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865B72626BD3BBFACDED88454EA3FBA332462D5B" xr6:coauthVersionLast="47" xr6:coauthVersionMax="47" xr10:uidLastSave="{55D363E6-8508-4CE9-94DC-C75C56953C15}"/>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247" i="1"/>
  <c r="P246" i="1"/>
  <c r="P245" i="1"/>
  <c r="P244" i="1"/>
  <c r="P243" i="1"/>
  <c r="P242" i="1"/>
  <c r="P241" i="1"/>
  <c r="P240" i="1"/>
  <c r="P239" i="1"/>
  <c r="P238" i="1"/>
  <c r="P237" i="1"/>
  <c r="P236" i="1"/>
  <c r="P235" i="1"/>
  <c r="P234" i="1"/>
  <c r="P233" i="1"/>
  <c r="P232" i="1"/>
  <c r="P231" i="1"/>
  <c r="P230" i="1"/>
  <c r="P229" i="1"/>
  <c r="P228" i="1"/>
  <c r="P227" i="1"/>
  <c r="P226" i="1"/>
  <c r="P225" i="1"/>
  <c r="P224" i="1"/>
  <c r="P223" i="1"/>
  <c r="P222" i="1"/>
  <c r="P221" i="1"/>
  <c r="P220" i="1"/>
  <c r="P219" i="1"/>
  <c r="P218" i="1"/>
  <c r="P217" i="1"/>
  <c r="P216" i="1"/>
  <c r="P215" i="1"/>
  <c r="P214" i="1"/>
  <c r="P213" i="1"/>
  <c r="P212" i="1"/>
  <c r="P211" i="1"/>
  <c r="P210" i="1"/>
  <c r="P209" i="1"/>
  <c r="P208" i="1"/>
  <c r="P207" i="1"/>
  <c r="P206" i="1"/>
  <c r="P205" i="1"/>
  <c r="P204" i="1"/>
  <c r="P203" i="1"/>
  <c r="P202" i="1"/>
  <c r="P201" i="1"/>
  <c r="P200" i="1"/>
  <c r="P199" i="1"/>
  <c r="P198" i="1"/>
  <c r="P197" i="1"/>
  <c r="P196" i="1"/>
  <c r="P195" i="1"/>
  <c r="P194" i="1"/>
  <c r="P193" i="1"/>
  <c r="P192" i="1"/>
  <c r="P191" i="1"/>
  <c r="P190" i="1"/>
  <c r="P189" i="1"/>
  <c r="P188" i="1"/>
  <c r="P187" i="1"/>
  <c r="P186" i="1"/>
  <c r="P185" i="1"/>
  <c r="P184" i="1"/>
  <c r="P183" i="1"/>
  <c r="P182" i="1"/>
  <c r="P181" i="1"/>
  <c r="P180" i="1"/>
  <c r="P179" i="1"/>
  <c r="P178" i="1"/>
  <c r="P177" i="1"/>
  <c r="P176" i="1"/>
  <c r="P175" i="1"/>
  <c r="P174" i="1"/>
  <c r="P173" i="1"/>
  <c r="P172" i="1"/>
  <c r="P171" i="1"/>
  <c r="P170" i="1"/>
  <c r="P169" i="1"/>
  <c r="P168" i="1"/>
  <c r="P167" i="1"/>
  <c r="P166" i="1"/>
  <c r="P165" i="1"/>
  <c r="P164" i="1"/>
  <c r="P163" i="1"/>
  <c r="P162" i="1"/>
  <c r="P161" i="1"/>
  <c r="P160" i="1"/>
  <c r="P159" i="1"/>
  <c r="P158" i="1"/>
  <c r="P157" i="1"/>
  <c r="P156" i="1"/>
  <c r="P155" i="1"/>
  <c r="P154" i="1"/>
  <c r="P153" i="1"/>
  <c r="P152" i="1"/>
  <c r="P151" i="1"/>
  <c r="P150" i="1"/>
  <c r="P149" i="1"/>
  <c r="P148" i="1"/>
  <c r="P147" i="1"/>
  <c r="P146" i="1"/>
  <c r="P145" i="1"/>
  <c r="P144" i="1"/>
  <c r="P143" i="1"/>
  <c r="P142" i="1"/>
  <c r="P141" i="1"/>
  <c r="P140" i="1"/>
  <c r="P139" i="1"/>
  <c r="P138" i="1"/>
  <c r="P137" i="1"/>
  <c r="P136" i="1"/>
  <c r="P135" i="1"/>
  <c r="P134" i="1"/>
  <c r="P133" i="1"/>
  <c r="P132" i="1"/>
  <c r="P131" i="1"/>
  <c r="P130" i="1"/>
  <c r="P129" i="1"/>
  <c r="P128" i="1"/>
  <c r="P127" i="1"/>
  <c r="P126" i="1"/>
  <c r="P125" i="1"/>
  <c r="P124" i="1"/>
  <c r="P123" i="1"/>
  <c r="P122" i="1"/>
  <c r="P121" i="1"/>
  <c r="P120" i="1"/>
  <c r="P119" i="1"/>
  <c r="P118" i="1"/>
  <c r="P117" i="1"/>
  <c r="P116" i="1"/>
  <c r="P115" i="1"/>
  <c r="P114" i="1"/>
  <c r="P113" i="1"/>
  <c r="P112" i="1"/>
  <c r="P111" i="1"/>
  <c r="P110" i="1"/>
  <c r="P109" i="1"/>
  <c r="P108" i="1"/>
  <c r="P107" i="1"/>
  <c r="P106" i="1"/>
  <c r="P105" i="1"/>
  <c r="P104" i="1"/>
  <c r="P103" i="1"/>
  <c r="P102" i="1"/>
  <c r="P101" i="1"/>
  <c r="P100" i="1"/>
  <c r="P99" i="1"/>
  <c r="P98" i="1"/>
  <c r="P97" i="1"/>
  <c r="P96" i="1"/>
  <c r="P95" i="1"/>
  <c r="P94" i="1"/>
  <c r="P93" i="1"/>
  <c r="P92" i="1"/>
  <c r="P91" i="1"/>
  <c r="P90" i="1"/>
  <c r="P89" i="1"/>
  <c r="P88" i="1"/>
  <c r="P87" i="1"/>
  <c r="P86" i="1"/>
  <c r="P85" i="1"/>
  <c r="P84" i="1"/>
  <c r="P83" i="1"/>
  <c r="P82" i="1"/>
  <c r="P81" i="1"/>
  <c r="P80" i="1"/>
  <c r="P79" i="1"/>
  <c r="P78" i="1"/>
  <c r="P77" i="1"/>
  <c r="P76" i="1"/>
  <c r="P75" i="1"/>
  <c r="P74" i="1"/>
  <c r="P73" i="1"/>
  <c r="P72" i="1"/>
  <c r="P71" i="1"/>
  <c r="P70" i="1"/>
  <c r="P69" i="1"/>
  <c r="P68" i="1"/>
  <c r="P67" i="1"/>
  <c r="P66" i="1"/>
  <c r="P65" i="1"/>
  <c r="P64" i="1"/>
  <c r="P63" i="1"/>
  <c r="P62" i="1"/>
  <c r="P61" i="1"/>
  <c r="P60" i="1"/>
  <c r="P59" i="1"/>
  <c r="P58" i="1"/>
  <c r="P57" i="1"/>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F84" i="3" s="1"/>
  <c r="F83" i="3"/>
  <c r="V167" i="3" s="1"/>
  <c r="E83" i="3"/>
  <c r="D83" i="3"/>
  <c r="C83" i="3"/>
  <c r="U136" i="3" s="1"/>
  <c r="F82" i="3"/>
  <c r="T167" i="3" s="1"/>
  <c r="E82" i="3"/>
  <c r="D82" i="3"/>
  <c r="C82" i="3"/>
  <c r="S136" i="3" s="1"/>
  <c r="E68" i="3"/>
  <c r="D68" i="3"/>
  <c r="C68" i="3"/>
  <c r="F68" i="3" s="1"/>
  <c r="E67" i="3"/>
  <c r="D67" i="3"/>
  <c r="C67" i="3"/>
  <c r="F67" i="3" s="1"/>
  <c r="E49" i="3"/>
  <c r="D49" i="3"/>
  <c r="F49" i="3" s="1"/>
  <c r="C49" i="3"/>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D8" i="3" s="1"/>
  <c r="C7" i="3"/>
  <c r="D7" i="3" s="1"/>
  <c r="E72" i="3" l="1"/>
  <c r="D72" i="3"/>
  <c r="C72" i="3"/>
  <c r="X166" i="3"/>
  <c r="X161" i="3"/>
  <c r="X156" i="3"/>
  <c r="X151" i="3"/>
  <c r="X146" i="3"/>
  <c r="X141" i="3"/>
  <c r="E92" i="3"/>
  <c r="D92" i="3"/>
  <c r="X165" i="3"/>
  <c r="X160" i="3"/>
  <c r="X155" i="3"/>
  <c r="X150" i="3"/>
  <c r="X145" i="3"/>
  <c r="X140" i="3"/>
  <c r="C92" i="3"/>
  <c r="X164" i="3"/>
  <c r="X159" i="3"/>
  <c r="X154" i="3"/>
  <c r="X149" i="3"/>
  <c r="X144" i="3"/>
  <c r="X139" i="3"/>
  <c r="X168" i="3"/>
  <c r="X163" i="3"/>
  <c r="X158" i="3"/>
  <c r="X153" i="3"/>
  <c r="X148" i="3"/>
  <c r="X143" i="3"/>
  <c r="X138" i="3"/>
  <c r="X167" i="3"/>
  <c r="X162" i="3"/>
  <c r="X157" i="3"/>
  <c r="X152" i="3"/>
  <c r="X147" i="3"/>
  <c r="X142" i="3"/>
  <c r="E113" i="3"/>
  <c r="D113" i="3"/>
  <c r="C113" i="3"/>
  <c r="E34" i="3"/>
  <c r="D34" i="3"/>
  <c r="C34" i="3"/>
  <c r="E58" i="3"/>
  <c r="D58" i="3"/>
  <c r="C58" i="3"/>
  <c r="E73" i="3"/>
  <c r="D73" i="3"/>
  <c r="C73" i="3"/>
  <c r="D94" i="3"/>
  <c r="C94" i="3"/>
  <c r="E94" i="3"/>
  <c r="E110" i="3"/>
  <c r="D110" i="3"/>
  <c r="C110" i="3"/>
  <c r="E54" i="3"/>
  <c r="D54" i="3"/>
  <c r="C54" i="3"/>
  <c r="E55" i="3"/>
  <c r="D55" i="3"/>
  <c r="C55" i="3"/>
  <c r="E53" i="3"/>
  <c r="D53" i="3"/>
  <c r="C53" i="3"/>
  <c r="E111" i="3"/>
  <c r="D111" i="3"/>
  <c r="C111" i="3"/>
  <c r="E56" i="3"/>
  <c r="D56" i="3"/>
  <c r="C56" i="3"/>
  <c r="D35" i="3"/>
  <c r="C35" i="3"/>
  <c r="E35" i="3"/>
  <c r="E112" i="3"/>
  <c r="D112" i="3"/>
  <c r="C112" i="3"/>
  <c r="G125" i="3"/>
  <c r="W136" i="3"/>
  <c r="T138" i="3"/>
  <c r="T143" i="3"/>
  <c r="T148" i="3"/>
  <c r="T153" i="3"/>
  <c r="T158" i="3"/>
  <c r="T163" i="3"/>
  <c r="T168" i="3"/>
  <c r="V138" i="3"/>
  <c r="V143" i="3"/>
  <c r="V148" i="3"/>
  <c r="V153" i="3"/>
  <c r="V158" i="3"/>
  <c r="V163" i="3"/>
  <c r="V168" i="3"/>
  <c r="C90" i="3"/>
  <c r="T139" i="3"/>
  <c r="T144" i="3"/>
  <c r="T149" i="3"/>
  <c r="T154" i="3"/>
  <c r="T159" i="3"/>
  <c r="T164" i="3"/>
  <c r="C57" i="3"/>
  <c r="D57" i="3"/>
  <c r="D90" i="3"/>
  <c r="V139" i="3"/>
  <c r="V144" i="3"/>
  <c r="V149" i="3"/>
  <c r="V154" i="3"/>
  <c r="V159" i="3"/>
  <c r="V164" i="3"/>
  <c r="E90" i="3"/>
  <c r="D91" i="3"/>
  <c r="T140" i="3"/>
  <c r="T145" i="3"/>
  <c r="T150" i="3"/>
  <c r="T155" i="3"/>
  <c r="T160" i="3"/>
  <c r="T165" i="3"/>
  <c r="E91" i="3"/>
  <c r="V140" i="3"/>
  <c r="V145" i="3"/>
  <c r="V150" i="3"/>
  <c r="V155" i="3"/>
  <c r="V160" i="3"/>
  <c r="V165" i="3"/>
  <c r="F16" i="3"/>
  <c r="T141" i="3"/>
  <c r="T146" i="3"/>
  <c r="T151" i="3"/>
  <c r="T156" i="3"/>
  <c r="T161" i="3"/>
  <c r="T166" i="3"/>
  <c r="C93" i="3"/>
  <c r="V141" i="3"/>
  <c r="V146" i="3"/>
  <c r="V151" i="3"/>
  <c r="V156" i="3"/>
  <c r="V161" i="3"/>
  <c r="V166" i="3"/>
  <c r="D93" i="3"/>
  <c r="T142" i="3"/>
  <c r="T147" i="3"/>
  <c r="T152" i="3"/>
  <c r="T157" i="3"/>
  <c r="T162" i="3"/>
  <c r="V142" i="3"/>
  <c r="V147" i="3"/>
  <c r="V152" i="3"/>
  <c r="V157" i="3"/>
  <c r="V162" i="3"/>
  <c r="D20" i="3" l="1"/>
  <c r="C20" i="3"/>
  <c r="R167" i="3"/>
  <c r="R162" i="3"/>
  <c r="R157" i="3"/>
  <c r="R152" i="3"/>
  <c r="R147" i="3"/>
  <c r="R142" i="3"/>
  <c r="R166" i="3"/>
  <c r="R161" i="3"/>
  <c r="R156" i="3"/>
  <c r="R151" i="3"/>
  <c r="R146" i="3"/>
  <c r="R141" i="3"/>
  <c r="R165" i="3"/>
  <c r="R160" i="3"/>
  <c r="R155" i="3"/>
  <c r="R150" i="3"/>
  <c r="R145" i="3"/>
  <c r="R140" i="3"/>
  <c r="E20" i="3"/>
  <c r="R164" i="3"/>
  <c r="R159" i="3"/>
  <c r="R154" i="3"/>
  <c r="R149" i="3"/>
  <c r="R144" i="3"/>
  <c r="R139" i="3"/>
  <c r="R168" i="3"/>
  <c r="R163" i="3"/>
  <c r="R158" i="3"/>
  <c r="R153" i="3"/>
  <c r="R148" i="3"/>
  <c r="R143" i="3"/>
  <c r="R13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9" authorId="0" shapeId="0" xr:uid="{00000000-0006-0000-0400-000001000000}">
      <text>
        <r>
          <rPr>
            <sz val="11"/>
            <rFont val="Calibri"/>
          </rPr>
          <t>Ensure removable media partitions include noexec option</t>
        </r>
      </text>
    </comment>
    <comment ref="K19" authorId="0" shapeId="0" xr:uid="{00000000-0006-0000-0400-000028000000}">
      <text>
        <r>
          <rPr>
            <sz val="11"/>
            <rFont val="Calibri"/>
          </rPr>
          <t>Ensure sticky bit is set on all world-writable directories</t>
        </r>
      </text>
    </comment>
    <comment ref="L19" authorId="0" shapeId="0" xr:uid="{00000000-0006-0000-0400-000002000000}">
      <text>
        <r>
          <rPr>
            <sz val="11"/>
            <rFont val="Calibri"/>
          </rPr>
          <t>Ensure SELinux is installed</t>
        </r>
      </text>
    </comment>
    <comment ref="M19" authorId="0" shapeId="0" xr:uid="{00000000-0006-0000-0400-000003000000}">
      <text>
        <r>
          <rPr>
            <sz val="11"/>
            <rFont val="Calibri"/>
          </rPr>
          <t>Ensure SELinux is not disabled in bootloader configuration</t>
        </r>
      </text>
    </comment>
    <comment ref="N19" authorId="0" shapeId="0" xr:uid="{00000000-0006-0000-0400-000004000000}">
      <text>
        <r>
          <rPr>
            <sz val="11"/>
            <rFont val="Calibri"/>
          </rPr>
          <t>Ensure SELinux policy is configured</t>
        </r>
      </text>
    </comment>
    <comment ref="O19" authorId="0" shapeId="0" xr:uid="{00000000-0006-0000-0400-000005000000}">
      <text>
        <r>
          <rPr>
            <sz val="11"/>
            <rFont val="Calibri"/>
          </rPr>
          <t>Ensure the SELinux mode is enforcing or permissive</t>
        </r>
      </text>
    </comment>
    <comment ref="P19" authorId="0" shapeId="0" xr:uid="{00000000-0006-0000-0400-000006000000}">
      <text>
        <r>
          <rPr>
            <sz val="11"/>
            <rFont val="Calibri"/>
          </rPr>
          <t>Ensure the SELinux mode is enforcing</t>
        </r>
      </text>
    </comment>
    <comment ref="Q19" authorId="0" shapeId="0" xr:uid="{00000000-0006-0000-0400-000007000000}">
      <text>
        <r>
          <rPr>
            <sz val="11"/>
            <rFont val="Calibri"/>
          </rPr>
          <t>Ensure no unconfined services exist</t>
        </r>
      </text>
    </comment>
    <comment ref="R19" authorId="0" shapeId="0" xr:uid="{00000000-0006-0000-0400-000008000000}">
      <text>
        <r>
          <rPr>
            <sz val="11"/>
            <rFont val="Calibri"/>
          </rPr>
          <t>Ensure permissions on /etc/motd are configured</t>
        </r>
      </text>
    </comment>
    <comment ref="S19" authorId="0" shapeId="0" xr:uid="{00000000-0006-0000-0400-000009000000}">
      <text>
        <r>
          <rPr>
            <sz val="11"/>
            <rFont val="Calibri"/>
          </rPr>
          <t>Ensure permissions on /etc/issue are configured</t>
        </r>
      </text>
    </comment>
    <comment ref="T19" authorId="0" shapeId="0" xr:uid="{00000000-0006-0000-0400-00000A000000}">
      <text>
        <r>
          <rPr>
            <sz val="11"/>
            <rFont val="Calibri"/>
          </rPr>
          <t>Ensure permissions on /etc/issue.net are configured</t>
        </r>
      </text>
    </comment>
    <comment ref="U19" authorId="0" shapeId="0" xr:uid="{00000000-0006-0000-0400-00000B000000}">
      <text>
        <r>
          <rPr>
            <sz val="11"/>
            <rFont val="Calibri"/>
          </rPr>
          <t>Ensure the audit configuration is immutable</t>
        </r>
      </text>
    </comment>
    <comment ref="V19" authorId="0" shapeId="0" xr:uid="{00000000-0006-0000-0400-00000C000000}">
      <text>
        <r>
          <rPr>
            <sz val="11"/>
            <rFont val="Calibri"/>
          </rPr>
          <t>Ensure rsyslog default file permissions configured</t>
        </r>
      </text>
    </comment>
    <comment ref="W19" authorId="0" shapeId="0" xr:uid="{00000000-0006-0000-0400-00000D000000}">
      <text>
        <r>
          <rPr>
            <sz val="11"/>
            <rFont val="Calibri"/>
          </rPr>
          <t>Ensure remote rsyslog messages are only accepted on designated log hosts.</t>
        </r>
      </text>
    </comment>
    <comment ref="X19" authorId="0" shapeId="0" xr:uid="{00000000-0006-0000-0400-00000E000000}">
      <text>
        <r>
          <rPr>
            <sz val="11"/>
            <rFont val="Calibri"/>
          </rPr>
          <t>Ensure permissions on all logfiles are configured</t>
        </r>
      </text>
    </comment>
    <comment ref="Y19" authorId="0" shapeId="0" xr:uid="{00000000-0006-0000-0400-00000F000000}">
      <text>
        <r>
          <rPr>
            <sz val="11"/>
            <rFont val="Calibri"/>
          </rPr>
          <t>Ensure permissions on /etc/crontab are configured</t>
        </r>
      </text>
    </comment>
    <comment ref="Z19" authorId="0" shapeId="0" xr:uid="{00000000-0006-0000-0400-000010000000}">
      <text>
        <r>
          <rPr>
            <sz val="11"/>
            <rFont val="Calibri"/>
          </rPr>
          <t>Ensure permissions on /etc/cron.hourly are configured</t>
        </r>
      </text>
    </comment>
    <comment ref="AA19" authorId="0" shapeId="0" xr:uid="{00000000-0006-0000-0400-000011000000}">
      <text>
        <r>
          <rPr>
            <sz val="11"/>
            <rFont val="Calibri"/>
          </rPr>
          <t>Ensure permissions on /etc/cron.daily are configured</t>
        </r>
      </text>
    </comment>
    <comment ref="AB19" authorId="0" shapeId="0" xr:uid="{00000000-0006-0000-0400-000012000000}">
      <text>
        <r>
          <rPr>
            <sz val="11"/>
            <rFont val="Calibri"/>
          </rPr>
          <t>Ensure permissions on /etc/cron.weekly are configured</t>
        </r>
      </text>
    </comment>
    <comment ref="AC19" authorId="0" shapeId="0" xr:uid="{00000000-0006-0000-0400-000013000000}">
      <text>
        <r>
          <rPr>
            <sz val="11"/>
            <rFont val="Calibri"/>
          </rPr>
          <t>Ensure permissions on /etc/cron.monthly are configured</t>
        </r>
      </text>
    </comment>
    <comment ref="AD19" authorId="0" shapeId="0" xr:uid="{00000000-0006-0000-0400-000014000000}">
      <text>
        <r>
          <rPr>
            <sz val="11"/>
            <rFont val="Calibri"/>
          </rPr>
          <t>Ensure permissions on /etc/cron.d are configured</t>
        </r>
      </text>
    </comment>
    <comment ref="AE19" authorId="0" shapeId="0" xr:uid="{00000000-0006-0000-0400-000015000000}">
      <text>
        <r>
          <rPr>
            <sz val="11"/>
            <rFont val="Calibri"/>
          </rPr>
          <t>Ensure cron is restricted to authorized users</t>
        </r>
      </text>
    </comment>
    <comment ref="AF19" authorId="0" shapeId="0" xr:uid="{00000000-0006-0000-0400-000016000000}">
      <text>
        <r>
          <rPr>
            <sz val="11"/>
            <rFont val="Calibri"/>
          </rPr>
          <t>Ensure at is restricted to authorized users</t>
        </r>
      </text>
    </comment>
    <comment ref="AG19" authorId="0" shapeId="0" xr:uid="{00000000-0006-0000-0400-000017000000}">
      <text>
        <r>
          <rPr>
            <sz val="11"/>
            <rFont val="Calibri"/>
          </rPr>
          <t>Ensure permissions on /etc/ssh/sshd_config are configured</t>
        </r>
      </text>
    </comment>
    <comment ref="AH19" authorId="0" shapeId="0" xr:uid="{00000000-0006-0000-0400-000018000000}">
      <text>
        <r>
          <rPr>
            <sz val="11"/>
            <rFont val="Calibri"/>
          </rPr>
          <t>Ensure permissions on SSH private host key files are configured</t>
        </r>
      </text>
    </comment>
    <comment ref="AI19" authorId="0" shapeId="0" xr:uid="{00000000-0006-0000-0400-000019000000}">
      <text>
        <r>
          <rPr>
            <sz val="11"/>
            <rFont val="Calibri"/>
          </rPr>
          <t>Ensure permissions on SSH public host key files are configured</t>
        </r>
      </text>
    </comment>
    <comment ref="AJ19" authorId="0" shapeId="0" xr:uid="{00000000-0006-0000-0400-00001A000000}">
      <text>
        <r>
          <rPr>
            <sz val="11"/>
            <rFont val="Calibri"/>
          </rPr>
          <t>Ensure system accounts are secured</t>
        </r>
      </text>
    </comment>
    <comment ref="AK19" authorId="0" shapeId="0" xr:uid="{00000000-0006-0000-0400-00001B000000}">
      <text>
        <r>
          <rPr>
            <sz val="11"/>
            <rFont val="Calibri"/>
          </rPr>
          <t>Ensure default user umask is configured</t>
        </r>
      </text>
    </comment>
    <comment ref="AL19" authorId="0" shapeId="0" xr:uid="{00000000-0006-0000-0400-00001C000000}">
      <text>
        <r>
          <rPr>
            <sz val="11"/>
            <rFont val="Calibri"/>
          </rPr>
          <t>Ensure access to the su command is restricted</t>
        </r>
      </text>
    </comment>
    <comment ref="AM19" authorId="0" shapeId="0" xr:uid="{00000000-0006-0000-0400-00001D000000}">
      <text>
        <r>
          <rPr>
            <sz val="11"/>
            <rFont val="Calibri"/>
          </rPr>
          <t>Audit system file permissions</t>
        </r>
      </text>
    </comment>
    <comment ref="AN19" authorId="0" shapeId="0" xr:uid="{00000000-0006-0000-0400-00001E000000}">
      <text>
        <r>
          <rPr>
            <sz val="11"/>
            <rFont val="Calibri"/>
          </rPr>
          <t>Ensure permissions on /etc/passwd are configured</t>
        </r>
      </text>
    </comment>
    <comment ref="AO19" authorId="0" shapeId="0" xr:uid="{00000000-0006-0000-0400-00001F000000}">
      <text>
        <r>
          <rPr>
            <sz val="11"/>
            <rFont val="Calibri"/>
          </rPr>
          <t>Ensure permissions on /etc/passwd- are configured</t>
        </r>
      </text>
    </comment>
    <comment ref="AP19" authorId="0" shapeId="0" xr:uid="{00000000-0006-0000-0400-000020000000}">
      <text>
        <r>
          <rPr>
            <sz val="11"/>
            <rFont val="Calibri"/>
          </rPr>
          <t>Ensure permissions on /etc/shadow are configured</t>
        </r>
      </text>
    </comment>
    <comment ref="AQ19" authorId="0" shapeId="0" xr:uid="{00000000-0006-0000-0400-000021000000}">
      <text>
        <r>
          <rPr>
            <sz val="11"/>
            <rFont val="Calibri"/>
          </rPr>
          <t>Ensure permissions on /etc/shadow- are configured</t>
        </r>
      </text>
    </comment>
    <comment ref="AR19" authorId="0" shapeId="0" xr:uid="{00000000-0006-0000-0400-000022000000}">
      <text>
        <r>
          <rPr>
            <sz val="11"/>
            <rFont val="Calibri"/>
          </rPr>
          <t>Ensure permissions on /etc/gshadow- are configured</t>
        </r>
      </text>
    </comment>
    <comment ref="AS19" authorId="0" shapeId="0" xr:uid="{00000000-0006-0000-0400-000023000000}">
      <text>
        <r>
          <rPr>
            <sz val="11"/>
            <rFont val="Calibri"/>
          </rPr>
          <t>Ensure permissions on /etc/gshadow are configured</t>
        </r>
      </text>
    </comment>
    <comment ref="AT19" authorId="0" shapeId="0" xr:uid="{00000000-0006-0000-0400-000024000000}">
      <text>
        <r>
          <rPr>
            <sz val="11"/>
            <rFont val="Calibri"/>
          </rPr>
          <t>Ensure permissions on /etc/group are configured</t>
        </r>
      </text>
    </comment>
    <comment ref="AU19" authorId="0" shapeId="0" xr:uid="{00000000-0006-0000-0400-000025000000}">
      <text>
        <r>
          <rPr>
            <sz val="11"/>
            <rFont val="Calibri"/>
          </rPr>
          <t>Ensure permissions on /etc/group- are configured</t>
        </r>
      </text>
    </comment>
    <comment ref="AV19" authorId="0" shapeId="0" xr:uid="{00000000-0006-0000-0400-000026000000}">
      <text>
        <r>
          <rPr>
            <sz val="11"/>
            <rFont val="Calibri"/>
          </rPr>
          <t>Ensure no world writable files exist</t>
        </r>
      </text>
    </comment>
    <comment ref="AW19" authorId="0" shapeId="0" xr:uid="{00000000-0006-0000-0400-000027000000}">
      <text>
        <r>
          <rPr>
            <sz val="11"/>
            <rFont val="Calibri"/>
          </rPr>
          <t>Ensure no unowned files or directories exist</t>
        </r>
      </text>
    </comment>
    <comment ref="J26" authorId="0" shapeId="0" xr:uid="{00000000-0006-0000-0400-000029000000}">
      <text>
        <r>
          <rPr>
            <sz val="11"/>
            <rFont val="Calibri"/>
          </rPr>
          <t>Ensure only strong Ciphers are used</t>
        </r>
      </text>
    </comment>
    <comment ref="J27" authorId="0" shapeId="0" xr:uid="{00000000-0006-0000-0400-00002A000000}">
      <text>
        <r>
          <rPr>
            <sz val="11"/>
            <rFont val="Calibri"/>
          </rPr>
          <t>Ensure password hashing algorithm is SHA-512</t>
        </r>
      </text>
    </comment>
    <comment ref="K27" authorId="0" shapeId="0" xr:uid="{00000000-0006-0000-0400-00002B000000}">
      <text>
        <r>
          <rPr>
            <sz val="11"/>
            <rFont val="Calibri"/>
          </rPr>
          <t>Ensure accounts in /etc/passwd use shadowed passwords</t>
        </r>
      </text>
    </comment>
    <comment ref="J30" authorId="0" shapeId="0" xr:uid="{00000000-0006-0000-0400-00002C000000}">
      <text>
        <r>
          <rPr>
            <sz val="11"/>
            <rFont val="Calibri"/>
          </rPr>
          <t>Ensure AIDE is installed</t>
        </r>
      </text>
    </comment>
    <comment ref="K30" authorId="0" shapeId="0" xr:uid="{00000000-0006-0000-0400-00002D000000}">
      <text>
        <r>
          <rPr>
            <sz val="11"/>
            <rFont val="Calibri"/>
          </rPr>
          <t>Ensure filesystem integrity is regularly checked</t>
        </r>
      </text>
    </comment>
    <comment ref="J32" authorId="0" shapeId="0" xr:uid="{00000000-0006-0000-0400-00002E000000}">
      <text>
        <r>
          <rPr>
            <sz val="11"/>
            <rFont val="Calibri"/>
          </rPr>
          <t>Ensure mounting of cramfs filesystems is disabled</t>
        </r>
      </text>
    </comment>
    <comment ref="K32" authorId="0" shapeId="0" xr:uid="{00000000-0006-0000-0400-00002F000000}">
      <text>
        <r>
          <rPr>
            <sz val="11"/>
            <rFont val="Calibri"/>
          </rPr>
          <t>Ensure mounting of squashfs filesystems is disabled</t>
        </r>
      </text>
    </comment>
    <comment ref="L32" authorId="0" shapeId="0" xr:uid="{00000000-0006-0000-0400-000030000000}">
      <text>
        <r>
          <rPr>
            <sz val="11"/>
            <rFont val="Calibri"/>
          </rPr>
          <t>Ensure mounting of udf filesystems is disabled</t>
        </r>
      </text>
    </comment>
    <comment ref="M32" authorId="0" shapeId="0" xr:uid="{00000000-0006-0000-0400-000031000000}">
      <text>
        <r>
          <rPr>
            <sz val="11"/>
            <rFont val="Calibri"/>
          </rPr>
          <t>Ensure /tmp is configured</t>
        </r>
      </text>
    </comment>
    <comment ref="N32" authorId="0" shapeId="0" xr:uid="{00000000-0006-0000-0400-000032000000}">
      <text>
        <r>
          <rPr>
            <sz val="11"/>
            <rFont val="Calibri"/>
          </rPr>
          <t>Ensure noexec option set on /tmp partition</t>
        </r>
      </text>
    </comment>
    <comment ref="O32" authorId="0" shapeId="0" xr:uid="{00000000-0006-0000-0400-000033000000}">
      <text>
        <r>
          <rPr>
            <sz val="11"/>
            <rFont val="Calibri"/>
          </rPr>
          <t>Ensure nodev option set on /tmp partition</t>
        </r>
      </text>
    </comment>
    <comment ref="P32" authorId="0" shapeId="0" xr:uid="{00000000-0006-0000-0400-000034000000}">
      <text>
        <r>
          <rPr>
            <sz val="11"/>
            <rFont val="Calibri"/>
          </rPr>
          <t>Ensure /dev/shm is configured</t>
        </r>
      </text>
    </comment>
    <comment ref="Q32" authorId="0" shapeId="0" xr:uid="{00000000-0006-0000-0400-000035000000}">
      <text>
        <r>
          <rPr>
            <sz val="11"/>
            <rFont val="Calibri"/>
          </rPr>
          <t>Ensure separate partition exists for /var</t>
        </r>
      </text>
    </comment>
    <comment ref="R32" authorId="0" shapeId="0" xr:uid="{00000000-0006-0000-0400-000036000000}">
      <text>
        <r>
          <rPr>
            <sz val="11"/>
            <rFont val="Calibri"/>
          </rPr>
          <t>Ensure separate partition exists for /var/tmp</t>
        </r>
      </text>
    </comment>
    <comment ref="S32" authorId="0" shapeId="0" xr:uid="{00000000-0006-0000-0400-000037000000}">
      <text>
        <r>
          <rPr>
            <sz val="11"/>
            <rFont val="Calibri"/>
          </rPr>
          <t>Ensure separate partition exists for /home</t>
        </r>
      </text>
    </comment>
    <comment ref="T32" authorId="0" shapeId="0" xr:uid="{00000000-0006-0000-0400-000038000000}">
      <text>
        <r>
          <rPr>
            <sz val="11"/>
            <rFont val="Calibri"/>
          </rPr>
          <t>Disable USB Storage</t>
        </r>
      </text>
    </comment>
    <comment ref="U32" authorId="0" shapeId="0" xr:uid="{00000000-0006-0000-0400-000039000000}">
      <text>
        <r>
          <rPr>
            <sz val="11"/>
            <rFont val="Calibri"/>
          </rPr>
          <t>Ensure GPG keys are configured</t>
        </r>
      </text>
    </comment>
    <comment ref="V32" authorId="0" shapeId="0" xr:uid="{00000000-0006-0000-0400-00003A000000}">
      <text>
        <r>
          <rPr>
            <sz val="11"/>
            <rFont val="Calibri"/>
          </rPr>
          <t>Ensure package manager repositories are configured</t>
        </r>
      </text>
    </comment>
    <comment ref="W32" authorId="0" shapeId="0" xr:uid="{00000000-0006-0000-0400-00003B000000}">
      <text>
        <r>
          <rPr>
            <sz val="11"/>
            <rFont val="Calibri"/>
          </rPr>
          <t>Ensure gpgcheck is globally activated</t>
        </r>
      </text>
    </comment>
    <comment ref="X32" authorId="0" shapeId="0" xr:uid="{00000000-0006-0000-0400-00003C000000}">
      <text>
        <r>
          <rPr>
            <sz val="11"/>
            <rFont val="Calibri"/>
          </rPr>
          <t>Ensure bootloader password is set</t>
        </r>
      </text>
    </comment>
    <comment ref="Y32" authorId="0" shapeId="0" xr:uid="{00000000-0006-0000-0400-00003D000000}">
      <text>
        <r>
          <rPr>
            <sz val="11"/>
            <rFont val="Calibri"/>
          </rPr>
          <t>Ensure permissions on bootloader config are configured</t>
        </r>
      </text>
    </comment>
    <comment ref="Z32" authorId="0" shapeId="0" xr:uid="{00000000-0006-0000-0400-00003E000000}">
      <text>
        <r>
          <rPr>
            <sz val="11"/>
            <rFont val="Calibri"/>
          </rPr>
          <t>Ensure authentication required for single user mode</t>
        </r>
      </text>
    </comment>
    <comment ref="AA32" authorId="0" shapeId="0" xr:uid="{00000000-0006-0000-0400-00003F000000}">
      <text>
        <r>
          <rPr>
            <sz val="11"/>
            <rFont val="Calibri"/>
          </rPr>
          <t>Ensure core dumps are restricted</t>
        </r>
      </text>
    </comment>
    <comment ref="AB32" authorId="0" shapeId="0" xr:uid="{00000000-0006-0000-0400-000040000000}">
      <text>
        <r>
          <rPr>
            <sz val="11"/>
            <rFont val="Calibri"/>
          </rPr>
          <t>Ensure prelink is not installed</t>
        </r>
      </text>
    </comment>
    <comment ref="AC32" authorId="0" shapeId="0" xr:uid="{00000000-0006-0000-0400-000041000000}">
      <text>
        <r>
          <rPr>
            <sz val="11"/>
            <rFont val="Calibri"/>
          </rPr>
          <t>Ensure SELinux is not disabled in bootloader configuration</t>
        </r>
      </text>
    </comment>
    <comment ref="AD32" authorId="0" shapeId="0" xr:uid="{00000000-0006-0000-0400-000042000000}">
      <text>
        <r>
          <rPr>
            <sz val="11"/>
            <rFont val="Calibri"/>
          </rPr>
          <t>Ensure SELinux policy is configured</t>
        </r>
      </text>
    </comment>
    <comment ref="AE32" authorId="0" shapeId="0" xr:uid="{00000000-0006-0000-0400-000043000000}">
      <text>
        <r>
          <rPr>
            <sz val="11"/>
            <rFont val="Calibri"/>
          </rPr>
          <t>Ensure the SELinux mode is enforcing or permissive</t>
        </r>
      </text>
    </comment>
    <comment ref="AF32" authorId="0" shapeId="0" xr:uid="{00000000-0006-0000-0400-000044000000}">
      <text>
        <r>
          <rPr>
            <sz val="11"/>
            <rFont val="Calibri"/>
          </rPr>
          <t>Ensure the SELinux mode is enforcing</t>
        </r>
      </text>
    </comment>
    <comment ref="AG32" authorId="0" shapeId="0" xr:uid="{00000000-0006-0000-0400-000045000000}">
      <text>
        <r>
          <rPr>
            <sz val="11"/>
            <rFont val="Calibri"/>
          </rPr>
          <t>Ensure no unconfined services exist</t>
        </r>
      </text>
    </comment>
    <comment ref="AH32" authorId="0" shapeId="0" xr:uid="{00000000-0006-0000-0400-000046000000}">
      <text>
        <r>
          <rPr>
            <sz val="11"/>
            <rFont val="Calibri"/>
          </rPr>
          <t>Ensure message of the day is configured properly</t>
        </r>
      </text>
    </comment>
    <comment ref="AI32" authorId="0" shapeId="0" xr:uid="{00000000-0006-0000-0400-000047000000}">
      <text>
        <r>
          <rPr>
            <sz val="11"/>
            <rFont val="Calibri"/>
          </rPr>
          <t>Ensure local login warning banner is configured properly</t>
        </r>
      </text>
    </comment>
    <comment ref="AJ32" authorId="0" shapeId="0" xr:uid="{00000000-0006-0000-0400-000048000000}">
      <text>
        <r>
          <rPr>
            <sz val="11"/>
            <rFont val="Calibri"/>
          </rPr>
          <t>Ensure remote login warning banner is configured properly</t>
        </r>
      </text>
    </comment>
    <comment ref="AK32" authorId="0" shapeId="0" xr:uid="{00000000-0006-0000-0400-000049000000}">
      <text>
        <r>
          <rPr>
            <sz val="11"/>
            <rFont val="Calibri"/>
          </rPr>
          <t>Ensure permissions on /etc/motd are configured</t>
        </r>
      </text>
    </comment>
    <comment ref="AL32" authorId="0" shapeId="0" xr:uid="{00000000-0006-0000-0400-00004A000000}">
      <text>
        <r>
          <rPr>
            <sz val="11"/>
            <rFont val="Calibri"/>
          </rPr>
          <t>Ensure permissions on /etc/issue are configured</t>
        </r>
      </text>
    </comment>
    <comment ref="AM32" authorId="0" shapeId="0" xr:uid="{00000000-0006-0000-0400-00004B000000}">
      <text>
        <r>
          <rPr>
            <sz val="11"/>
            <rFont val="Calibri"/>
          </rPr>
          <t>Ensure permissions on /etc/issue.net are configured</t>
        </r>
      </text>
    </comment>
    <comment ref="AN32" authorId="0" shapeId="0" xr:uid="{00000000-0006-0000-0400-00004C000000}">
      <text>
        <r>
          <rPr>
            <sz val="11"/>
            <rFont val="Calibri"/>
          </rPr>
          <t>Ensure GDM login banner is configured</t>
        </r>
      </text>
    </comment>
    <comment ref="AO32" authorId="0" shapeId="0" xr:uid="{00000000-0006-0000-0400-00004D000000}">
      <text>
        <r>
          <rPr>
            <sz val="11"/>
            <rFont val="Calibri"/>
          </rPr>
          <t>Ensure last logged in user display is disabled</t>
        </r>
      </text>
    </comment>
    <comment ref="AP32" authorId="0" shapeId="0" xr:uid="{00000000-0006-0000-0400-00004E000000}">
      <text>
        <r>
          <rPr>
            <sz val="11"/>
            <rFont val="Calibri"/>
          </rPr>
          <t>Disable IPv6</t>
        </r>
      </text>
    </comment>
    <comment ref="AQ32" authorId="0" shapeId="0" xr:uid="{00000000-0006-0000-0400-00004F000000}">
      <text>
        <r>
          <rPr>
            <sz val="11"/>
            <rFont val="Calibri"/>
          </rPr>
          <t>Ensure IP forwarding is disabled</t>
        </r>
      </text>
    </comment>
    <comment ref="AR32" authorId="0" shapeId="0" xr:uid="{00000000-0006-0000-0400-000050000000}">
      <text>
        <r>
          <rPr>
            <sz val="11"/>
            <rFont val="Calibri"/>
          </rPr>
          <t>Ensure packet redirect sending is disabled</t>
        </r>
      </text>
    </comment>
    <comment ref="AS32" authorId="0" shapeId="0" xr:uid="{00000000-0006-0000-0400-000051000000}">
      <text>
        <r>
          <rPr>
            <sz val="11"/>
            <rFont val="Calibri"/>
          </rPr>
          <t>Ensure source routed packets are not accepted</t>
        </r>
      </text>
    </comment>
    <comment ref="AT32" authorId="0" shapeId="0" xr:uid="{00000000-0006-0000-0400-000052000000}">
      <text>
        <r>
          <rPr>
            <sz val="11"/>
            <rFont val="Calibri"/>
          </rPr>
          <t>Ensure ICMP redirects are not accepted</t>
        </r>
      </text>
    </comment>
    <comment ref="AU32" authorId="0" shapeId="0" xr:uid="{00000000-0006-0000-0400-000053000000}">
      <text>
        <r>
          <rPr>
            <sz val="11"/>
            <rFont val="Calibri"/>
          </rPr>
          <t>Ensure secure ICMP redirects are not accepted</t>
        </r>
      </text>
    </comment>
    <comment ref="AV32" authorId="0" shapeId="0" xr:uid="{00000000-0006-0000-0400-000054000000}">
      <text>
        <r>
          <rPr>
            <sz val="11"/>
            <rFont val="Calibri"/>
          </rPr>
          <t>Ensure broadcast ICMP requests are ignored</t>
        </r>
      </text>
    </comment>
    <comment ref="AW32" authorId="0" shapeId="0" xr:uid="{00000000-0006-0000-0400-000055000000}">
      <text>
        <r>
          <rPr>
            <sz val="11"/>
            <rFont val="Calibri"/>
          </rPr>
          <t>Ensure bogus ICMP responses are ignored</t>
        </r>
      </text>
    </comment>
    <comment ref="J34" authorId="0" shapeId="0" xr:uid="{00000000-0006-0000-0400-000056000000}">
      <text>
        <r>
          <rPr>
            <sz val="11"/>
            <rFont val="Calibri"/>
          </rPr>
          <t>Ensure SSH Idle Timeout Interval is configured</t>
        </r>
      </text>
    </comment>
    <comment ref="K34" authorId="0" shapeId="0" xr:uid="{00000000-0006-0000-0400-000057000000}">
      <text>
        <r>
          <rPr>
            <sz val="11"/>
            <rFont val="Calibri"/>
          </rPr>
          <t>Ensure default user shell timeout is configured</t>
        </r>
      </text>
    </comment>
    <comment ref="J35" authorId="0" shapeId="0" xr:uid="{00000000-0006-0000-0400-000058000000}">
      <text>
        <r>
          <rPr>
            <sz val="11"/>
            <rFont val="Calibri"/>
          </rPr>
          <t>Ensure firewalld is installed</t>
        </r>
      </text>
    </comment>
    <comment ref="K35" authorId="0" shapeId="0" xr:uid="{00000000-0006-0000-0400-000059000000}">
      <text>
        <r>
          <rPr>
            <sz val="11"/>
            <rFont val="Calibri"/>
          </rPr>
          <t>Ensure iptables-services not installed with firewalld</t>
        </r>
      </text>
    </comment>
    <comment ref="L35" authorId="0" shapeId="0" xr:uid="{00000000-0006-0000-0400-00005A000000}">
      <text>
        <r>
          <rPr>
            <sz val="11"/>
            <rFont val="Calibri"/>
          </rPr>
          <t>Ensure nftables either not installed or masked with firewalld</t>
        </r>
      </text>
    </comment>
    <comment ref="M35" authorId="0" shapeId="0" xr:uid="{00000000-0006-0000-0400-00005B000000}">
      <text>
        <r>
          <rPr>
            <sz val="11"/>
            <rFont val="Calibri"/>
          </rPr>
          <t>Ensure firewalld service enabled and running</t>
        </r>
      </text>
    </comment>
    <comment ref="N35" authorId="0" shapeId="0" xr:uid="{00000000-0006-0000-0400-00005C000000}">
      <text>
        <r>
          <rPr>
            <sz val="11"/>
            <rFont val="Calibri"/>
          </rPr>
          <t>Ensure firewalld default zone is set</t>
        </r>
      </text>
    </comment>
    <comment ref="O35" authorId="0" shapeId="0" xr:uid="{00000000-0006-0000-0400-00005D000000}">
      <text>
        <r>
          <rPr>
            <sz val="11"/>
            <rFont val="Calibri"/>
          </rPr>
          <t>Ensure network interfaces are assigned to appropriate zone</t>
        </r>
      </text>
    </comment>
    <comment ref="P35" authorId="0" shapeId="0" xr:uid="{00000000-0006-0000-0400-00005E000000}">
      <text>
        <r>
          <rPr>
            <sz val="11"/>
            <rFont val="Calibri"/>
          </rPr>
          <t>Ensure firewalld drops unnecessary services and ports</t>
        </r>
      </text>
    </comment>
    <comment ref="Q35" authorId="0" shapeId="0" xr:uid="{00000000-0006-0000-0400-00005F000000}">
      <text>
        <r>
          <rPr>
            <sz val="11"/>
            <rFont val="Calibri"/>
          </rPr>
          <t>Ensure nftables is installed</t>
        </r>
      </text>
    </comment>
    <comment ref="R35" authorId="0" shapeId="0" xr:uid="{00000000-0006-0000-0400-000060000000}">
      <text>
        <r>
          <rPr>
            <sz val="11"/>
            <rFont val="Calibri"/>
          </rPr>
          <t>Ensure firewalld is either not installed or masked with nftables</t>
        </r>
      </text>
    </comment>
    <comment ref="S35" authorId="0" shapeId="0" xr:uid="{00000000-0006-0000-0400-000061000000}">
      <text>
        <r>
          <rPr>
            <sz val="11"/>
            <rFont val="Calibri"/>
          </rPr>
          <t>Ensure iptables-services not installed with nftables</t>
        </r>
      </text>
    </comment>
    <comment ref="T35" authorId="0" shapeId="0" xr:uid="{00000000-0006-0000-0400-000062000000}">
      <text>
        <r>
          <rPr>
            <sz val="11"/>
            <rFont val="Calibri"/>
          </rPr>
          <t>Ensure iptables are flushed with nftables</t>
        </r>
      </text>
    </comment>
    <comment ref="U35" authorId="0" shapeId="0" xr:uid="{00000000-0006-0000-0400-000063000000}">
      <text>
        <r>
          <rPr>
            <sz val="11"/>
            <rFont val="Calibri"/>
          </rPr>
          <t>Ensure an nftables table exists</t>
        </r>
      </text>
    </comment>
    <comment ref="V35" authorId="0" shapeId="0" xr:uid="{00000000-0006-0000-0400-000064000000}">
      <text>
        <r>
          <rPr>
            <sz val="11"/>
            <rFont val="Calibri"/>
          </rPr>
          <t>Ensure nftables base chains exist</t>
        </r>
      </text>
    </comment>
    <comment ref="W35" authorId="0" shapeId="0" xr:uid="{00000000-0006-0000-0400-000065000000}">
      <text>
        <r>
          <rPr>
            <sz val="11"/>
            <rFont val="Calibri"/>
          </rPr>
          <t>Ensure nftables loopback traffic is configured</t>
        </r>
      </text>
    </comment>
    <comment ref="X35" authorId="0" shapeId="0" xr:uid="{00000000-0006-0000-0400-000066000000}">
      <text>
        <r>
          <rPr>
            <sz val="11"/>
            <rFont val="Calibri"/>
          </rPr>
          <t>Ensure nftables outbound and established connections are configured</t>
        </r>
      </text>
    </comment>
    <comment ref="Y35" authorId="0" shapeId="0" xr:uid="{00000000-0006-0000-0400-000067000000}">
      <text>
        <r>
          <rPr>
            <sz val="11"/>
            <rFont val="Calibri"/>
          </rPr>
          <t>Ensure nftables default deny firewall policy</t>
        </r>
      </text>
    </comment>
    <comment ref="Z35" authorId="0" shapeId="0" xr:uid="{00000000-0006-0000-0400-000068000000}">
      <text>
        <r>
          <rPr>
            <sz val="11"/>
            <rFont val="Calibri"/>
          </rPr>
          <t>Ensure nftables service is enabled</t>
        </r>
      </text>
    </comment>
    <comment ref="AA35" authorId="0" shapeId="0" xr:uid="{00000000-0006-0000-0400-000069000000}">
      <text>
        <r>
          <rPr>
            <sz val="11"/>
            <rFont val="Calibri"/>
          </rPr>
          <t>Ensure nftables rules are permanent</t>
        </r>
      </text>
    </comment>
    <comment ref="AB35" authorId="0" shapeId="0" xr:uid="{00000000-0006-0000-0400-00006A000000}">
      <text>
        <r>
          <rPr>
            <sz val="11"/>
            <rFont val="Calibri"/>
          </rPr>
          <t>Ensure iptables packages are installed</t>
        </r>
      </text>
    </comment>
    <comment ref="AC35" authorId="0" shapeId="0" xr:uid="{00000000-0006-0000-0400-00006B000000}">
      <text>
        <r>
          <rPr>
            <sz val="11"/>
            <rFont val="Calibri"/>
          </rPr>
          <t>Ensure nftables is not installed with iptables</t>
        </r>
      </text>
    </comment>
    <comment ref="AD35" authorId="0" shapeId="0" xr:uid="{00000000-0006-0000-0400-00006C000000}">
      <text>
        <r>
          <rPr>
            <sz val="11"/>
            <rFont val="Calibri"/>
          </rPr>
          <t>Ensure firewalld is either not installed or masked with iptables</t>
        </r>
      </text>
    </comment>
    <comment ref="AE35" authorId="0" shapeId="0" xr:uid="{00000000-0006-0000-0400-00006D000000}">
      <text>
        <r>
          <rPr>
            <sz val="11"/>
            <rFont val="Calibri"/>
          </rPr>
          <t>Ensure iptables loopback traffic is configured</t>
        </r>
      </text>
    </comment>
    <comment ref="AF35" authorId="0" shapeId="0" xr:uid="{00000000-0006-0000-0400-00006E000000}">
      <text>
        <r>
          <rPr>
            <sz val="11"/>
            <rFont val="Calibri"/>
          </rPr>
          <t>Ensure iptables outbound and established connections are configured</t>
        </r>
      </text>
    </comment>
    <comment ref="AG35" authorId="0" shapeId="0" xr:uid="{00000000-0006-0000-0400-00006F000000}">
      <text>
        <r>
          <rPr>
            <sz val="11"/>
            <rFont val="Calibri"/>
          </rPr>
          <t>Ensure iptables rules exist for all open ports</t>
        </r>
      </text>
    </comment>
    <comment ref="AH35" authorId="0" shapeId="0" xr:uid="{00000000-0006-0000-0400-000070000000}">
      <text>
        <r>
          <rPr>
            <sz val="11"/>
            <rFont val="Calibri"/>
          </rPr>
          <t>Ensure iptables default deny firewall policy</t>
        </r>
      </text>
    </comment>
    <comment ref="AI35" authorId="0" shapeId="0" xr:uid="{00000000-0006-0000-0400-000071000000}">
      <text>
        <r>
          <rPr>
            <sz val="11"/>
            <rFont val="Calibri"/>
          </rPr>
          <t>Ensure iptables rules are saved</t>
        </r>
      </text>
    </comment>
    <comment ref="AJ35" authorId="0" shapeId="0" xr:uid="{00000000-0006-0000-0400-000072000000}">
      <text>
        <r>
          <rPr>
            <sz val="11"/>
            <rFont val="Calibri"/>
          </rPr>
          <t>Ensure iptables is enabled and running</t>
        </r>
      </text>
    </comment>
    <comment ref="AK35" authorId="0" shapeId="0" xr:uid="{00000000-0006-0000-0400-000073000000}">
      <text>
        <r>
          <rPr>
            <sz val="11"/>
            <rFont val="Calibri"/>
          </rPr>
          <t>Ensure ip6tables loopback traffic is configured</t>
        </r>
      </text>
    </comment>
    <comment ref="AL35" authorId="0" shapeId="0" xr:uid="{00000000-0006-0000-0400-000074000000}">
      <text>
        <r>
          <rPr>
            <sz val="11"/>
            <rFont val="Calibri"/>
          </rPr>
          <t>Ensure ip6tables outbound and established connections are configured</t>
        </r>
      </text>
    </comment>
    <comment ref="AM35" authorId="0" shapeId="0" xr:uid="{00000000-0006-0000-0400-000075000000}">
      <text>
        <r>
          <rPr>
            <sz val="11"/>
            <rFont val="Calibri"/>
          </rPr>
          <t>Ensure ip6tables firewall rules exist for all open ports</t>
        </r>
      </text>
    </comment>
    <comment ref="AN35" authorId="0" shapeId="0" xr:uid="{00000000-0006-0000-0400-000076000000}">
      <text>
        <r>
          <rPr>
            <sz val="11"/>
            <rFont val="Calibri"/>
          </rPr>
          <t>Ensure ip6tables default deny firewall policy</t>
        </r>
      </text>
    </comment>
    <comment ref="AO35" authorId="0" shapeId="0" xr:uid="{00000000-0006-0000-0400-000077000000}">
      <text>
        <r>
          <rPr>
            <sz val="11"/>
            <rFont val="Calibri"/>
          </rPr>
          <t>Ensure ip6tables rules are saved</t>
        </r>
      </text>
    </comment>
    <comment ref="AP35" authorId="0" shapeId="0" xr:uid="{00000000-0006-0000-0400-000078000000}">
      <text>
        <r>
          <rPr>
            <sz val="11"/>
            <rFont val="Calibri"/>
          </rPr>
          <t>Ensure ip6tables is enabled and running</t>
        </r>
      </text>
    </comment>
    <comment ref="J37" authorId="0" shapeId="0" xr:uid="{00000000-0006-0000-0400-000079000000}">
      <text>
        <r>
          <rPr>
            <sz val="11"/>
            <rFont val="Calibri"/>
          </rPr>
          <t>Ensure no users have .netrc files</t>
        </r>
      </text>
    </comment>
    <comment ref="J39" authorId="0" shapeId="0" xr:uid="{00000000-0006-0000-0400-00007A000000}">
      <text>
        <r>
          <rPr>
            <sz val="11"/>
            <rFont val="Calibri"/>
          </rPr>
          <t>Ensure mounting of cramfs filesystems is disabled</t>
        </r>
      </text>
    </comment>
    <comment ref="K39" authorId="0" shapeId="0" xr:uid="{00000000-0006-0000-0400-00007B000000}">
      <text>
        <r>
          <rPr>
            <sz val="11"/>
            <rFont val="Calibri"/>
          </rPr>
          <t>Ensure mounting of squashfs filesystems is disabled</t>
        </r>
      </text>
    </comment>
    <comment ref="L39" authorId="0" shapeId="0" xr:uid="{00000000-0006-0000-0400-00007C000000}">
      <text>
        <r>
          <rPr>
            <sz val="11"/>
            <rFont val="Calibri"/>
          </rPr>
          <t>Ensure mounting of udf filesystems is disabled</t>
        </r>
      </text>
    </comment>
    <comment ref="M39" authorId="0" shapeId="0" xr:uid="{00000000-0006-0000-0400-00007D000000}">
      <text>
        <r>
          <rPr>
            <sz val="11"/>
            <rFont val="Calibri"/>
          </rPr>
          <t>Ensure noexec option set on /tmp partition</t>
        </r>
      </text>
    </comment>
    <comment ref="N39" authorId="0" shapeId="0" xr:uid="{00000000-0006-0000-0400-00007E000000}">
      <text>
        <r>
          <rPr>
            <sz val="11"/>
            <rFont val="Calibri"/>
          </rPr>
          <t>Ensure nodev option set on /tmp partition</t>
        </r>
      </text>
    </comment>
    <comment ref="O39" authorId="0" shapeId="0" xr:uid="{00000000-0006-0000-0400-00007F000000}">
      <text>
        <r>
          <rPr>
            <sz val="11"/>
            <rFont val="Calibri"/>
          </rPr>
          <t>Ensure nosuid option set on /tmp partition</t>
        </r>
      </text>
    </comment>
    <comment ref="P39" authorId="0" shapeId="0" xr:uid="{00000000-0006-0000-0400-000080000000}">
      <text>
        <r>
          <rPr>
            <sz val="11"/>
            <rFont val="Calibri"/>
          </rPr>
          <t>Ensure noexec option set on /dev/shm partition</t>
        </r>
      </text>
    </comment>
    <comment ref="Q39" authorId="0" shapeId="0" xr:uid="{00000000-0006-0000-0400-000081000000}">
      <text>
        <r>
          <rPr>
            <sz val="11"/>
            <rFont val="Calibri"/>
          </rPr>
          <t>Ensure nodev option set on /dev/shm partition</t>
        </r>
      </text>
    </comment>
    <comment ref="R39" authorId="0" shapeId="0" xr:uid="{00000000-0006-0000-0400-000082000000}">
      <text>
        <r>
          <rPr>
            <sz val="11"/>
            <rFont val="Calibri"/>
          </rPr>
          <t>Ensure nosuid option set on /dev/shm partition</t>
        </r>
      </text>
    </comment>
    <comment ref="S39" authorId="0" shapeId="0" xr:uid="{00000000-0006-0000-0400-000083000000}">
      <text>
        <r>
          <rPr>
            <sz val="11"/>
            <rFont val="Calibri"/>
          </rPr>
          <t>Ensure /var/tmp partition includes the noexec option</t>
        </r>
      </text>
    </comment>
    <comment ref="T39" authorId="0" shapeId="0" xr:uid="{00000000-0006-0000-0400-000084000000}">
      <text>
        <r>
          <rPr>
            <sz val="11"/>
            <rFont val="Calibri"/>
          </rPr>
          <t>Ensure /var/tmp partition includes the nodev option</t>
        </r>
      </text>
    </comment>
    <comment ref="U39" authorId="0" shapeId="0" xr:uid="{00000000-0006-0000-0400-000085000000}">
      <text>
        <r>
          <rPr>
            <sz val="11"/>
            <rFont val="Calibri"/>
          </rPr>
          <t>Ensure /var/tmp partition includes the nosuid option</t>
        </r>
      </text>
    </comment>
    <comment ref="V39" authorId="0" shapeId="0" xr:uid="{00000000-0006-0000-0400-000086000000}">
      <text>
        <r>
          <rPr>
            <sz val="11"/>
            <rFont val="Calibri"/>
          </rPr>
          <t>Ensure /home partition includes the nodev option</t>
        </r>
      </text>
    </comment>
    <comment ref="W39" authorId="0" shapeId="0" xr:uid="{00000000-0006-0000-0400-000087000000}">
      <text>
        <r>
          <rPr>
            <sz val="11"/>
            <rFont val="Calibri"/>
          </rPr>
          <t>Ensure removable media partitions include noexec option</t>
        </r>
      </text>
    </comment>
    <comment ref="X39" authorId="0" shapeId="0" xr:uid="{00000000-0006-0000-0400-000088000000}">
      <text>
        <r>
          <rPr>
            <sz val="11"/>
            <rFont val="Calibri"/>
          </rPr>
          <t>Ensure nodev option set on removable media partitions</t>
        </r>
      </text>
    </comment>
    <comment ref="Y39" authorId="0" shapeId="0" xr:uid="{00000000-0006-0000-0400-000089000000}">
      <text>
        <r>
          <rPr>
            <sz val="11"/>
            <rFont val="Calibri"/>
          </rPr>
          <t>Ensure nosuid option set on removable media partitions</t>
        </r>
      </text>
    </comment>
    <comment ref="Z39" authorId="0" shapeId="0" xr:uid="{00000000-0006-0000-0400-00008A000000}">
      <text>
        <r>
          <rPr>
            <sz val="11"/>
            <rFont val="Calibri"/>
          </rPr>
          <t>Disable Automounting</t>
        </r>
      </text>
    </comment>
    <comment ref="AA39" authorId="0" shapeId="0" xr:uid="{00000000-0006-0000-0400-00008B000000}">
      <text>
        <r>
          <rPr>
            <sz val="11"/>
            <rFont val="Calibri"/>
          </rPr>
          <t>Disable USB Storage</t>
        </r>
      </text>
    </comment>
    <comment ref="AB39" authorId="0" shapeId="0" xr:uid="{00000000-0006-0000-0400-00008C000000}">
      <text>
        <r>
          <rPr>
            <sz val="11"/>
            <rFont val="Calibri"/>
          </rPr>
          <t>Ensure core dumps are restricted</t>
        </r>
      </text>
    </comment>
    <comment ref="AC39" authorId="0" shapeId="0" xr:uid="{00000000-0006-0000-0400-00008D000000}">
      <text>
        <r>
          <rPr>
            <sz val="11"/>
            <rFont val="Calibri"/>
          </rPr>
          <t>Ensure prelink is not installed</t>
        </r>
      </text>
    </comment>
    <comment ref="AD39" authorId="0" shapeId="0" xr:uid="{00000000-0006-0000-0400-00008E000000}">
      <text>
        <r>
          <rPr>
            <sz val="11"/>
            <rFont val="Calibri"/>
          </rPr>
          <t>Ensure SETroubleshoot is not installed</t>
        </r>
      </text>
    </comment>
    <comment ref="AE39" authorId="0" shapeId="0" xr:uid="{00000000-0006-0000-0400-00008F000000}">
      <text>
        <r>
          <rPr>
            <sz val="11"/>
            <rFont val="Calibri"/>
          </rPr>
          <t>Ensure the MCS Translation Service (mcstrans) is not installed</t>
        </r>
      </text>
    </comment>
    <comment ref="AF39" authorId="0" shapeId="0" xr:uid="{00000000-0006-0000-0400-000090000000}">
      <text>
        <r>
          <rPr>
            <sz val="11"/>
            <rFont val="Calibri"/>
          </rPr>
          <t>Ensure GNOME Display Manager is removed</t>
        </r>
      </text>
    </comment>
    <comment ref="AG39" authorId="0" shapeId="0" xr:uid="{00000000-0006-0000-0400-000091000000}">
      <text>
        <r>
          <rPr>
            <sz val="11"/>
            <rFont val="Calibri"/>
          </rPr>
          <t>Ensure XDCMP is not enabled</t>
        </r>
      </text>
    </comment>
    <comment ref="AH39" authorId="0" shapeId="0" xr:uid="{00000000-0006-0000-0400-000092000000}">
      <text>
        <r>
          <rPr>
            <sz val="11"/>
            <rFont val="Calibri"/>
          </rPr>
          <t>Ensure xinetd is not installed</t>
        </r>
      </text>
    </comment>
    <comment ref="AI39" authorId="0" shapeId="0" xr:uid="{00000000-0006-0000-0400-000093000000}">
      <text>
        <r>
          <rPr>
            <sz val="11"/>
            <rFont val="Calibri"/>
          </rPr>
          <t>Ensure X11 Server components are not installed</t>
        </r>
      </text>
    </comment>
    <comment ref="AJ39" authorId="0" shapeId="0" xr:uid="{00000000-0006-0000-0400-000094000000}">
      <text>
        <r>
          <rPr>
            <sz val="11"/>
            <rFont val="Calibri"/>
          </rPr>
          <t>Ensure Avahi Server is not installed</t>
        </r>
      </text>
    </comment>
    <comment ref="AK39" authorId="0" shapeId="0" xr:uid="{00000000-0006-0000-0400-000095000000}">
      <text>
        <r>
          <rPr>
            <sz val="11"/>
            <rFont val="Calibri"/>
          </rPr>
          <t>Ensure CUPS is not installed</t>
        </r>
      </text>
    </comment>
    <comment ref="AL39" authorId="0" shapeId="0" xr:uid="{00000000-0006-0000-0400-000096000000}">
      <text>
        <r>
          <rPr>
            <sz val="11"/>
            <rFont val="Calibri"/>
          </rPr>
          <t>Ensure DHCP Server is not installed</t>
        </r>
      </text>
    </comment>
    <comment ref="AM39" authorId="0" shapeId="0" xr:uid="{00000000-0006-0000-0400-000097000000}">
      <text>
        <r>
          <rPr>
            <sz val="11"/>
            <rFont val="Calibri"/>
          </rPr>
          <t>Ensure LDAP server is not installed</t>
        </r>
      </text>
    </comment>
    <comment ref="AN39" authorId="0" shapeId="0" xr:uid="{00000000-0006-0000-0400-000098000000}">
      <text>
        <r>
          <rPr>
            <sz val="11"/>
            <rFont val="Calibri"/>
          </rPr>
          <t>Ensure DNS Server is not installed</t>
        </r>
      </text>
    </comment>
    <comment ref="AO39" authorId="0" shapeId="0" xr:uid="{00000000-0006-0000-0400-000099000000}">
      <text>
        <r>
          <rPr>
            <sz val="11"/>
            <rFont val="Calibri"/>
          </rPr>
          <t>Ensure FTP Server is not installed</t>
        </r>
      </text>
    </comment>
    <comment ref="AP39" authorId="0" shapeId="0" xr:uid="{00000000-0006-0000-0400-00009A000000}">
      <text>
        <r>
          <rPr>
            <sz val="11"/>
            <rFont val="Calibri"/>
          </rPr>
          <t>Ensure HTTP server is not installed</t>
        </r>
      </text>
    </comment>
    <comment ref="AQ39" authorId="0" shapeId="0" xr:uid="{00000000-0006-0000-0400-00009B000000}">
      <text>
        <r>
          <rPr>
            <sz val="11"/>
            <rFont val="Calibri"/>
          </rPr>
          <t>Ensure IMAP and POP3 server is not installed</t>
        </r>
      </text>
    </comment>
    <comment ref="AR39" authorId="0" shapeId="0" xr:uid="{00000000-0006-0000-0400-00009C000000}">
      <text>
        <r>
          <rPr>
            <sz val="11"/>
            <rFont val="Calibri"/>
          </rPr>
          <t>Ensure Samba is not installed</t>
        </r>
      </text>
    </comment>
    <comment ref="AS39" authorId="0" shapeId="0" xr:uid="{00000000-0006-0000-0400-00009D000000}">
      <text>
        <r>
          <rPr>
            <sz val="11"/>
            <rFont val="Calibri"/>
          </rPr>
          <t>Ensure HTTP Proxy Server is not installed</t>
        </r>
      </text>
    </comment>
    <comment ref="AT39" authorId="0" shapeId="0" xr:uid="{00000000-0006-0000-0400-00009E000000}">
      <text>
        <r>
          <rPr>
            <sz val="11"/>
            <rFont val="Calibri"/>
          </rPr>
          <t>Ensure net-snmp is not installed</t>
        </r>
      </text>
    </comment>
    <comment ref="AU39" authorId="0" shapeId="0" xr:uid="{00000000-0006-0000-0400-00009F000000}">
      <text>
        <r>
          <rPr>
            <sz val="11"/>
            <rFont val="Calibri"/>
          </rPr>
          <t>Ensure NIS server is not installed</t>
        </r>
      </text>
    </comment>
    <comment ref="AV39" authorId="0" shapeId="0" xr:uid="{00000000-0006-0000-0400-0000A0000000}">
      <text>
        <r>
          <rPr>
            <sz val="11"/>
            <rFont val="Calibri"/>
          </rPr>
          <t>Ensure telnet-server is not installed</t>
        </r>
      </text>
    </comment>
    <comment ref="AW39" authorId="0" shapeId="0" xr:uid="{00000000-0006-0000-0400-0000A1000000}">
      <text>
        <r>
          <rPr>
            <sz val="11"/>
            <rFont val="Calibri"/>
          </rPr>
          <t>Ensure mail transfer agent is configured for local-only mode</t>
        </r>
      </text>
    </comment>
    <comment ref="J46" authorId="0" shapeId="0" xr:uid="{00000000-0006-0000-0400-0000A2000000}">
      <text>
        <r>
          <rPr>
            <sz val="11"/>
            <rFont val="Calibri"/>
          </rPr>
          <t>Ensure password creation requirements are configured</t>
        </r>
      </text>
    </comment>
    <comment ref="K46" authorId="0" shapeId="0" xr:uid="{00000000-0006-0000-0400-0000A3000000}">
      <text>
        <r>
          <rPr>
            <sz val="11"/>
            <rFont val="Calibri"/>
          </rPr>
          <t>Ensure password reuse is limited</t>
        </r>
      </text>
    </comment>
    <comment ref="L46" authorId="0" shapeId="0" xr:uid="{00000000-0006-0000-0400-0000A4000000}">
      <text>
        <r>
          <rPr>
            <sz val="11"/>
            <rFont val="Calibri"/>
          </rPr>
          <t>Ensure all users last password change date is in the past</t>
        </r>
      </text>
    </comment>
    <comment ref="M46" authorId="0" shapeId="0" xr:uid="{00000000-0006-0000-0400-0000A5000000}">
      <text>
        <r>
          <rPr>
            <sz val="11"/>
            <rFont val="Calibri"/>
          </rPr>
          <t>Ensure /etc/shadow password fields are not empty</t>
        </r>
      </text>
    </comment>
    <comment ref="J47" authorId="0" shapeId="0" xr:uid="{00000000-0006-0000-0400-0000A6000000}">
      <text>
        <r>
          <rPr>
            <sz val="11"/>
            <rFont val="Calibri"/>
          </rPr>
          <t>Ensure all groups in /etc/passwd exist in /etc/group</t>
        </r>
      </text>
    </comment>
    <comment ref="K47" authorId="0" shapeId="0" xr:uid="{00000000-0006-0000-0400-0000A7000000}">
      <text>
        <r>
          <rPr>
            <sz val="11"/>
            <rFont val="Calibri"/>
          </rPr>
          <t>Ensure no duplicate user names exist</t>
        </r>
      </text>
    </comment>
    <comment ref="L47" authorId="0" shapeId="0" xr:uid="{00000000-0006-0000-0400-0000A8000000}">
      <text>
        <r>
          <rPr>
            <sz val="11"/>
            <rFont val="Calibri"/>
          </rPr>
          <t>Ensure no duplicate group names exist</t>
        </r>
      </text>
    </comment>
    <comment ref="M47" authorId="0" shapeId="0" xr:uid="{00000000-0006-0000-0400-0000A9000000}">
      <text>
        <r>
          <rPr>
            <sz val="11"/>
            <rFont val="Calibri"/>
          </rPr>
          <t>Ensure no duplicate UIDs exist</t>
        </r>
      </text>
    </comment>
    <comment ref="N47" authorId="0" shapeId="0" xr:uid="{00000000-0006-0000-0400-0000AA000000}">
      <text>
        <r>
          <rPr>
            <sz val="11"/>
            <rFont val="Calibri"/>
          </rPr>
          <t>Ensure no duplicate GIDs exist</t>
        </r>
      </text>
    </comment>
    <comment ref="J48" authorId="0" shapeId="0" xr:uid="{00000000-0006-0000-0400-0000AB000000}">
      <text>
        <r>
          <rPr>
            <sz val="11"/>
            <rFont val="Calibri"/>
          </rPr>
          <t>Ensure SSH root login is disabled</t>
        </r>
      </text>
    </comment>
    <comment ref="K48" authorId="0" shapeId="0" xr:uid="{00000000-0006-0000-0400-0000AC000000}">
      <text>
        <r>
          <rPr>
            <sz val="11"/>
            <rFont val="Calibri"/>
          </rPr>
          <t>Ensure default group for the root account is GID 0</t>
        </r>
      </text>
    </comment>
    <comment ref="L48" authorId="0" shapeId="0" xr:uid="{00000000-0006-0000-0400-0000AD000000}">
      <text>
        <r>
          <rPr>
            <sz val="11"/>
            <rFont val="Calibri"/>
          </rPr>
          <t>Ensure access to the su command is restricted</t>
        </r>
      </text>
    </comment>
    <comment ref="M48" authorId="0" shapeId="0" xr:uid="{00000000-0006-0000-0400-0000AE000000}">
      <text>
        <r>
          <rPr>
            <sz val="11"/>
            <rFont val="Calibri"/>
          </rPr>
          <t>Ensure shadow group is empty</t>
        </r>
      </text>
    </comment>
    <comment ref="N48" authorId="0" shapeId="0" xr:uid="{00000000-0006-0000-0400-0000AF000000}">
      <text>
        <r>
          <rPr>
            <sz val="11"/>
            <rFont val="Calibri"/>
          </rPr>
          <t>Ensure root is the only UID 0 account</t>
        </r>
      </text>
    </comment>
    <comment ref="J63" authorId="0" shapeId="0" xr:uid="{00000000-0006-0000-0400-0000B0000000}">
      <text>
        <r>
          <rPr>
            <sz val="11"/>
            <rFont val="Calibri"/>
          </rPr>
          <t>Ensure gpgcheck is globally activated</t>
        </r>
      </text>
    </comment>
    <comment ref="K63" authorId="0" shapeId="0" xr:uid="{00000000-0006-0000-0400-0000B1000000}">
      <text>
        <r>
          <rPr>
            <sz val="11"/>
            <rFont val="Calibri"/>
          </rPr>
          <t>Ensure updates, patches, and additional security software are installed</t>
        </r>
      </text>
    </comment>
    <comment ref="J70" authorId="0" shapeId="0" xr:uid="{00000000-0006-0000-0400-0000B2000000}">
      <text>
        <r>
          <rPr>
            <sz val="11"/>
            <rFont val="Calibri"/>
          </rPr>
          <t>Ensure auditd is installed</t>
        </r>
      </text>
    </comment>
    <comment ref="K70" authorId="0" shapeId="0" xr:uid="{00000000-0006-0000-0400-0000B3000000}">
      <text>
        <r>
          <rPr>
            <sz val="11"/>
            <rFont val="Calibri"/>
          </rPr>
          <t>Ensure auditd service is enabled and running</t>
        </r>
      </text>
    </comment>
    <comment ref="L70" authorId="0" shapeId="0" xr:uid="{00000000-0006-0000-0400-0000B4000000}">
      <text>
        <r>
          <rPr>
            <sz val="11"/>
            <rFont val="Calibri"/>
          </rPr>
          <t>Ensure auditing for processes that start prior to auditd is enabled</t>
        </r>
      </text>
    </comment>
    <comment ref="M70" authorId="0" shapeId="0" xr:uid="{00000000-0006-0000-0400-0000B5000000}">
      <text>
        <r>
          <rPr>
            <sz val="11"/>
            <rFont val="Calibri"/>
          </rPr>
          <t>Ensure rsyslog is installed</t>
        </r>
      </text>
    </comment>
    <comment ref="N70" authorId="0" shapeId="0" xr:uid="{00000000-0006-0000-0400-0000B6000000}">
      <text>
        <r>
          <rPr>
            <sz val="11"/>
            <rFont val="Calibri"/>
          </rPr>
          <t>Ensure rsyslog Service is enabled and running</t>
        </r>
      </text>
    </comment>
    <comment ref="O70" authorId="0" shapeId="0" xr:uid="{00000000-0006-0000-0400-0000B7000000}">
      <text>
        <r>
          <rPr>
            <sz val="11"/>
            <rFont val="Calibri"/>
          </rPr>
          <t>Ensure rsyslog default file permissions configured</t>
        </r>
      </text>
    </comment>
    <comment ref="P70" authorId="0" shapeId="0" xr:uid="{00000000-0006-0000-0400-0000B8000000}">
      <text>
        <r>
          <rPr>
            <sz val="11"/>
            <rFont val="Calibri"/>
          </rPr>
          <t>Ensure logging is configured</t>
        </r>
      </text>
    </comment>
    <comment ref="Q70" authorId="0" shapeId="0" xr:uid="{00000000-0006-0000-0400-0000B9000000}">
      <text>
        <r>
          <rPr>
            <sz val="11"/>
            <rFont val="Calibri"/>
          </rPr>
          <t>Ensure journald is configured to send logs to rsyslog</t>
        </r>
      </text>
    </comment>
    <comment ref="R70" authorId="0" shapeId="0" xr:uid="{00000000-0006-0000-0400-0000BA000000}">
      <text>
        <r>
          <rPr>
            <sz val="11"/>
            <rFont val="Calibri"/>
          </rPr>
          <t>Ensure journald is configured to write logfiles to persistent disk</t>
        </r>
      </text>
    </comment>
    <comment ref="S70" authorId="0" shapeId="0" xr:uid="{00000000-0006-0000-0400-0000BB000000}">
      <text>
        <r>
          <rPr>
            <sz val="11"/>
            <rFont val="Calibri"/>
          </rPr>
          <t>Ensure permissions on all logfiles are configured</t>
        </r>
      </text>
    </comment>
    <comment ref="J71" authorId="0" shapeId="0" xr:uid="{00000000-0006-0000-0400-0000BC000000}">
      <text>
        <r>
          <rPr>
            <sz val="11"/>
            <rFont val="Calibri"/>
          </rPr>
          <t>Ensure separate partition exists for /var/log/audit</t>
        </r>
      </text>
    </comment>
    <comment ref="K71" authorId="0" shapeId="0" xr:uid="{00000000-0006-0000-0400-0000BD000000}">
      <text>
        <r>
          <rPr>
            <sz val="11"/>
            <rFont val="Calibri"/>
          </rPr>
          <t>Ensure audit log storage size is configured</t>
        </r>
      </text>
    </comment>
    <comment ref="L71" authorId="0" shapeId="0" xr:uid="{00000000-0006-0000-0400-0000BE000000}">
      <text>
        <r>
          <rPr>
            <sz val="11"/>
            <rFont val="Calibri"/>
          </rPr>
          <t>Ensure audit logs are not automatically deleted</t>
        </r>
      </text>
    </comment>
    <comment ref="M71" authorId="0" shapeId="0" xr:uid="{00000000-0006-0000-0400-0000BF000000}">
      <text>
        <r>
          <rPr>
            <sz val="11"/>
            <rFont val="Calibri"/>
          </rPr>
          <t>Ensure system is disabled when audit logs are full</t>
        </r>
      </text>
    </comment>
    <comment ref="N71" authorId="0" shapeId="0" xr:uid="{00000000-0006-0000-0400-0000C0000000}">
      <text>
        <r>
          <rPr>
            <sz val="11"/>
            <rFont val="Calibri"/>
          </rPr>
          <t>Ensure audit_backlog_limit is sufficient</t>
        </r>
      </text>
    </comment>
    <comment ref="O71" authorId="0" shapeId="0" xr:uid="{00000000-0006-0000-0400-0000C1000000}">
      <text>
        <r>
          <rPr>
            <sz val="11"/>
            <rFont val="Calibri"/>
          </rPr>
          <t>Ensure journald is configured to compress large log files</t>
        </r>
      </text>
    </comment>
    <comment ref="P71" authorId="0" shapeId="0" xr:uid="{00000000-0006-0000-0400-0000C2000000}">
      <text>
        <r>
          <rPr>
            <sz val="11"/>
            <rFont val="Calibri"/>
          </rPr>
          <t>Ensure journald is configured to write logfiles to persistent disk</t>
        </r>
      </text>
    </comment>
    <comment ref="Q71" authorId="0" shapeId="0" xr:uid="{00000000-0006-0000-0400-0000C3000000}">
      <text>
        <r>
          <rPr>
            <sz val="11"/>
            <rFont val="Calibri"/>
          </rPr>
          <t>Ensure logrotate is configured</t>
        </r>
      </text>
    </comment>
    <comment ref="J72" authorId="0" shapeId="0" xr:uid="{00000000-0006-0000-0400-0000C4000000}">
      <text>
        <r>
          <rPr>
            <sz val="11"/>
            <rFont val="Calibri"/>
          </rPr>
          <t>Ensure time synchronization is in use</t>
        </r>
      </text>
    </comment>
    <comment ref="K72" authorId="0" shapeId="0" xr:uid="{00000000-0006-0000-0400-0000C5000000}">
      <text>
        <r>
          <rPr>
            <sz val="11"/>
            <rFont val="Calibri"/>
          </rPr>
          <t>Ensure chrony is configured</t>
        </r>
      </text>
    </comment>
    <comment ref="L72" authorId="0" shapeId="0" xr:uid="{00000000-0006-0000-0400-0000C6000000}">
      <text>
        <r>
          <rPr>
            <sz val="11"/>
            <rFont val="Calibri"/>
          </rPr>
          <t>Ensure ntp is configured</t>
        </r>
      </text>
    </comment>
    <comment ref="J73" authorId="0" shapeId="0" xr:uid="{00000000-0006-0000-0400-0000C7000000}">
      <text>
        <r>
          <rPr>
            <sz val="11"/>
            <rFont val="Calibri"/>
          </rPr>
          <t>Ensure suspicious packets are logged</t>
        </r>
      </text>
    </comment>
    <comment ref="K73" authorId="0" shapeId="0" xr:uid="{00000000-0006-0000-0400-0000C8000000}">
      <text>
        <r>
          <rPr>
            <sz val="11"/>
            <rFont val="Calibri"/>
          </rPr>
          <t>Ensure events that modify date and time information are collected</t>
        </r>
      </text>
    </comment>
    <comment ref="L73" authorId="0" shapeId="0" xr:uid="{00000000-0006-0000-0400-0000C9000000}">
      <text>
        <r>
          <rPr>
            <sz val="11"/>
            <rFont val="Calibri"/>
          </rPr>
          <t>Ensure events that modify user/group information are collected</t>
        </r>
      </text>
    </comment>
    <comment ref="M73" authorId="0" shapeId="0" xr:uid="{00000000-0006-0000-0400-0000CA000000}">
      <text>
        <r>
          <rPr>
            <sz val="11"/>
            <rFont val="Calibri"/>
          </rPr>
          <t>Ensure events that modify the system</t>
        </r>
        <r>
          <rPr>
            <sz val="11"/>
            <color rgb="FF000000"/>
            <rFont val="Calibri"/>
          </rPr>
          <t>'</t>
        </r>
        <r>
          <rPr>
            <sz val="11"/>
            <color rgb="FF000000"/>
            <rFont val="Calibri"/>
          </rPr>
          <t>s network environment are collected</t>
        </r>
      </text>
    </comment>
    <comment ref="N73" authorId="0" shapeId="0" xr:uid="{00000000-0006-0000-0400-0000CB000000}">
      <text>
        <r>
          <rPr>
            <sz val="11"/>
            <rFont val="Calibri"/>
          </rPr>
          <t>Ensure events that modify the system</t>
        </r>
        <r>
          <rPr>
            <sz val="11"/>
            <color rgb="FF000000"/>
            <rFont val="Calibri"/>
          </rPr>
          <t>'</t>
        </r>
        <r>
          <rPr>
            <sz val="11"/>
            <color rgb="FF000000"/>
            <rFont val="Calibri"/>
          </rPr>
          <t>s Mandatory Access Controls are collected</t>
        </r>
      </text>
    </comment>
    <comment ref="O73" authorId="0" shapeId="0" xr:uid="{00000000-0006-0000-0400-0000CC000000}">
      <text>
        <r>
          <rPr>
            <sz val="11"/>
            <rFont val="Calibri"/>
          </rPr>
          <t>Ensure login and logout events are collected</t>
        </r>
      </text>
    </comment>
    <comment ref="P73" authorId="0" shapeId="0" xr:uid="{00000000-0006-0000-0400-0000CD000000}">
      <text>
        <r>
          <rPr>
            <sz val="11"/>
            <rFont val="Calibri"/>
          </rPr>
          <t>Ensure session initiation information is collected</t>
        </r>
      </text>
    </comment>
    <comment ref="Q73" authorId="0" shapeId="0" xr:uid="{00000000-0006-0000-0400-0000CE000000}">
      <text>
        <r>
          <rPr>
            <sz val="11"/>
            <rFont val="Calibri"/>
          </rPr>
          <t>Ensure discretionary access control permission modification events are collected</t>
        </r>
      </text>
    </comment>
    <comment ref="R73" authorId="0" shapeId="0" xr:uid="{00000000-0006-0000-0400-0000CF000000}">
      <text>
        <r>
          <rPr>
            <sz val="11"/>
            <rFont val="Calibri"/>
          </rPr>
          <t>Ensure unsuccessful unauthorized file access attempts are collected</t>
        </r>
      </text>
    </comment>
    <comment ref="S73" authorId="0" shapeId="0" xr:uid="{00000000-0006-0000-0400-0000D0000000}">
      <text>
        <r>
          <rPr>
            <sz val="11"/>
            <rFont val="Calibri"/>
          </rPr>
          <t>Ensure use of privileged commands is collected</t>
        </r>
      </text>
    </comment>
    <comment ref="T73" authorId="0" shapeId="0" xr:uid="{00000000-0006-0000-0400-0000D1000000}">
      <text>
        <r>
          <rPr>
            <sz val="11"/>
            <rFont val="Calibri"/>
          </rPr>
          <t>Ensure successful file system mounts are collected</t>
        </r>
      </text>
    </comment>
    <comment ref="U73" authorId="0" shapeId="0" xr:uid="{00000000-0006-0000-0400-0000D2000000}">
      <text>
        <r>
          <rPr>
            <sz val="11"/>
            <rFont val="Calibri"/>
          </rPr>
          <t>Ensure file deletion events by users are collected</t>
        </r>
      </text>
    </comment>
    <comment ref="V73" authorId="0" shapeId="0" xr:uid="{00000000-0006-0000-0400-0000D3000000}">
      <text>
        <r>
          <rPr>
            <sz val="11"/>
            <rFont val="Calibri"/>
          </rPr>
          <t>Ensure changes to system administration scope (sudoers) is collected</t>
        </r>
      </text>
    </comment>
    <comment ref="W73" authorId="0" shapeId="0" xr:uid="{00000000-0006-0000-0400-0000D4000000}">
      <text>
        <r>
          <rPr>
            <sz val="11"/>
            <rFont val="Calibri"/>
          </rPr>
          <t>Ensure system administrator command executions (sudo) are collected</t>
        </r>
      </text>
    </comment>
    <comment ref="X73" authorId="0" shapeId="0" xr:uid="{00000000-0006-0000-0400-0000D5000000}">
      <text>
        <r>
          <rPr>
            <sz val="11"/>
            <rFont val="Calibri"/>
          </rPr>
          <t>Ensure kernel module loading and unloading is collected</t>
        </r>
      </text>
    </comment>
    <comment ref="Y73" authorId="0" shapeId="0" xr:uid="{00000000-0006-0000-0400-0000D6000000}">
      <text>
        <r>
          <rPr>
            <sz val="11"/>
            <rFont val="Calibri"/>
          </rPr>
          <t>Ensure sudo log file exists</t>
        </r>
      </text>
    </comment>
    <comment ref="Z73" authorId="0" shapeId="0" xr:uid="{00000000-0006-0000-0400-0000D7000000}">
      <text>
        <r>
          <rPr>
            <sz val="11"/>
            <rFont val="Calibri"/>
          </rPr>
          <t>Ensure SSH MaxAuthTries is set to 4 or less</t>
        </r>
      </text>
    </comment>
    <comment ref="J74" authorId="0" shapeId="0" xr:uid="{00000000-0006-0000-0400-0000D8000000}">
      <text>
        <r>
          <rPr>
            <sz val="11"/>
            <rFont val="Calibri"/>
          </rPr>
          <t>Ensure the audit configuration is immutable</t>
        </r>
      </text>
    </comment>
    <comment ref="J77" authorId="0" shapeId="0" xr:uid="{00000000-0006-0000-0400-0000D9000000}">
      <text>
        <r>
          <rPr>
            <sz val="11"/>
            <rFont val="Calibri"/>
          </rPr>
          <t>Ensure rsyslog is configured to send logs to a remote log host</t>
        </r>
      </text>
    </comment>
    <comment ref="K77" authorId="0" shapeId="0" xr:uid="{00000000-0006-0000-0400-0000DA000000}">
      <text>
        <r>
          <rPr>
            <sz val="11"/>
            <rFont val="Calibri"/>
          </rPr>
          <t>Ensure journald is configured to send logs to rsyslog</t>
        </r>
      </text>
    </comment>
    <comment ref="J92" authorId="0" shapeId="0" xr:uid="{00000000-0006-0000-0400-0000DB000000}">
      <text>
        <r>
          <rPr>
            <sz val="11"/>
            <rFont val="Calibri"/>
          </rPr>
          <t>Disable Automounting</t>
        </r>
      </text>
    </comment>
    <comment ref="J94" authorId="0" shapeId="0" xr:uid="{00000000-0006-0000-0400-0000DC000000}">
      <text>
        <r>
          <rPr>
            <sz val="11"/>
            <rFont val="Calibri"/>
          </rPr>
          <t>Ensure XD/NX support is enabled</t>
        </r>
      </text>
    </comment>
    <comment ref="K94" authorId="0" shapeId="0" xr:uid="{00000000-0006-0000-0400-0000DD000000}">
      <text>
        <r>
          <rPr>
            <sz val="11"/>
            <rFont val="Calibri"/>
          </rPr>
          <t>Ensure address space layout randomization (ASLR) is enabled</t>
        </r>
      </text>
    </comment>
    <comment ref="J119" authorId="0" shapeId="0" xr:uid="{00000000-0006-0000-0400-0000DE000000}">
      <text>
        <r>
          <rPr>
            <sz val="11"/>
            <rFont val="Calibri"/>
          </rPr>
          <t>Ensure AIDE is installed</t>
        </r>
      </text>
    </comment>
    <comment ref="K119" authorId="0" shapeId="0" xr:uid="{00000000-0006-0000-0400-0000DF000000}">
      <text>
        <r>
          <rPr>
            <sz val="11"/>
            <rFont val="Calibri"/>
          </rPr>
          <t>Ensure filesystem integrity is regularly checked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SSH MaxAuthTries is set to 4 or less</t>
        </r>
      </text>
    </comment>
    <comment ref="I2" authorId="0" shapeId="0" xr:uid="{00000000-0006-0000-0500-000007000000}">
      <text>
        <r>
          <rPr>
            <sz val="11"/>
            <rFont val="Calibri"/>
          </rPr>
          <t>Ensure SSH Idle Timeout Interval is configured</t>
        </r>
      </text>
    </comment>
    <comment ref="J2" authorId="0" shapeId="0" xr:uid="{00000000-0006-0000-0500-000002000000}">
      <text>
        <r>
          <rPr>
            <sz val="11"/>
            <rFont val="Calibri"/>
          </rPr>
          <t>Ensure SSH LoginGraceTime is set to one minute or less</t>
        </r>
      </text>
    </comment>
    <comment ref="K2" authorId="0" shapeId="0" xr:uid="{00000000-0006-0000-0500-000003000000}">
      <text>
        <r>
          <rPr>
            <sz val="11"/>
            <rFont val="Calibri"/>
          </rPr>
          <t>Ensure SSH MaxStartups is configured</t>
        </r>
      </text>
    </comment>
    <comment ref="L2" authorId="0" shapeId="0" xr:uid="{00000000-0006-0000-0500-000004000000}">
      <text>
        <r>
          <rPr>
            <sz val="11"/>
            <rFont val="Calibri"/>
          </rPr>
          <t>Ensure SSH MaxSessions is limited</t>
        </r>
      </text>
    </comment>
    <comment ref="M2" authorId="0" shapeId="0" xr:uid="{00000000-0006-0000-0500-000005000000}">
      <text>
        <r>
          <rPr>
            <sz val="11"/>
            <rFont val="Calibri"/>
          </rPr>
          <t>Ensure lockout for failed password attempts is configured</t>
        </r>
      </text>
    </comment>
    <comment ref="N2" authorId="0" shapeId="0" xr:uid="{00000000-0006-0000-0500-000006000000}">
      <text>
        <r>
          <rPr>
            <sz val="11"/>
            <rFont val="Calibri"/>
          </rPr>
          <t>Ensure default user shell timeout is configured</t>
        </r>
      </text>
    </comment>
    <comment ref="H7" authorId="0" shapeId="0" xr:uid="{00000000-0006-0000-0500-000008000000}">
      <text>
        <r>
          <rPr>
            <sz val="11"/>
            <rFont val="Calibri"/>
          </rPr>
          <t>Ensure AIDE is installed</t>
        </r>
      </text>
    </comment>
    <comment ref="I7" authorId="0" shapeId="0" xr:uid="{00000000-0006-0000-0500-000013000000}">
      <text>
        <r>
          <rPr>
            <sz val="11"/>
            <rFont val="Calibri"/>
          </rPr>
          <t>Ensure filesystem integrity is regularly checked</t>
        </r>
      </text>
    </comment>
    <comment ref="J7" authorId="0" shapeId="0" xr:uid="{00000000-0006-0000-0500-000014000000}">
      <text>
        <r>
          <rPr>
            <sz val="11"/>
            <rFont val="Calibri"/>
          </rPr>
          <t>Ensure events that modify date and time information are collected</t>
        </r>
      </text>
    </comment>
    <comment ref="K7" authorId="0" shapeId="0" xr:uid="{00000000-0006-0000-0500-000015000000}">
      <text>
        <r>
          <rPr>
            <sz val="11"/>
            <rFont val="Calibri"/>
          </rPr>
          <t>Ensure events that modify user/group information are collected</t>
        </r>
      </text>
    </comment>
    <comment ref="L7" authorId="0" shapeId="0" xr:uid="{00000000-0006-0000-0500-000016000000}">
      <text>
        <r>
          <rPr>
            <sz val="11"/>
            <rFont val="Calibri"/>
          </rPr>
          <t>Ensure events that modify the system</t>
        </r>
        <r>
          <rPr>
            <sz val="11"/>
            <color rgb="FF000000"/>
            <rFont val="Calibri"/>
          </rPr>
          <t>'</t>
        </r>
        <r>
          <rPr>
            <sz val="11"/>
            <color rgb="FF000000"/>
            <rFont val="Calibri"/>
          </rPr>
          <t>s network environment are collected</t>
        </r>
      </text>
    </comment>
    <comment ref="M7" authorId="0" shapeId="0" xr:uid="{00000000-0006-0000-0500-000017000000}">
      <text>
        <r>
          <rPr>
            <sz val="11"/>
            <rFont val="Calibri"/>
          </rPr>
          <t>Ensure events that modify the system</t>
        </r>
        <r>
          <rPr>
            <sz val="11"/>
            <color rgb="FF000000"/>
            <rFont val="Calibri"/>
          </rPr>
          <t>'</t>
        </r>
        <r>
          <rPr>
            <sz val="11"/>
            <color rgb="FF000000"/>
            <rFont val="Calibri"/>
          </rPr>
          <t>s Mandatory Access Controls are collected</t>
        </r>
      </text>
    </comment>
    <comment ref="N7" authorId="0" shapeId="0" xr:uid="{00000000-0006-0000-0500-000018000000}">
      <text>
        <r>
          <rPr>
            <sz val="11"/>
            <rFont val="Calibri"/>
          </rPr>
          <t>Ensure login and logout events are collected</t>
        </r>
      </text>
    </comment>
    <comment ref="O7" authorId="0" shapeId="0" xr:uid="{00000000-0006-0000-0500-000009000000}">
      <text>
        <r>
          <rPr>
            <sz val="11"/>
            <rFont val="Calibri"/>
          </rPr>
          <t>Ensure session initiation information is collected</t>
        </r>
      </text>
    </comment>
    <comment ref="P7" authorId="0" shapeId="0" xr:uid="{00000000-0006-0000-0500-00000A000000}">
      <text>
        <r>
          <rPr>
            <sz val="11"/>
            <rFont val="Calibri"/>
          </rPr>
          <t>Ensure discretionary access control permission modification events are collected</t>
        </r>
      </text>
    </comment>
    <comment ref="Q7" authorId="0" shapeId="0" xr:uid="{00000000-0006-0000-0500-00000B000000}">
      <text>
        <r>
          <rPr>
            <sz val="11"/>
            <rFont val="Calibri"/>
          </rPr>
          <t>Ensure unsuccessful unauthorized file access attempts are collected</t>
        </r>
      </text>
    </comment>
    <comment ref="R7" authorId="0" shapeId="0" xr:uid="{00000000-0006-0000-0500-00000C000000}">
      <text>
        <r>
          <rPr>
            <sz val="11"/>
            <rFont val="Calibri"/>
          </rPr>
          <t>Ensure use of privileged commands is collected</t>
        </r>
      </text>
    </comment>
    <comment ref="S7" authorId="0" shapeId="0" xr:uid="{00000000-0006-0000-0500-00000D000000}">
      <text>
        <r>
          <rPr>
            <sz val="11"/>
            <rFont val="Calibri"/>
          </rPr>
          <t>Ensure successful file system mounts are collected</t>
        </r>
      </text>
    </comment>
    <comment ref="T7" authorId="0" shapeId="0" xr:uid="{00000000-0006-0000-0500-00000E000000}">
      <text>
        <r>
          <rPr>
            <sz val="11"/>
            <rFont val="Calibri"/>
          </rPr>
          <t>Ensure file deletion events by users are collected</t>
        </r>
      </text>
    </comment>
    <comment ref="U7" authorId="0" shapeId="0" xr:uid="{00000000-0006-0000-0500-00000F000000}">
      <text>
        <r>
          <rPr>
            <sz val="11"/>
            <rFont val="Calibri"/>
          </rPr>
          <t>Ensure changes to system administration scope (sudoers) is collected</t>
        </r>
      </text>
    </comment>
    <comment ref="V7" authorId="0" shapeId="0" xr:uid="{00000000-0006-0000-0500-000010000000}">
      <text>
        <r>
          <rPr>
            <sz val="11"/>
            <rFont val="Calibri"/>
          </rPr>
          <t>Ensure system administrator command executions (sudo) are collected</t>
        </r>
      </text>
    </comment>
    <comment ref="W7" authorId="0" shapeId="0" xr:uid="{00000000-0006-0000-0500-000011000000}">
      <text>
        <r>
          <rPr>
            <sz val="11"/>
            <rFont val="Calibri"/>
          </rPr>
          <t>Ensure kernel module loading and unloading is collected</t>
        </r>
      </text>
    </comment>
    <comment ref="X7" authorId="0" shapeId="0" xr:uid="{00000000-0006-0000-0500-000012000000}">
      <text>
        <r>
          <rPr>
            <sz val="11"/>
            <rFont val="Calibri"/>
          </rPr>
          <t>Ensure the audit configuration is immutable</t>
        </r>
      </text>
    </comment>
    <comment ref="H9" authorId="0" shapeId="0" xr:uid="{00000000-0006-0000-0500-000019000000}">
      <text>
        <r>
          <rPr>
            <sz val="11"/>
            <rFont val="Calibri"/>
          </rPr>
          <t>Ensure bootloader password is set</t>
        </r>
      </text>
    </comment>
    <comment ref="I9" authorId="0" shapeId="0" xr:uid="{00000000-0006-0000-0500-00001A000000}">
      <text>
        <r>
          <rPr>
            <sz val="11"/>
            <rFont val="Calibri"/>
          </rPr>
          <t>Ensure permissions on bootloader config are configured</t>
        </r>
      </text>
    </comment>
    <comment ref="J9" authorId="0" shapeId="0" xr:uid="{00000000-0006-0000-0500-00001B000000}">
      <text>
        <r>
          <rPr>
            <sz val="11"/>
            <rFont val="Calibri"/>
          </rPr>
          <t>Ensure authentication required for single user mode</t>
        </r>
      </text>
    </comment>
    <comment ref="H10" authorId="0" shapeId="0" xr:uid="{00000000-0006-0000-0500-00001C000000}">
      <text>
        <r>
          <rPr>
            <sz val="11"/>
            <rFont val="Calibri"/>
          </rPr>
          <t>Ensure GPG keys are configured</t>
        </r>
      </text>
    </comment>
    <comment ref="I10" authorId="0" shapeId="0" xr:uid="{00000000-0006-0000-0500-00001D000000}">
      <text>
        <r>
          <rPr>
            <sz val="11"/>
            <rFont val="Calibri"/>
          </rPr>
          <t>Ensure gpgcheck is globally activated</t>
        </r>
      </text>
    </comment>
    <comment ref="J10" authorId="0" shapeId="0" xr:uid="{00000000-0006-0000-0500-00001E000000}">
      <text>
        <r>
          <rPr>
            <sz val="11"/>
            <rFont val="Calibri"/>
          </rPr>
          <t>Ensure prelink is not installed</t>
        </r>
      </text>
    </comment>
    <comment ref="H14" authorId="0" shapeId="0" xr:uid="{00000000-0006-0000-0500-00001F000000}">
      <text>
        <r>
          <rPr>
            <sz val="11"/>
            <rFont val="Calibri"/>
          </rPr>
          <t>Ensure mounting of cramfs filesystems is disabled</t>
        </r>
      </text>
    </comment>
    <comment ref="I14" authorId="0" shapeId="0" xr:uid="{00000000-0006-0000-0500-000037000000}">
      <text>
        <r>
          <rPr>
            <sz val="11"/>
            <rFont val="Calibri"/>
          </rPr>
          <t>Ensure mounting of squashfs filesystems is disabled</t>
        </r>
      </text>
    </comment>
    <comment ref="J14" authorId="0" shapeId="0" xr:uid="{00000000-0006-0000-0500-000038000000}">
      <text>
        <r>
          <rPr>
            <sz val="11"/>
            <rFont val="Calibri"/>
          </rPr>
          <t>Ensure mounting of udf filesystems is disabled</t>
        </r>
      </text>
    </comment>
    <comment ref="K14" authorId="0" shapeId="0" xr:uid="{00000000-0006-0000-0500-000039000000}">
      <text>
        <r>
          <rPr>
            <sz val="11"/>
            <rFont val="Calibri"/>
          </rPr>
          <t>Disable Automounting</t>
        </r>
      </text>
    </comment>
    <comment ref="L14" authorId="0" shapeId="0" xr:uid="{00000000-0006-0000-0500-00003A000000}">
      <text>
        <r>
          <rPr>
            <sz val="11"/>
            <rFont val="Calibri"/>
          </rPr>
          <t>Disable USB Storage</t>
        </r>
      </text>
    </comment>
    <comment ref="M14" authorId="0" shapeId="0" xr:uid="{00000000-0006-0000-0500-00003B000000}">
      <text>
        <r>
          <rPr>
            <sz val="11"/>
            <rFont val="Calibri"/>
          </rPr>
          <t>Ensure SETroubleshoot is not installed</t>
        </r>
      </text>
    </comment>
    <comment ref="N14" authorId="0" shapeId="0" xr:uid="{00000000-0006-0000-0500-00003C000000}">
      <text>
        <r>
          <rPr>
            <sz val="11"/>
            <rFont val="Calibri"/>
          </rPr>
          <t>Ensure the MCS Translation Service (mcstrans) is not installed</t>
        </r>
      </text>
    </comment>
    <comment ref="O14" authorId="0" shapeId="0" xr:uid="{00000000-0006-0000-0500-00003D000000}">
      <text>
        <r>
          <rPr>
            <sz val="11"/>
            <rFont val="Calibri"/>
          </rPr>
          <t>Ensure GNOME Display Manager is removed</t>
        </r>
      </text>
    </comment>
    <comment ref="P14" authorId="0" shapeId="0" xr:uid="{00000000-0006-0000-0500-00003E000000}">
      <text>
        <r>
          <rPr>
            <sz val="11"/>
            <rFont val="Calibri"/>
          </rPr>
          <t>Ensure XDCMP is not enabled</t>
        </r>
      </text>
    </comment>
    <comment ref="Q14" authorId="0" shapeId="0" xr:uid="{00000000-0006-0000-0500-00003F000000}">
      <text>
        <r>
          <rPr>
            <sz val="11"/>
            <rFont val="Calibri"/>
          </rPr>
          <t>Ensure xinetd is not installed</t>
        </r>
      </text>
    </comment>
    <comment ref="R14" authorId="0" shapeId="0" xr:uid="{00000000-0006-0000-0500-000040000000}">
      <text>
        <r>
          <rPr>
            <sz val="11"/>
            <rFont val="Calibri"/>
          </rPr>
          <t>Ensure X11 Server components are not installed</t>
        </r>
      </text>
    </comment>
    <comment ref="S14" authorId="0" shapeId="0" xr:uid="{00000000-0006-0000-0500-000041000000}">
      <text>
        <r>
          <rPr>
            <sz val="11"/>
            <rFont val="Calibri"/>
          </rPr>
          <t>Ensure Avahi Server is not installed</t>
        </r>
      </text>
    </comment>
    <comment ref="T14" authorId="0" shapeId="0" xr:uid="{00000000-0006-0000-0500-000042000000}">
      <text>
        <r>
          <rPr>
            <sz val="11"/>
            <rFont val="Calibri"/>
          </rPr>
          <t>Ensure CUPS is not installed</t>
        </r>
      </text>
    </comment>
    <comment ref="U14" authorId="0" shapeId="0" xr:uid="{00000000-0006-0000-0500-000043000000}">
      <text>
        <r>
          <rPr>
            <sz val="11"/>
            <rFont val="Calibri"/>
          </rPr>
          <t>Ensure DHCP Server is not installed</t>
        </r>
      </text>
    </comment>
    <comment ref="V14" authorId="0" shapeId="0" xr:uid="{00000000-0006-0000-0500-000044000000}">
      <text>
        <r>
          <rPr>
            <sz val="11"/>
            <rFont val="Calibri"/>
          </rPr>
          <t>Ensure LDAP server is not installed</t>
        </r>
      </text>
    </comment>
    <comment ref="W14" authorId="0" shapeId="0" xr:uid="{00000000-0006-0000-0500-000045000000}">
      <text>
        <r>
          <rPr>
            <sz val="11"/>
            <rFont val="Calibri"/>
          </rPr>
          <t>Ensure DNS Server is not installed</t>
        </r>
      </text>
    </comment>
    <comment ref="X14" authorId="0" shapeId="0" xr:uid="{00000000-0006-0000-0500-000046000000}">
      <text>
        <r>
          <rPr>
            <sz val="11"/>
            <rFont val="Calibri"/>
          </rPr>
          <t>Ensure FTP Server is not installed</t>
        </r>
      </text>
    </comment>
    <comment ref="Y14" authorId="0" shapeId="0" xr:uid="{00000000-0006-0000-0500-000020000000}">
      <text>
        <r>
          <rPr>
            <sz val="11"/>
            <rFont val="Calibri"/>
          </rPr>
          <t>Ensure HTTP server is not installed</t>
        </r>
      </text>
    </comment>
    <comment ref="Z14" authorId="0" shapeId="0" xr:uid="{00000000-0006-0000-0500-000021000000}">
      <text>
        <r>
          <rPr>
            <sz val="11"/>
            <rFont val="Calibri"/>
          </rPr>
          <t>Ensure IMAP and POP3 server is not installed</t>
        </r>
      </text>
    </comment>
    <comment ref="AA14" authorId="0" shapeId="0" xr:uid="{00000000-0006-0000-0500-000022000000}">
      <text>
        <r>
          <rPr>
            <sz val="11"/>
            <rFont val="Calibri"/>
          </rPr>
          <t>Ensure Samba is not installed</t>
        </r>
      </text>
    </comment>
    <comment ref="AB14" authorId="0" shapeId="0" xr:uid="{00000000-0006-0000-0500-000023000000}">
      <text>
        <r>
          <rPr>
            <sz val="11"/>
            <rFont val="Calibri"/>
          </rPr>
          <t>Ensure HTTP Proxy Server is not installed</t>
        </r>
      </text>
    </comment>
    <comment ref="AC14" authorId="0" shapeId="0" xr:uid="{00000000-0006-0000-0500-000024000000}">
      <text>
        <r>
          <rPr>
            <sz val="11"/>
            <rFont val="Calibri"/>
          </rPr>
          <t>Ensure net-snmp is not installed</t>
        </r>
      </text>
    </comment>
    <comment ref="AD14" authorId="0" shapeId="0" xr:uid="{00000000-0006-0000-0500-000025000000}">
      <text>
        <r>
          <rPr>
            <sz val="11"/>
            <rFont val="Calibri"/>
          </rPr>
          <t>Ensure NIS server is not installed</t>
        </r>
      </text>
    </comment>
    <comment ref="AE14" authorId="0" shapeId="0" xr:uid="{00000000-0006-0000-0500-000026000000}">
      <text>
        <r>
          <rPr>
            <sz val="11"/>
            <rFont val="Calibri"/>
          </rPr>
          <t>Ensure telnet-server is not installed</t>
        </r>
      </text>
    </comment>
    <comment ref="AF14" authorId="0" shapeId="0" xr:uid="{00000000-0006-0000-0500-000027000000}">
      <text>
        <r>
          <rPr>
            <sz val="11"/>
            <rFont val="Calibri"/>
          </rPr>
          <t>Ensure mail transfer agent is configured for local-only mode</t>
        </r>
      </text>
    </comment>
    <comment ref="AG14" authorId="0" shapeId="0" xr:uid="{00000000-0006-0000-0500-000028000000}">
      <text>
        <r>
          <rPr>
            <sz val="11"/>
            <rFont val="Calibri"/>
          </rPr>
          <t>Ensure nfs-utils is not installed or the  nfs-server service is masked</t>
        </r>
      </text>
    </comment>
    <comment ref="AH14" authorId="0" shapeId="0" xr:uid="{00000000-0006-0000-0500-000029000000}">
      <text>
        <r>
          <rPr>
            <sz val="11"/>
            <rFont val="Calibri"/>
          </rPr>
          <t>Ensure rpcbind is not installed or the  rpcbind services are masked</t>
        </r>
      </text>
    </comment>
    <comment ref="AI14" authorId="0" shapeId="0" xr:uid="{00000000-0006-0000-0500-00002A000000}">
      <text>
        <r>
          <rPr>
            <sz val="11"/>
            <rFont val="Calibri"/>
          </rPr>
          <t>Ensure rsync is not installed or the rsyncd service is masked</t>
        </r>
      </text>
    </comment>
    <comment ref="AJ14" authorId="0" shapeId="0" xr:uid="{00000000-0006-0000-0500-00002B000000}">
      <text>
        <r>
          <rPr>
            <sz val="11"/>
            <rFont val="Calibri"/>
          </rPr>
          <t>Ensure NIS Client is not installed</t>
        </r>
      </text>
    </comment>
    <comment ref="AK14" authorId="0" shapeId="0" xr:uid="{00000000-0006-0000-0500-00002C000000}">
      <text>
        <r>
          <rPr>
            <sz val="11"/>
            <rFont val="Calibri"/>
          </rPr>
          <t>Ensure rsh client is not installed</t>
        </r>
      </text>
    </comment>
    <comment ref="AL14" authorId="0" shapeId="0" xr:uid="{00000000-0006-0000-0500-00002D000000}">
      <text>
        <r>
          <rPr>
            <sz val="11"/>
            <rFont val="Calibri"/>
          </rPr>
          <t>Ensure talk client is not installed</t>
        </r>
      </text>
    </comment>
    <comment ref="AM14" authorId="0" shapeId="0" xr:uid="{00000000-0006-0000-0500-00002E000000}">
      <text>
        <r>
          <rPr>
            <sz val="11"/>
            <rFont val="Calibri"/>
          </rPr>
          <t>Ensure telnet client is not installed</t>
        </r>
      </text>
    </comment>
    <comment ref="AN14" authorId="0" shapeId="0" xr:uid="{00000000-0006-0000-0500-00002F000000}">
      <text>
        <r>
          <rPr>
            <sz val="11"/>
            <rFont val="Calibri"/>
          </rPr>
          <t>Ensure LDAP client is not installed</t>
        </r>
      </text>
    </comment>
    <comment ref="AO14" authorId="0" shapeId="0" xr:uid="{00000000-0006-0000-0500-000030000000}">
      <text>
        <r>
          <rPr>
            <sz val="11"/>
            <rFont val="Calibri"/>
          </rPr>
          <t>Ensure nonessential services are removed or masked</t>
        </r>
      </text>
    </comment>
    <comment ref="AP14" authorId="0" shapeId="0" xr:uid="{00000000-0006-0000-0500-000031000000}">
      <text>
        <r>
          <rPr>
            <sz val="11"/>
            <rFont val="Calibri"/>
          </rPr>
          <t>Ensure wireless interfaces are disabled</t>
        </r>
      </text>
    </comment>
    <comment ref="AQ14" authorId="0" shapeId="0" xr:uid="{00000000-0006-0000-0500-000032000000}">
      <text>
        <r>
          <rPr>
            <sz val="11"/>
            <rFont val="Calibri"/>
          </rPr>
          <t>Ensure DCCP is disabled</t>
        </r>
      </text>
    </comment>
    <comment ref="AR14" authorId="0" shapeId="0" xr:uid="{00000000-0006-0000-0500-000033000000}">
      <text>
        <r>
          <rPr>
            <sz val="11"/>
            <rFont val="Calibri"/>
          </rPr>
          <t>Ensure SCTP is disabled</t>
        </r>
      </text>
    </comment>
    <comment ref="AS14" authorId="0" shapeId="0" xr:uid="{00000000-0006-0000-0500-000034000000}">
      <text>
        <r>
          <rPr>
            <sz val="11"/>
            <rFont val="Calibri"/>
          </rPr>
          <t>Ensure SSH X11 forwarding is disabled</t>
        </r>
      </text>
    </comment>
    <comment ref="AT14" authorId="0" shapeId="0" xr:uid="{00000000-0006-0000-0500-000035000000}">
      <text>
        <r>
          <rPr>
            <sz val="11"/>
            <rFont val="Calibri"/>
          </rPr>
          <t>Ensure SSH IgnoreRhosts is enabled</t>
        </r>
      </text>
    </comment>
    <comment ref="AU14" authorId="0" shapeId="0" xr:uid="{00000000-0006-0000-0500-000036000000}">
      <text>
        <r>
          <rPr>
            <sz val="11"/>
            <rFont val="Calibri"/>
          </rPr>
          <t>Ensure SSH HostbasedAuthentication is disabled</t>
        </r>
      </text>
    </comment>
    <comment ref="H16" authorId="0" shapeId="0" xr:uid="{00000000-0006-0000-0500-000047000000}">
      <text>
        <r>
          <rPr>
            <sz val="11"/>
            <rFont val="Calibri"/>
          </rPr>
          <t>Ensure only strong Ciphers are used</t>
        </r>
      </text>
    </comment>
    <comment ref="I16" authorId="0" shapeId="0" xr:uid="{00000000-0006-0000-0500-000048000000}">
      <text>
        <r>
          <rPr>
            <sz val="11"/>
            <rFont val="Calibri"/>
          </rPr>
          <t>Ensure only strong MAC algorithms are used</t>
        </r>
      </text>
    </comment>
    <comment ref="J16" authorId="0" shapeId="0" xr:uid="{00000000-0006-0000-0500-000049000000}">
      <text>
        <r>
          <rPr>
            <sz val="11"/>
            <rFont val="Calibri"/>
          </rPr>
          <t>Ensure only strong Key Exchange algorithms are used</t>
        </r>
      </text>
    </comment>
    <comment ref="K16" authorId="0" shapeId="0" xr:uid="{00000000-0006-0000-0500-00004A000000}">
      <text>
        <r>
          <rPr>
            <sz val="11"/>
            <rFont val="Calibri"/>
          </rPr>
          <t>Ensure password hashing algorithm is SHA-512</t>
        </r>
      </text>
    </comment>
    <comment ref="H18" authorId="0" shapeId="0" xr:uid="{00000000-0006-0000-0500-00004B000000}">
      <text>
        <r>
          <rPr>
            <sz val="11"/>
            <rFont val="Calibri"/>
          </rPr>
          <t>Ensure noexec option set on /tmp partition</t>
        </r>
      </text>
    </comment>
    <comment ref="I18" authorId="0" shapeId="0" xr:uid="{00000000-0006-0000-0500-00004C000000}">
      <text>
        <r>
          <rPr>
            <sz val="11"/>
            <rFont val="Calibri"/>
          </rPr>
          <t>Ensure noexec option set on /dev/shm partition</t>
        </r>
      </text>
    </comment>
    <comment ref="J18" authorId="0" shapeId="0" xr:uid="{00000000-0006-0000-0500-00004D000000}">
      <text>
        <r>
          <rPr>
            <sz val="11"/>
            <rFont val="Calibri"/>
          </rPr>
          <t>Ensure /var/tmp partition includes the noexec option</t>
        </r>
      </text>
    </comment>
    <comment ref="K18" authorId="0" shapeId="0" xr:uid="{00000000-0006-0000-0500-00004E000000}">
      <text>
        <r>
          <rPr>
            <sz val="11"/>
            <rFont val="Calibri"/>
          </rPr>
          <t>Ensure removable media partitions include noexec option</t>
        </r>
      </text>
    </comment>
    <comment ref="L18" authorId="0" shapeId="0" xr:uid="{00000000-0006-0000-0500-00004F000000}">
      <text>
        <r>
          <rPr>
            <sz val="11"/>
            <rFont val="Calibri"/>
          </rPr>
          <t>Audit SUID executables</t>
        </r>
      </text>
    </comment>
    <comment ref="M18" authorId="0" shapeId="0" xr:uid="{00000000-0006-0000-0500-000050000000}">
      <text>
        <r>
          <rPr>
            <sz val="11"/>
            <rFont val="Calibri"/>
          </rPr>
          <t>Audit SGID executables</t>
        </r>
      </text>
    </comment>
    <comment ref="H19" authorId="0" shapeId="0" xr:uid="{00000000-0006-0000-0500-000051000000}">
      <text>
        <r>
          <rPr>
            <sz val="11"/>
            <rFont val="Calibri"/>
          </rPr>
          <t>Ensure XD/NX support is enabled</t>
        </r>
      </text>
    </comment>
    <comment ref="I19" authorId="0" shapeId="0" xr:uid="{00000000-0006-0000-0500-000052000000}">
      <text>
        <r>
          <rPr>
            <sz val="11"/>
            <rFont val="Calibri"/>
          </rPr>
          <t>Ensure address space layout randomization (ASLR) is enabled</t>
        </r>
      </text>
    </comment>
    <comment ref="H20" authorId="0" shapeId="0" xr:uid="{00000000-0006-0000-0500-000053000000}">
      <text>
        <r>
          <rPr>
            <sz val="11"/>
            <rFont val="Calibri"/>
          </rPr>
          <t>Ensure firewalld default zone is set</t>
        </r>
      </text>
    </comment>
    <comment ref="I20" authorId="0" shapeId="0" xr:uid="{00000000-0006-0000-0500-000054000000}">
      <text>
        <r>
          <rPr>
            <sz val="11"/>
            <rFont val="Calibri"/>
          </rPr>
          <t>Ensure network interfaces are assigned to appropriate zone</t>
        </r>
      </text>
    </comment>
    <comment ref="J20" authorId="0" shapeId="0" xr:uid="{00000000-0006-0000-0500-000055000000}">
      <text>
        <r>
          <rPr>
            <sz val="11"/>
            <rFont val="Calibri"/>
          </rPr>
          <t>Ensure firewalld drops unnecessary services and ports</t>
        </r>
      </text>
    </comment>
    <comment ref="K20" authorId="0" shapeId="0" xr:uid="{00000000-0006-0000-0500-000056000000}">
      <text>
        <r>
          <rPr>
            <sz val="11"/>
            <rFont val="Calibri"/>
          </rPr>
          <t>Ensure an nftables table exists</t>
        </r>
      </text>
    </comment>
    <comment ref="L20" authorId="0" shapeId="0" xr:uid="{00000000-0006-0000-0500-000057000000}">
      <text>
        <r>
          <rPr>
            <sz val="11"/>
            <rFont val="Calibri"/>
          </rPr>
          <t>Ensure nftables base chains exist</t>
        </r>
      </text>
    </comment>
    <comment ref="M20" authorId="0" shapeId="0" xr:uid="{00000000-0006-0000-0500-000058000000}">
      <text>
        <r>
          <rPr>
            <sz val="11"/>
            <rFont val="Calibri"/>
          </rPr>
          <t>Ensure nftables loopback traffic is configured</t>
        </r>
      </text>
    </comment>
    <comment ref="N20" authorId="0" shapeId="0" xr:uid="{00000000-0006-0000-0500-000059000000}">
      <text>
        <r>
          <rPr>
            <sz val="11"/>
            <rFont val="Calibri"/>
          </rPr>
          <t>Ensure nftables outbound and established connections are configured</t>
        </r>
      </text>
    </comment>
    <comment ref="O20" authorId="0" shapeId="0" xr:uid="{00000000-0006-0000-0500-00005A000000}">
      <text>
        <r>
          <rPr>
            <sz val="11"/>
            <rFont val="Calibri"/>
          </rPr>
          <t>Ensure nftables default deny firewall policy</t>
        </r>
      </text>
    </comment>
    <comment ref="P20" authorId="0" shapeId="0" xr:uid="{00000000-0006-0000-0500-00005B000000}">
      <text>
        <r>
          <rPr>
            <sz val="11"/>
            <rFont val="Calibri"/>
          </rPr>
          <t>Ensure nftables rules are permanent</t>
        </r>
      </text>
    </comment>
    <comment ref="Q20" authorId="0" shapeId="0" xr:uid="{00000000-0006-0000-0500-00005C000000}">
      <text>
        <r>
          <rPr>
            <sz val="11"/>
            <rFont val="Calibri"/>
          </rPr>
          <t>Ensure iptables loopback traffic is configured</t>
        </r>
      </text>
    </comment>
    <comment ref="R20" authorId="0" shapeId="0" xr:uid="{00000000-0006-0000-0500-00005D000000}">
      <text>
        <r>
          <rPr>
            <sz val="11"/>
            <rFont val="Calibri"/>
          </rPr>
          <t>Ensure iptables outbound and established connections are configured</t>
        </r>
      </text>
    </comment>
    <comment ref="S20" authorId="0" shapeId="0" xr:uid="{00000000-0006-0000-0500-00005E000000}">
      <text>
        <r>
          <rPr>
            <sz val="11"/>
            <rFont val="Calibri"/>
          </rPr>
          <t>Ensure iptables rules exist for all open ports</t>
        </r>
      </text>
    </comment>
    <comment ref="T20" authorId="0" shapeId="0" xr:uid="{00000000-0006-0000-0500-00005F000000}">
      <text>
        <r>
          <rPr>
            <sz val="11"/>
            <rFont val="Calibri"/>
          </rPr>
          <t>Ensure iptables default deny firewall policy</t>
        </r>
      </text>
    </comment>
    <comment ref="U20" authorId="0" shapeId="0" xr:uid="{00000000-0006-0000-0500-000060000000}">
      <text>
        <r>
          <rPr>
            <sz val="11"/>
            <rFont val="Calibri"/>
          </rPr>
          <t>Ensure iptables rules are saved</t>
        </r>
      </text>
    </comment>
    <comment ref="V20" authorId="0" shapeId="0" xr:uid="{00000000-0006-0000-0500-000061000000}">
      <text>
        <r>
          <rPr>
            <sz val="11"/>
            <rFont val="Calibri"/>
          </rPr>
          <t>Ensure ip6tables loopback traffic is configured</t>
        </r>
      </text>
    </comment>
    <comment ref="W20" authorId="0" shapeId="0" xr:uid="{00000000-0006-0000-0500-000062000000}">
      <text>
        <r>
          <rPr>
            <sz val="11"/>
            <rFont val="Calibri"/>
          </rPr>
          <t>Ensure ip6tables outbound and established connections are configured</t>
        </r>
      </text>
    </comment>
    <comment ref="X20" authorId="0" shapeId="0" xr:uid="{00000000-0006-0000-0500-000063000000}">
      <text>
        <r>
          <rPr>
            <sz val="11"/>
            <rFont val="Calibri"/>
          </rPr>
          <t>Ensure ip6tables firewall rules exist for all open ports</t>
        </r>
      </text>
    </comment>
    <comment ref="Y20" authorId="0" shapeId="0" xr:uid="{00000000-0006-0000-0500-000064000000}">
      <text>
        <r>
          <rPr>
            <sz val="11"/>
            <rFont val="Calibri"/>
          </rPr>
          <t>Ensure ip6tables default deny firewall policy</t>
        </r>
      </text>
    </comment>
    <comment ref="Z20" authorId="0" shapeId="0" xr:uid="{00000000-0006-0000-0500-000065000000}">
      <text>
        <r>
          <rPr>
            <sz val="11"/>
            <rFont val="Calibri"/>
          </rPr>
          <t>Ensure ip6tables rules are saved</t>
        </r>
      </text>
    </comment>
    <comment ref="H21" authorId="0" shapeId="0" xr:uid="{00000000-0006-0000-0500-000066000000}">
      <text>
        <r>
          <rPr>
            <sz val="11"/>
            <rFont val="Calibri"/>
          </rPr>
          <t>Ensure XDCMP is not enabled</t>
        </r>
      </text>
    </comment>
    <comment ref="H22" authorId="0" shapeId="0" xr:uid="{00000000-0006-0000-0500-000067000000}">
      <text>
        <r>
          <rPr>
            <sz val="11"/>
            <rFont val="Calibri"/>
          </rPr>
          <t>Disable USB Storage</t>
        </r>
      </text>
    </comment>
    <comment ref="H25" authorId="0" shapeId="0" xr:uid="{00000000-0006-0000-0500-000068000000}">
      <text>
        <r>
          <rPr>
            <sz val="11"/>
            <rFont val="Calibri"/>
          </rPr>
          <t>Ensure source routed packets are not accepted</t>
        </r>
      </text>
    </comment>
    <comment ref="I25" authorId="0" shapeId="0" xr:uid="{00000000-0006-0000-0500-000069000000}">
      <text>
        <r>
          <rPr>
            <sz val="11"/>
            <rFont val="Calibri"/>
          </rPr>
          <t>Ensure ICMP redirects are not accepted</t>
        </r>
      </text>
    </comment>
    <comment ref="J25" authorId="0" shapeId="0" xr:uid="{00000000-0006-0000-0500-00006A000000}">
      <text>
        <r>
          <rPr>
            <sz val="11"/>
            <rFont val="Calibri"/>
          </rPr>
          <t>Ensure secure ICMP redirects are not accepted</t>
        </r>
      </text>
    </comment>
    <comment ref="K25" authorId="0" shapeId="0" xr:uid="{00000000-0006-0000-0500-00006B000000}">
      <text>
        <r>
          <rPr>
            <sz val="11"/>
            <rFont val="Calibri"/>
          </rPr>
          <t>Ensure suspicious packets are logged</t>
        </r>
      </text>
    </comment>
    <comment ref="L25" authorId="0" shapeId="0" xr:uid="{00000000-0006-0000-0500-00006C000000}">
      <text>
        <r>
          <rPr>
            <sz val="11"/>
            <rFont val="Calibri"/>
          </rPr>
          <t>Ensure broadcast ICMP requests are ignored</t>
        </r>
      </text>
    </comment>
    <comment ref="M25" authorId="0" shapeId="0" xr:uid="{00000000-0006-0000-0500-00006D000000}">
      <text>
        <r>
          <rPr>
            <sz val="11"/>
            <rFont val="Calibri"/>
          </rPr>
          <t>Ensure bogus ICMP responses are ignored</t>
        </r>
      </text>
    </comment>
    <comment ref="N25" authorId="0" shapeId="0" xr:uid="{00000000-0006-0000-0500-00006E000000}">
      <text>
        <r>
          <rPr>
            <sz val="11"/>
            <rFont val="Calibri"/>
          </rPr>
          <t>Ensure Reverse Path Filtering is enabled</t>
        </r>
      </text>
    </comment>
    <comment ref="O25" authorId="0" shapeId="0" xr:uid="{00000000-0006-0000-0500-00006F000000}">
      <text>
        <r>
          <rPr>
            <sz val="11"/>
            <rFont val="Calibri"/>
          </rPr>
          <t>Ensure TCP SYN Cookies is enabled</t>
        </r>
      </text>
    </comment>
    <comment ref="P25" authorId="0" shapeId="0" xr:uid="{00000000-0006-0000-0500-000070000000}">
      <text>
        <r>
          <rPr>
            <sz val="11"/>
            <rFont val="Calibri"/>
          </rPr>
          <t>Ensure IPv6 router advertisements are not accepted</t>
        </r>
      </text>
    </comment>
    <comment ref="H26" authorId="0" shapeId="0" xr:uid="{00000000-0006-0000-0500-000071000000}">
      <text>
        <r>
          <rPr>
            <sz val="11"/>
            <rFont val="Calibri"/>
          </rPr>
          <t>Ensure mail transfer agent is configured for local-only mode</t>
        </r>
      </text>
    </comment>
    <comment ref="I26" authorId="0" shapeId="0" xr:uid="{00000000-0006-0000-0500-000072000000}">
      <text>
        <r>
          <rPr>
            <sz val="11"/>
            <rFont val="Calibri"/>
          </rPr>
          <t>Ensure IP forwarding is disabled</t>
        </r>
      </text>
    </comment>
    <comment ref="J26" authorId="0" shapeId="0" xr:uid="{00000000-0006-0000-0500-000073000000}">
      <text>
        <r>
          <rPr>
            <sz val="11"/>
            <rFont val="Calibri"/>
          </rPr>
          <t>Ensure packet redirect sending is disabled</t>
        </r>
      </text>
    </comment>
    <comment ref="K26" authorId="0" shapeId="0" xr:uid="{00000000-0006-0000-0500-000074000000}">
      <text>
        <r>
          <rPr>
            <sz val="11"/>
            <rFont val="Calibri"/>
          </rPr>
          <t>Ensure firewalld drops unnecessary services and ports</t>
        </r>
      </text>
    </comment>
    <comment ref="L26" authorId="0" shapeId="0" xr:uid="{00000000-0006-0000-0500-000075000000}">
      <text>
        <r>
          <rPr>
            <sz val="11"/>
            <rFont val="Calibri"/>
          </rPr>
          <t>Ensure iptables rules exist for all open ports</t>
        </r>
      </text>
    </comment>
    <comment ref="M26" authorId="0" shapeId="0" xr:uid="{00000000-0006-0000-0500-000076000000}">
      <text>
        <r>
          <rPr>
            <sz val="11"/>
            <rFont val="Calibri"/>
          </rPr>
          <t>Ensure ip6tables firewall rules exist for all open ports</t>
        </r>
      </text>
    </comment>
    <comment ref="H27" authorId="0" shapeId="0" xr:uid="{00000000-0006-0000-0500-000077000000}">
      <text>
        <r>
          <rPr>
            <sz val="11"/>
            <rFont val="Calibri"/>
          </rPr>
          <t>Ensure noexec option set on /tmp partition</t>
        </r>
      </text>
    </comment>
    <comment ref="I27" authorId="0" shapeId="0" xr:uid="{00000000-0006-0000-0500-000078000000}">
      <text>
        <r>
          <rPr>
            <sz val="11"/>
            <rFont val="Calibri"/>
          </rPr>
          <t>Ensure nodev option set on /tmp partition</t>
        </r>
      </text>
    </comment>
    <comment ref="J27" authorId="0" shapeId="0" xr:uid="{00000000-0006-0000-0500-000079000000}">
      <text>
        <r>
          <rPr>
            <sz val="11"/>
            <rFont val="Calibri"/>
          </rPr>
          <t>Ensure nosuid option set on /tmp partition</t>
        </r>
      </text>
    </comment>
    <comment ref="K27" authorId="0" shapeId="0" xr:uid="{00000000-0006-0000-0500-00007A000000}">
      <text>
        <r>
          <rPr>
            <sz val="11"/>
            <rFont val="Calibri"/>
          </rPr>
          <t>Ensure noexec option set on /dev/shm partition</t>
        </r>
      </text>
    </comment>
    <comment ref="L27" authorId="0" shapeId="0" xr:uid="{00000000-0006-0000-0500-00007B000000}">
      <text>
        <r>
          <rPr>
            <sz val="11"/>
            <rFont val="Calibri"/>
          </rPr>
          <t>Ensure nodev option set on /dev/shm partition</t>
        </r>
      </text>
    </comment>
    <comment ref="M27" authorId="0" shapeId="0" xr:uid="{00000000-0006-0000-0500-00007C000000}">
      <text>
        <r>
          <rPr>
            <sz val="11"/>
            <rFont val="Calibri"/>
          </rPr>
          <t>Ensure nosuid option set on /dev/shm partition</t>
        </r>
      </text>
    </comment>
    <comment ref="N27" authorId="0" shapeId="0" xr:uid="{00000000-0006-0000-0500-00007D000000}">
      <text>
        <r>
          <rPr>
            <sz val="11"/>
            <rFont val="Calibri"/>
          </rPr>
          <t>Ensure /var/tmp partition includes the noexec option</t>
        </r>
      </text>
    </comment>
    <comment ref="O27" authorId="0" shapeId="0" xr:uid="{00000000-0006-0000-0500-00007E000000}">
      <text>
        <r>
          <rPr>
            <sz val="11"/>
            <rFont val="Calibri"/>
          </rPr>
          <t>Ensure /var/tmp partition includes the nodev option</t>
        </r>
      </text>
    </comment>
    <comment ref="P27" authorId="0" shapeId="0" xr:uid="{00000000-0006-0000-0500-00007F000000}">
      <text>
        <r>
          <rPr>
            <sz val="11"/>
            <rFont val="Calibri"/>
          </rPr>
          <t>Ensure /var/tmp partition includes the nosuid option</t>
        </r>
      </text>
    </comment>
    <comment ref="Q27" authorId="0" shapeId="0" xr:uid="{00000000-0006-0000-0500-000080000000}">
      <text>
        <r>
          <rPr>
            <sz val="11"/>
            <rFont val="Calibri"/>
          </rPr>
          <t>Ensure /home partition includes the nodev option</t>
        </r>
      </text>
    </comment>
    <comment ref="R27" authorId="0" shapeId="0" xr:uid="{00000000-0006-0000-0500-000081000000}">
      <text>
        <r>
          <rPr>
            <sz val="11"/>
            <rFont val="Calibri"/>
          </rPr>
          <t>Ensure removable media partitions include noexec option</t>
        </r>
      </text>
    </comment>
    <comment ref="S27" authorId="0" shapeId="0" xr:uid="{00000000-0006-0000-0500-000082000000}">
      <text>
        <r>
          <rPr>
            <sz val="11"/>
            <rFont val="Calibri"/>
          </rPr>
          <t>Ensure nodev option set on removable media partitions</t>
        </r>
      </text>
    </comment>
    <comment ref="T27" authorId="0" shapeId="0" xr:uid="{00000000-0006-0000-0500-000083000000}">
      <text>
        <r>
          <rPr>
            <sz val="11"/>
            <rFont val="Calibri"/>
          </rPr>
          <t>Ensure nosuid option set on removable media partitions</t>
        </r>
      </text>
    </comment>
    <comment ref="U27" authorId="0" shapeId="0" xr:uid="{00000000-0006-0000-0500-000084000000}">
      <text>
        <r>
          <rPr>
            <sz val="11"/>
            <rFont val="Calibri"/>
          </rPr>
          <t>Ensure SELinux is not disabled in bootloader configuration</t>
        </r>
      </text>
    </comment>
    <comment ref="V27" authorId="0" shapeId="0" xr:uid="{00000000-0006-0000-0500-000085000000}">
      <text>
        <r>
          <rPr>
            <sz val="11"/>
            <rFont val="Calibri"/>
          </rPr>
          <t>Ensure the SELinux mode is enforcing or permissive</t>
        </r>
      </text>
    </comment>
    <comment ref="W27" authorId="0" shapeId="0" xr:uid="{00000000-0006-0000-0500-000086000000}">
      <text>
        <r>
          <rPr>
            <sz val="11"/>
            <rFont val="Calibri"/>
          </rPr>
          <t>Ensure the SELinux mode is enforcing</t>
        </r>
      </text>
    </comment>
    <comment ref="X27" authorId="0" shapeId="0" xr:uid="{00000000-0006-0000-0500-000087000000}">
      <text>
        <r>
          <rPr>
            <sz val="11"/>
            <rFont val="Calibri"/>
          </rPr>
          <t>Ensure last logged in user display is disabled</t>
        </r>
      </text>
    </comment>
    <comment ref="Y27" authorId="0" shapeId="0" xr:uid="{00000000-0006-0000-0500-000088000000}">
      <text>
        <r>
          <rPr>
            <sz val="11"/>
            <rFont val="Calibri"/>
          </rPr>
          <t>Ensure SSH PermitUserEnvironment is disabled</t>
        </r>
      </text>
    </comment>
    <comment ref="H29" authorId="0" shapeId="0" xr:uid="{00000000-0006-0000-0500-000089000000}">
      <text>
        <r>
          <rPr>
            <sz val="11"/>
            <rFont val="Calibri"/>
          </rPr>
          <t>Ensure SSH PermitEmptyPasswords is disabled</t>
        </r>
      </text>
    </comment>
    <comment ref="I29" authorId="0" shapeId="0" xr:uid="{00000000-0006-0000-0500-00008A000000}">
      <text>
        <r>
          <rPr>
            <sz val="11"/>
            <rFont val="Calibri"/>
          </rPr>
          <t>Ensure password creation requirements are configured</t>
        </r>
      </text>
    </comment>
    <comment ref="J29" authorId="0" shapeId="0" xr:uid="{00000000-0006-0000-0500-00008B000000}">
      <text>
        <r>
          <rPr>
            <sz val="11"/>
            <rFont val="Calibri"/>
          </rPr>
          <t>Ensure password reuse is limited</t>
        </r>
      </text>
    </comment>
    <comment ref="K29" authorId="0" shapeId="0" xr:uid="{00000000-0006-0000-0500-00008C000000}">
      <text>
        <r>
          <rPr>
            <sz val="11"/>
            <rFont val="Calibri"/>
          </rPr>
          <t>Ensure password expiration is 365 days or less</t>
        </r>
      </text>
    </comment>
    <comment ref="L29" authorId="0" shapeId="0" xr:uid="{00000000-0006-0000-0500-00008D000000}">
      <text>
        <r>
          <rPr>
            <sz val="11"/>
            <rFont val="Calibri"/>
          </rPr>
          <t>Ensure minimum days between password changes is configured</t>
        </r>
      </text>
    </comment>
    <comment ref="M29" authorId="0" shapeId="0" xr:uid="{00000000-0006-0000-0500-00008E000000}">
      <text>
        <r>
          <rPr>
            <sz val="11"/>
            <rFont val="Calibri"/>
          </rPr>
          <t>Ensure accounts in /etc/passwd use shadowed passwords</t>
        </r>
      </text>
    </comment>
    <comment ref="N29" authorId="0" shapeId="0" xr:uid="{00000000-0006-0000-0500-00008F000000}">
      <text>
        <r>
          <rPr>
            <sz val="11"/>
            <rFont val="Calibri"/>
          </rPr>
          <t>Ensure /etc/shadow password fields are not empty</t>
        </r>
      </text>
    </comment>
    <comment ref="H31" authorId="0" shapeId="0" xr:uid="{00000000-0006-0000-0500-000090000000}">
      <text>
        <r>
          <rPr>
            <sz val="11"/>
            <rFont val="Calibri"/>
          </rPr>
          <t>Ensure sudo commands use pty</t>
        </r>
      </text>
    </comment>
    <comment ref="I31" authorId="0" shapeId="0" xr:uid="{00000000-0006-0000-0500-000091000000}">
      <text>
        <r>
          <rPr>
            <sz val="11"/>
            <rFont val="Calibri"/>
          </rPr>
          <t>Ensure SSH root login is disabled</t>
        </r>
      </text>
    </comment>
    <comment ref="J31" authorId="0" shapeId="0" xr:uid="{00000000-0006-0000-0500-000092000000}">
      <text>
        <r>
          <rPr>
            <sz val="11"/>
            <rFont val="Calibri"/>
          </rPr>
          <t>Ensure system accounts are secured</t>
        </r>
      </text>
    </comment>
    <comment ref="K31" authorId="0" shapeId="0" xr:uid="{00000000-0006-0000-0500-000093000000}">
      <text>
        <r>
          <rPr>
            <sz val="11"/>
            <rFont val="Calibri"/>
          </rPr>
          <t>Ensure default group for the root account is GID 0</t>
        </r>
      </text>
    </comment>
    <comment ref="L31" authorId="0" shapeId="0" xr:uid="{00000000-0006-0000-0500-000094000000}">
      <text>
        <r>
          <rPr>
            <sz val="11"/>
            <rFont val="Calibri"/>
          </rPr>
          <t>Ensure root login is restricted to system console</t>
        </r>
      </text>
    </comment>
    <comment ref="M31" authorId="0" shapeId="0" xr:uid="{00000000-0006-0000-0500-000095000000}">
      <text>
        <r>
          <rPr>
            <sz val="11"/>
            <rFont val="Calibri"/>
          </rPr>
          <t>Ensure access to the su command is restricted</t>
        </r>
      </text>
    </comment>
    <comment ref="N31" authorId="0" shapeId="0" xr:uid="{00000000-0006-0000-0500-000096000000}">
      <text>
        <r>
          <rPr>
            <sz val="11"/>
            <rFont val="Calibri"/>
          </rPr>
          <t>Ensure shadow group is empty</t>
        </r>
      </text>
    </comment>
    <comment ref="O31" authorId="0" shapeId="0" xr:uid="{00000000-0006-0000-0500-000097000000}">
      <text>
        <r>
          <rPr>
            <sz val="11"/>
            <rFont val="Calibri"/>
          </rPr>
          <t>Ensure root is the only UID 0 account</t>
        </r>
      </text>
    </comment>
    <comment ref="H32" authorId="0" shapeId="0" xr:uid="{00000000-0006-0000-0500-000098000000}">
      <text>
        <r>
          <rPr>
            <sz val="11"/>
            <rFont val="Calibri"/>
          </rPr>
          <t>Ensure SELinux is installed</t>
        </r>
      </text>
    </comment>
    <comment ref="I32" authorId="0" shapeId="0" xr:uid="{00000000-0006-0000-0500-000099000000}">
      <text>
        <r>
          <rPr>
            <sz val="11"/>
            <rFont val="Calibri"/>
          </rPr>
          <t>Ensure SELinux is not disabled in bootloader configuration</t>
        </r>
      </text>
    </comment>
    <comment ref="J32" authorId="0" shapeId="0" xr:uid="{00000000-0006-0000-0500-00009A000000}">
      <text>
        <r>
          <rPr>
            <sz val="11"/>
            <rFont val="Calibri"/>
          </rPr>
          <t>Ensure SELinux policy is configured</t>
        </r>
      </text>
    </comment>
    <comment ref="K32" authorId="0" shapeId="0" xr:uid="{00000000-0006-0000-0500-00009B000000}">
      <text>
        <r>
          <rPr>
            <sz val="11"/>
            <rFont val="Calibri"/>
          </rPr>
          <t>Ensure the SELinux mode is enforcing or permissive</t>
        </r>
      </text>
    </comment>
    <comment ref="L32" authorId="0" shapeId="0" xr:uid="{00000000-0006-0000-0500-00009C000000}">
      <text>
        <r>
          <rPr>
            <sz val="11"/>
            <rFont val="Calibri"/>
          </rPr>
          <t>Ensure the SELinux mode is enforcing</t>
        </r>
      </text>
    </comment>
    <comment ref="M32" authorId="0" shapeId="0" xr:uid="{00000000-0006-0000-0500-00009D000000}">
      <text>
        <r>
          <rPr>
            <sz val="11"/>
            <rFont val="Calibri"/>
          </rPr>
          <t>Ensure no unconfined services exist</t>
        </r>
      </text>
    </comment>
    <comment ref="H34" authorId="0" shapeId="0" xr:uid="{00000000-0006-0000-0500-00009E000000}">
      <text>
        <r>
          <rPr>
            <sz val="11"/>
            <rFont val="Calibri"/>
          </rPr>
          <t>Ensure sticky bit is set on all world-writable directories</t>
        </r>
      </text>
    </comment>
    <comment ref="I34" authorId="0" shapeId="0" xr:uid="{00000000-0006-0000-0500-00009F000000}">
      <text>
        <r>
          <rPr>
            <sz val="11"/>
            <rFont val="Calibri"/>
          </rPr>
          <t>Ensure permissions on bootloader config are configured</t>
        </r>
      </text>
    </comment>
    <comment ref="J34" authorId="0" shapeId="0" xr:uid="{00000000-0006-0000-0500-0000A0000000}">
      <text>
        <r>
          <rPr>
            <sz val="11"/>
            <rFont val="Calibri"/>
          </rPr>
          <t>Ensure permissions on /etc/motd are configured</t>
        </r>
      </text>
    </comment>
    <comment ref="K34" authorId="0" shapeId="0" xr:uid="{00000000-0006-0000-0500-0000A1000000}">
      <text>
        <r>
          <rPr>
            <sz val="11"/>
            <rFont val="Calibri"/>
          </rPr>
          <t>Ensure permissions on /etc/issue are configured</t>
        </r>
      </text>
    </comment>
    <comment ref="L34" authorId="0" shapeId="0" xr:uid="{00000000-0006-0000-0500-0000A2000000}">
      <text>
        <r>
          <rPr>
            <sz val="11"/>
            <rFont val="Calibri"/>
          </rPr>
          <t>Ensure permissions on /etc/issue.net are configured</t>
        </r>
      </text>
    </comment>
    <comment ref="M34" authorId="0" shapeId="0" xr:uid="{00000000-0006-0000-0500-0000A3000000}">
      <text>
        <r>
          <rPr>
            <sz val="11"/>
            <rFont val="Calibri"/>
          </rPr>
          <t>Ensure rsyslog default file permissions configured</t>
        </r>
      </text>
    </comment>
    <comment ref="N34" authorId="0" shapeId="0" xr:uid="{00000000-0006-0000-0500-0000A4000000}">
      <text>
        <r>
          <rPr>
            <sz val="11"/>
            <rFont val="Calibri"/>
          </rPr>
          <t>Ensure permissions on all logfiles are configured</t>
        </r>
      </text>
    </comment>
    <comment ref="O34" authorId="0" shapeId="0" xr:uid="{00000000-0006-0000-0500-0000A5000000}">
      <text>
        <r>
          <rPr>
            <sz val="11"/>
            <rFont val="Calibri"/>
          </rPr>
          <t>Ensure permissions on /etc/crontab are configured</t>
        </r>
      </text>
    </comment>
    <comment ref="P34" authorId="0" shapeId="0" xr:uid="{00000000-0006-0000-0500-0000A6000000}">
      <text>
        <r>
          <rPr>
            <sz val="11"/>
            <rFont val="Calibri"/>
          </rPr>
          <t>Ensure permissions on /etc/cron.hourly are configured</t>
        </r>
      </text>
    </comment>
    <comment ref="Q34" authorId="0" shapeId="0" xr:uid="{00000000-0006-0000-0500-0000A7000000}">
      <text>
        <r>
          <rPr>
            <sz val="11"/>
            <rFont val="Calibri"/>
          </rPr>
          <t>Ensure permissions on /etc/cron.daily are configured</t>
        </r>
      </text>
    </comment>
    <comment ref="R34" authorId="0" shapeId="0" xr:uid="{00000000-0006-0000-0500-0000A8000000}">
      <text>
        <r>
          <rPr>
            <sz val="11"/>
            <rFont val="Calibri"/>
          </rPr>
          <t>Ensure permissions on /etc/cron.weekly are configured</t>
        </r>
      </text>
    </comment>
    <comment ref="S34" authorId="0" shapeId="0" xr:uid="{00000000-0006-0000-0500-0000A9000000}">
      <text>
        <r>
          <rPr>
            <sz val="11"/>
            <rFont val="Calibri"/>
          </rPr>
          <t>Ensure permissions on /etc/cron.monthly are configured</t>
        </r>
      </text>
    </comment>
    <comment ref="T34" authorId="0" shapeId="0" xr:uid="{00000000-0006-0000-0500-0000AA000000}">
      <text>
        <r>
          <rPr>
            <sz val="11"/>
            <rFont val="Calibri"/>
          </rPr>
          <t>Ensure permissions on /etc/cron.d are configured</t>
        </r>
      </text>
    </comment>
    <comment ref="U34" authorId="0" shapeId="0" xr:uid="{00000000-0006-0000-0500-0000AB000000}">
      <text>
        <r>
          <rPr>
            <sz val="11"/>
            <rFont val="Calibri"/>
          </rPr>
          <t>Ensure permissions on /etc/ssh/sshd_config are configured</t>
        </r>
      </text>
    </comment>
    <comment ref="V34" authorId="0" shapeId="0" xr:uid="{00000000-0006-0000-0500-0000AC000000}">
      <text>
        <r>
          <rPr>
            <sz val="11"/>
            <rFont val="Calibri"/>
          </rPr>
          <t>Ensure permissions on SSH private host key files are configured</t>
        </r>
      </text>
    </comment>
    <comment ref="W34" authorId="0" shapeId="0" xr:uid="{00000000-0006-0000-0500-0000AD000000}">
      <text>
        <r>
          <rPr>
            <sz val="11"/>
            <rFont val="Calibri"/>
          </rPr>
          <t>Ensure permissions on SSH public host key files are configured</t>
        </r>
      </text>
    </comment>
    <comment ref="X34" authorId="0" shapeId="0" xr:uid="{00000000-0006-0000-0500-0000AE000000}">
      <text>
        <r>
          <rPr>
            <sz val="11"/>
            <rFont val="Calibri"/>
          </rPr>
          <t>Ensure default user umask is configured</t>
        </r>
      </text>
    </comment>
    <comment ref="Y34" authorId="0" shapeId="0" xr:uid="{00000000-0006-0000-0500-0000AF000000}">
      <text>
        <r>
          <rPr>
            <sz val="11"/>
            <rFont val="Calibri"/>
          </rPr>
          <t>Ensure permissions on /etc/passwd are configured</t>
        </r>
      </text>
    </comment>
    <comment ref="Z34" authorId="0" shapeId="0" xr:uid="{00000000-0006-0000-0500-0000B0000000}">
      <text>
        <r>
          <rPr>
            <sz val="11"/>
            <rFont val="Calibri"/>
          </rPr>
          <t>Ensure permissions on /etc/passwd- are configured</t>
        </r>
      </text>
    </comment>
    <comment ref="AA34" authorId="0" shapeId="0" xr:uid="{00000000-0006-0000-0500-0000B1000000}">
      <text>
        <r>
          <rPr>
            <sz val="11"/>
            <rFont val="Calibri"/>
          </rPr>
          <t>Ensure permissions on /etc/shadow are configured</t>
        </r>
      </text>
    </comment>
    <comment ref="AB34" authorId="0" shapeId="0" xr:uid="{00000000-0006-0000-0500-0000B2000000}">
      <text>
        <r>
          <rPr>
            <sz val="11"/>
            <rFont val="Calibri"/>
          </rPr>
          <t>Ensure permissions on /etc/shadow- are configured</t>
        </r>
      </text>
    </comment>
    <comment ref="AC34" authorId="0" shapeId="0" xr:uid="{00000000-0006-0000-0500-0000B3000000}">
      <text>
        <r>
          <rPr>
            <sz val="11"/>
            <rFont val="Calibri"/>
          </rPr>
          <t>Ensure permissions on /etc/gshadow- are configured</t>
        </r>
      </text>
    </comment>
    <comment ref="AD34" authorId="0" shapeId="0" xr:uid="{00000000-0006-0000-0500-0000B4000000}">
      <text>
        <r>
          <rPr>
            <sz val="11"/>
            <rFont val="Calibri"/>
          </rPr>
          <t>Ensure permissions on /etc/gshadow are configured</t>
        </r>
      </text>
    </comment>
    <comment ref="AE34" authorId="0" shapeId="0" xr:uid="{00000000-0006-0000-0500-0000B5000000}">
      <text>
        <r>
          <rPr>
            <sz val="11"/>
            <rFont val="Calibri"/>
          </rPr>
          <t>Ensure permissions on /etc/group are configured</t>
        </r>
      </text>
    </comment>
    <comment ref="AF34" authorId="0" shapeId="0" xr:uid="{00000000-0006-0000-0500-0000B6000000}">
      <text>
        <r>
          <rPr>
            <sz val="11"/>
            <rFont val="Calibri"/>
          </rPr>
          <t>Ensure permissions on /etc/group- are configured</t>
        </r>
      </text>
    </comment>
    <comment ref="AG34" authorId="0" shapeId="0" xr:uid="{00000000-0006-0000-0500-0000B7000000}">
      <text>
        <r>
          <rPr>
            <sz val="11"/>
            <rFont val="Calibri"/>
          </rPr>
          <t>Ensure no world writable files exist</t>
        </r>
      </text>
    </comment>
    <comment ref="AH34" authorId="0" shapeId="0" xr:uid="{00000000-0006-0000-0500-0000B8000000}">
      <text>
        <r>
          <rPr>
            <sz val="11"/>
            <rFont val="Calibri"/>
          </rPr>
          <t>Ensure no unowned files or directories exist</t>
        </r>
      </text>
    </comment>
    <comment ref="AI34" authorId="0" shapeId="0" xr:uid="{00000000-0006-0000-0500-0000B9000000}">
      <text>
        <r>
          <rPr>
            <sz val="11"/>
            <rFont val="Calibri"/>
          </rPr>
          <t>Ensure no ungrouped files or directories exist</t>
        </r>
      </text>
    </comment>
    <comment ref="AJ34" authorId="0" shapeId="0" xr:uid="{00000000-0006-0000-0500-0000BA000000}">
      <text>
        <r>
          <rPr>
            <sz val="11"/>
            <rFont val="Calibri"/>
          </rPr>
          <t>Audit SUID executables</t>
        </r>
      </text>
    </comment>
    <comment ref="AK34" authorId="0" shapeId="0" xr:uid="{00000000-0006-0000-0500-0000BB000000}">
      <text>
        <r>
          <rPr>
            <sz val="11"/>
            <rFont val="Calibri"/>
          </rPr>
          <t>Audit SGID executables</t>
        </r>
      </text>
    </comment>
    <comment ref="AL34" authorId="0" shapeId="0" xr:uid="{00000000-0006-0000-0500-0000BC000000}">
      <text>
        <r>
          <rPr>
            <sz val="11"/>
            <rFont val="Calibri"/>
          </rPr>
          <t>Ensure root PATH Integrity</t>
        </r>
      </text>
    </comment>
    <comment ref="AM34" authorId="0" shapeId="0" xr:uid="{00000000-0006-0000-0500-0000BD000000}">
      <text>
        <r>
          <rPr>
            <sz val="11"/>
            <rFont val="Calibri"/>
          </rPr>
          <t>Ensure all users</t>
        </r>
        <r>
          <rPr>
            <sz val="11"/>
            <color rgb="FF000000"/>
            <rFont val="Calibri"/>
          </rPr>
          <t>'</t>
        </r>
        <r>
          <rPr>
            <sz val="11"/>
            <color rgb="FF000000"/>
            <rFont val="Calibri"/>
          </rPr>
          <t xml:space="preserve"> home directories exist</t>
        </r>
      </text>
    </comment>
    <comment ref="AN34" authorId="0" shapeId="0" xr:uid="{00000000-0006-0000-0500-0000BE000000}">
      <text>
        <r>
          <rPr>
            <sz val="11"/>
            <rFont val="Calibri"/>
          </rPr>
          <t>Ensure users own their home directories</t>
        </r>
      </text>
    </comment>
    <comment ref="AO34" authorId="0" shapeId="0" xr:uid="{00000000-0006-0000-0500-0000BF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AP34" authorId="0" shapeId="0" xr:uid="{00000000-0006-0000-0500-0000C0000000}">
      <text>
        <r>
          <rPr>
            <sz val="11"/>
            <rFont val="Calibri"/>
          </rPr>
          <t>Ensure users</t>
        </r>
        <r>
          <rPr>
            <sz val="11"/>
            <color rgb="FF000000"/>
            <rFont val="Calibri"/>
          </rPr>
          <t>'</t>
        </r>
        <r>
          <rPr>
            <sz val="11"/>
            <color rgb="FF000000"/>
            <rFont val="Calibri"/>
          </rPr>
          <t xml:space="preserve"> dot files are not group or world writable</t>
        </r>
      </text>
    </comment>
    <comment ref="H41" authorId="0" shapeId="0" xr:uid="{00000000-0006-0000-0500-0000C1000000}">
      <text>
        <r>
          <rPr>
            <sz val="11"/>
            <rFont val="Calibri"/>
          </rPr>
          <t>Ensure updates, patches, and additional security software are installed</t>
        </r>
      </text>
    </comment>
    <comment ref="H43" authorId="0" shapeId="0" xr:uid="{00000000-0006-0000-0500-0000C2000000}">
      <text>
        <r>
          <rPr>
            <sz val="11"/>
            <rFont val="Calibri"/>
          </rPr>
          <t>Ensure cron is restricted to authorized users</t>
        </r>
      </text>
    </comment>
    <comment ref="I43" authorId="0" shapeId="0" xr:uid="{00000000-0006-0000-0500-0000C3000000}">
      <text>
        <r>
          <rPr>
            <sz val="11"/>
            <rFont val="Calibri"/>
          </rPr>
          <t>Ensure at is restricted to authorized users</t>
        </r>
      </text>
    </comment>
    <comment ref="J43" authorId="0" shapeId="0" xr:uid="{00000000-0006-0000-0500-0000C4000000}">
      <text>
        <r>
          <rPr>
            <sz val="11"/>
            <rFont val="Calibri"/>
          </rPr>
          <t>Ensure SSH access is limited</t>
        </r>
      </text>
    </comment>
    <comment ref="K43" authorId="0" shapeId="0" xr:uid="{00000000-0006-0000-0500-0000C5000000}">
      <text>
        <r>
          <rPr>
            <sz val="11"/>
            <rFont val="Calibri"/>
          </rPr>
          <t>Ensure inactive password lock is 30 days or less</t>
        </r>
      </text>
    </comment>
    <comment ref="L43" authorId="0" shapeId="0" xr:uid="{00000000-0006-0000-0500-0000C6000000}">
      <text>
        <r>
          <rPr>
            <sz val="11"/>
            <rFont val="Calibri"/>
          </rPr>
          <t>Ensure all groups in /etc/passwd exist in /etc/group</t>
        </r>
      </text>
    </comment>
    <comment ref="M43" authorId="0" shapeId="0" xr:uid="{00000000-0006-0000-0500-0000C7000000}">
      <text>
        <r>
          <rPr>
            <sz val="11"/>
            <rFont val="Calibri"/>
          </rPr>
          <t>Ensure no duplicate user names exist</t>
        </r>
      </text>
    </comment>
    <comment ref="N43" authorId="0" shapeId="0" xr:uid="{00000000-0006-0000-0500-0000C8000000}">
      <text>
        <r>
          <rPr>
            <sz val="11"/>
            <rFont val="Calibri"/>
          </rPr>
          <t>Ensure no duplicate group names exist</t>
        </r>
      </text>
    </comment>
    <comment ref="O43" authorId="0" shapeId="0" xr:uid="{00000000-0006-0000-0500-0000C9000000}">
      <text>
        <r>
          <rPr>
            <sz val="11"/>
            <rFont val="Calibri"/>
          </rPr>
          <t>Ensure no duplicate UIDs exist</t>
        </r>
      </text>
    </comment>
    <comment ref="P43" authorId="0" shapeId="0" xr:uid="{00000000-0006-0000-0500-0000CA000000}">
      <text>
        <r>
          <rPr>
            <sz val="11"/>
            <rFont val="Calibri"/>
          </rPr>
          <t>Ensure no duplicate GIDs exist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SSH access is limited</t>
        </r>
      </text>
    </comment>
    <comment ref="K3" authorId="0" shapeId="0" xr:uid="{00000000-0006-0000-0600-000008000000}">
      <text>
        <r>
          <rPr>
            <sz val="11"/>
            <rFont val="Calibri"/>
          </rPr>
          <t>Ensure inactive password lock is 30 days or less</t>
        </r>
      </text>
    </comment>
    <comment ref="L3" authorId="0" shapeId="0" xr:uid="{00000000-0006-0000-0600-000002000000}">
      <text>
        <r>
          <rPr>
            <sz val="11"/>
            <rFont val="Calibri"/>
          </rPr>
          <t>Ensure system accounts are secured</t>
        </r>
      </text>
    </comment>
    <comment ref="M3" authorId="0" shapeId="0" xr:uid="{00000000-0006-0000-0600-000003000000}">
      <text>
        <r>
          <rPr>
            <sz val="11"/>
            <rFont val="Calibri"/>
          </rPr>
          <t>Ensure all groups in /etc/passwd exist in /etc/group</t>
        </r>
      </text>
    </comment>
    <comment ref="N3" authorId="0" shapeId="0" xr:uid="{00000000-0006-0000-0600-000004000000}">
      <text>
        <r>
          <rPr>
            <sz val="11"/>
            <rFont val="Calibri"/>
          </rPr>
          <t>Ensure no duplicate user names exist</t>
        </r>
      </text>
    </comment>
    <comment ref="O3" authorId="0" shapeId="0" xr:uid="{00000000-0006-0000-0600-000005000000}">
      <text>
        <r>
          <rPr>
            <sz val="11"/>
            <rFont val="Calibri"/>
          </rPr>
          <t>Ensure no duplicate group names exist</t>
        </r>
      </text>
    </comment>
    <comment ref="P3" authorId="0" shapeId="0" xr:uid="{00000000-0006-0000-0600-000006000000}">
      <text>
        <r>
          <rPr>
            <sz val="11"/>
            <rFont val="Calibri"/>
          </rPr>
          <t>Ensure no duplicate UIDs exist</t>
        </r>
      </text>
    </comment>
    <comment ref="Q3" authorId="0" shapeId="0" xr:uid="{00000000-0006-0000-0600-000007000000}">
      <text>
        <r>
          <rPr>
            <sz val="11"/>
            <rFont val="Calibri"/>
          </rPr>
          <t>Ensure no duplicate GIDs exist</t>
        </r>
      </text>
    </comment>
    <comment ref="J4" authorId="0" shapeId="0" xr:uid="{00000000-0006-0000-0600-000009000000}">
      <text>
        <r>
          <rPr>
            <sz val="11"/>
            <rFont val="Calibri"/>
          </rPr>
          <t>Ensure SELinux is installed</t>
        </r>
      </text>
    </comment>
    <comment ref="K4" authorId="0" shapeId="0" xr:uid="{00000000-0006-0000-0600-00000A000000}">
      <text>
        <r>
          <rPr>
            <sz val="11"/>
            <rFont val="Calibri"/>
          </rPr>
          <t>Ensure SELinux is not disabled in bootloader configuration</t>
        </r>
      </text>
    </comment>
    <comment ref="L4" authorId="0" shapeId="0" xr:uid="{00000000-0006-0000-0600-00000B000000}">
      <text>
        <r>
          <rPr>
            <sz val="11"/>
            <rFont val="Calibri"/>
          </rPr>
          <t>Ensure SELinux policy is configured</t>
        </r>
      </text>
    </comment>
    <comment ref="M4" authorId="0" shapeId="0" xr:uid="{00000000-0006-0000-0600-00000C000000}">
      <text>
        <r>
          <rPr>
            <sz val="11"/>
            <rFont val="Calibri"/>
          </rPr>
          <t>Ensure the SELinux mode is enforcing or permissive</t>
        </r>
      </text>
    </comment>
    <comment ref="N4" authorId="0" shapeId="0" xr:uid="{00000000-0006-0000-0600-00000D000000}">
      <text>
        <r>
          <rPr>
            <sz val="11"/>
            <rFont val="Calibri"/>
          </rPr>
          <t>Ensure the SELinux mode is enforcing</t>
        </r>
      </text>
    </comment>
    <comment ref="O4" authorId="0" shapeId="0" xr:uid="{00000000-0006-0000-0600-00000E000000}">
      <text>
        <r>
          <rPr>
            <sz val="11"/>
            <rFont val="Calibri"/>
          </rPr>
          <t>Ensure no unconfined services exist</t>
        </r>
      </text>
    </comment>
    <comment ref="P4" authorId="0" shapeId="0" xr:uid="{00000000-0006-0000-0600-00000F000000}">
      <text>
        <r>
          <rPr>
            <sz val="11"/>
            <rFont val="Calibri"/>
          </rPr>
          <t>Ensure SSH access is limited</t>
        </r>
      </text>
    </comment>
    <comment ref="J7" authorId="0" shapeId="0" xr:uid="{00000000-0006-0000-0600-000010000000}">
      <text>
        <r>
          <rPr>
            <sz val="11"/>
            <rFont val="Calibri"/>
          </rPr>
          <t>Ensure cron is restricted to authorized users</t>
        </r>
      </text>
    </comment>
    <comment ref="K7" authorId="0" shapeId="0" xr:uid="{00000000-0006-0000-0600-000011000000}">
      <text>
        <r>
          <rPr>
            <sz val="11"/>
            <rFont val="Calibri"/>
          </rPr>
          <t>Ensure at is restricted to authorized users</t>
        </r>
      </text>
    </comment>
    <comment ref="J8" authorId="0" shapeId="0" xr:uid="{00000000-0006-0000-0600-000012000000}">
      <text>
        <r>
          <rPr>
            <sz val="11"/>
            <rFont val="Calibri"/>
          </rPr>
          <t>Ensure sudo is installed</t>
        </r>
      </text>
    </comment>
    <comment ref="K8" authorId="0" shapeId="0" xr:uid="{00000000-0006-0000-0600-000014000000}">
      <text>
        <r>
          <rPr>
            <sz val="11"/>
            <rFont val="Calibri"/>
          </rPr>
          <t>Ensure sudo commands use pty</t>
        </r>
      </text>
    </comment>
    <comment ref="L8" authorId="0" shapeId="0" xr:uid="{00000000-0006-0000-0600-000015000000}">
      <text>
        <r>
          <rPr>
            <sz val="11"/>
            <rFont val="Calibri"/>
          </rPr>
          <t>Ensure SSH root login is disabled</t>
        </r>
      </text>
    </comment>
    <comment ref="M8" authorId="0" shapeId="0" xr:uid="{00000000-0006-0000-0600-000016000000}">
      <text>
        <r>
          <rPr>
            <sz val="11"/>
            <rFont val="Calibri"/>
          </rPr>
          <t>Ensure system accounts are secured</t>
        </r>
      </text>
    </comment>
    <comment ref="N8" authorId="0" shapeId="0" xr:uid="{00000000-0006-0000-0600-000017000000}">
      <text>
        <r>
          <rPr>
            <sz val="11"/>
            <rFont val="Calibri"/>
          </rPr>
          <t>Ensure default group for the root account is GID 0</t>
        </r>
      </text>
    </comment>
    <comment ref="O8" authorId="0" shapeId="0" xr:uid="{00000000-0006-0000-0600-000018000000}">
      <text>
        <r>
          <rPr>
            <sz val="11"/>
            <rFont val="Calibri"/>
          </rPr>
          <t>Ensure root login is restricted to system console</t>
        </r>
      </text>
    </comment>
    <comment ref="P8" authorId="0" shapeId="0" xr:uid="{00000000-0006-0000-0600-000019000000}">
      <text>
        <r>
          <rPr>
            <sz val="11"/>
            <rFont val="Calibri"/>
          </rPr>
          <t>Ensure access to the su command is restricted</t>
        </r>
      </text>
    </comment>
    <comment ref="Q8" authorId="0" shapeId="0" xr:uid="{00000000-0006-0000-0600-00001A000000}">
      <text>
        <r>
          <rPr>
            <sz val="11"/>
            <rFont val="Calibri"/>
          </rPr>
          <t>Ensure shadow group is empty</t>
        </r>
      </text>
    </comment>
    <comment ref="R8" authorId="0" shapeId="0" xr:uid="{00000000-0006-0000-0600-000013000000}">
      <text>
        <r>
          <rPr>
            <sz val="11"/>
            <rFont val="Calibri"/>
          </rPr>
          <t>Ensure root is the only UID 0 account</t>
        </r>
      </text>
    </comment>
    <comment ref="J9" authorId="0" shapeId="0" xr:uid="{00000000-0006-0000-0600-00001B000000}">
      <text>
        <r>
          <rPr>
            <sz val="11"/>
            <rFont val="Calibri"/>
          </rPr>
          <t>Ensure use of privileged commands is collected</t>
        </r>
      </text>
    </comment>
    <comment ref="K9" authorId="0" shapeId="0" xr:uid="{00000000-0006-0000-0600-00001C000000}">
      <text>
        <r>
          <rPr>
            <sz val="11"/>
            <rFont val="Calibri"/>
          </rPr>
          <t>Ensure sudo is installed</t>
        </r>
      </text>
    </comment>
    <comment ref="L9" authorId="0" shapeId="0" xr:uid="{00000000-0006-0000-0600-00001D000000}">
      <text>
        <r>
          <rPr>
            <sz val="11"/>
            <rFont val="Calibri"/>
          </rPr>
          <t>Ensure access to the su command is restricted</t>
        </r>
      </text>
    </comment>
    <comment ref="J10" authorId="0" shapeId="0" xr:uid="{00000000-0006-0000-0600-00001E000000}">
      <text>
        <r>
          <rPr>
            <sz val="11"/>
            <rFont val="Calibri"/>
          </rPr>
          <t>Ensure SSH MaxAuthTries is set to 4 or less</t>
        </r>
      </text>
    </comment>
    <comment ref="K10" authorId="0" shapeId="0" xr:uid="{00000000-0006-0000-0600-00001F000000}">
      <text>
        <r>
          <rPr>
            <sz val="11"/>
            <rFont val="Calibri"/>
          </rPr>
          <t>Ensure lockout for failed password attempts is configured</t>
        </r>
      </text>
    </comment>
    <comment ref="J11" authorId="0" shapeId="0" xr:uid="{00000000-0006-0000-0600-000020000000}">
      <text>
        <r>
          <rPr>
            <sz val="11"/>
            <rFont val="Calibri"/>
          </rPr>
          <t>Ensure message of the day is configured properly</t>
        </r>
      </text>
    </comment>
    <comment ref="K11" authorId="0" shapeId="0" xr:uid="{00000000-0006-0000-0600-000021000000}">
      <text>
        <r>
          <rPr>
            <sz val="11"/>
            <rFont val="Calibri"/>
          </rPr>
          <t>Ensure local login warning banner is configured properly</t>
        </r>
      </text>
    </comment>
    <comment ref="L11" authorId="0" shapeId="0" xr:uid="{00000000-0006-0000-0600-000022000000}">
      <text>
        <r>
          <rPr>
            <sz val="11"/>
            <rFont val="Calibri"/>
          </rPr>
          <t>Ensure remote login warning banner is configured properly</t>
        </r>
      </text>
    </comment>
    <comment ref="M11" authorId="0" shapeId="0" xr:uid="{00000000-0006-0000-0600-000023000000}">
      <text>
        <r>
          <rPr>
            <sz val="11"/>
            <rFont val="Calibri"/>
          </rPr>
          <t>Ensure permissions on /etc/motd are configured</t>
        </r>
      </text>
    </comment>
    <comment ref="N11" authorId="0" shapeId="0" xr:uid="{00000000-0006-0000-0600-000024000000}">
      <text>
        <r>
          <rPr>
            <sz val="11"/>
            <rFont val="Calibri"/>
          </rPr>
          <t>Ensure permissions on /etc/issue are configured</t>
        </r>
      </text>
    </comment>
    <comment ref="O11" authorId="0" shapeId="0" xr:uid="{00000000-0006-0000-0600-000025000000}">
      <text>
        <r>
          <rPr>
            <sz val="11"/>
            <rFont val="Calibri"/>
          </rPr>
          <t>Ensure permissions on /etc/issue.net are configured</t>
        </r>
      </text>
    </comment>
    <comment ref="P11" authorId="0" shapeId="0" xr:uid="{00000000-0006-0000-0600-000026000000}">
      <text>
        <r>
          <rPr>
            <sz val="11"/>
            <rFont val="Calibri"/>
          </rPr>
          <t>Ensure GDM login banner is configured</t>
        </r>
      </text>
    </comment>
    <comment ref="Q11" authorId="0" shapeId="0" xr:uid="{00000000-0006-0000-0600-000027000000}">
      <text>
        <r>
          <rPr>
            <sz val="11"/>
            <rFont val="Calibri"/>
          </rPr>
          <t>Ensure SSH warning banner is configured</t>
        </r>
      </text>
    </comment>
    <comment ref="J12" authorId="0" shapeId="0" xr:uid="{00000000-0006-0000-0600-000028000000}">
      <text>
        <r>
          <rPr>
            <sz val="11"/>
            <rFont val="Calibri"/>
          </rPr>
          <t>Ensure SSH Idle Timeout Interval is configured</t>
        </r>
      </text>
    </comment>
    <comment ref="K12" authorId="0" shapeId="0" xr:uid="{00000000-0006-0000-0600-000029000000}">
      <text>
        <r>
          <rPr>
            <sz val="11"/>
            <rFont val="Calibri"/>
          </rPr>
          <t>Ensure default user shell timeout is configured</t>
        </r>
      </text>
    </comment>
    <comment ref="J13" authorId="0" shapeId="0" xr:uid="{00000000-0006-0000-0600-00002A000000}">
      <text>
        <r>
          <rPr>
            <sz val="11"/>
            <rFont val="Calibri"/>
          </rPr>
          <t>Ensure SSH Idle Timeout Interval is configured</t>
        </r>
      </text>
    </comment>
    <comment ref="K13" authorId="0" shapeId="0" xr:uid="{00000000-0006-0000-0600-00002B000000}">
      <text>
        <r>
          <rPr>
            <sz val="11"/>
            <rFont val="Calibri"/>
          </rPr>
          <t>Ensure default user shell timeout is configured</t>
        </r>
      </text>
    </comment>
    <comment ref="J14" authorId="0" shapeId="0" xr:uid="{00000000-0006-0000-0600-00002C000000}">
      <text>
        <r>
          <rPr>
            <sz val="11"/>
            <rFont val="Calibri"/>
          </rPr>
          <t>Ensure wireless interfaces are disabled</t>
        </r>
      </text>
    </comment>
    <comment ref="J23" authorId="0" shapeId="0" xr:uid="{00000000-0006-0000-0600-00002D000000}">
      <text>
        <r>
          <rPr>
            <sz val="11"/>
            <rFont val="Calibri"/>
          </rPr>
          <t>Ensure suspicious packets are logged</t>
        </r>
      </text>
    </comment>
    <comment ref="K23" authorId="0" shapeId="0" xr:uid="{00000000-0006-0000-0600-000044000000}">
      <text>
        <r>
          <rPr>
            <sz val="11"/>
            <rFont val="Calibri"/>
          </rPr>
          <t>Ensure auditd is installed</t>
        </r>
      </text>
    </comment>
    <comment ref="L23" authorId="0" shapeId="0" xr:uid="{00000000-0006-0000-0600-000045000000}">
      <text>
        <r>
          <rPr>
            <sz val="11"/>
            <rFont val="Calibri"/>
          </rPr>
          <t>Ensure auditd service is enabled and running</t>
        </r>
      </text>
    </comment>
    <comment ref="M23" authorId="0" shapeId="0" xr:uid="{00000000-0006-0000-0600-000046000000}">
      <text>
        <r>
          <rPr>
            <sz val="11"/>
            <rFont val="Calibri"/>
          </rPr>
          <t>Ensure auditing for processes that start prior to auditd is enabled</t>
        </r>
      </text>
    </comment>
    <comment ref="N23" authorId="0" shapeId="0" xr:uid="{00000000-0006-0000-0600-000047000000}">
      <text>
        <r>
          <rPr>
            <sz val="11"/>
            <rFont val="Calibri"/>
          </rPr>
          <t>Ensure audit log storage size is configured</t>
        </r>
      </text>
    </comment>
    <comment ref="O23" authorId="0" shapeId="0" xr:uid="{00000000-0006-0000-0600-000048000000}">
      <text>
        <r>
          <rPr>
            <sz val="11"/>
            <rFont val="Calibri"/>
          </rPr>
          <t>Ensure audit logs are not automatically deleted</t>
        </r>
      </text>
    </comment>
    <comment ref="P23" authorId="0" shapeId="0" xr:uid="{00000000-0006-0000-0600-000049000000}">
      <text>
        <r>
          <rPr>
            <sz val="11"/>
            <rFont val="Calibri"/>
          </rPr>
          <t>Ensure audit_backlog_limit is sufficient</t>
        </r>
      </text>
    </comment>
    <comment ref="Q23" authorId="0" shapeId="0" xr:uid="{00000000-0006-0000-0600-00004A000000}">
      <text>
        <r>
          <rPr>
            <sz val="11"/>
            <rFont val="Calibri"/>
          </rPr>
          <t>Ensure events that modify date and time information are collected</t>
        </r>
      </text>
    </comment>
    <comment ref="R23" authorId="0" shapeId="0" xr:uid="{00000000-0006-0000-0600-00004B000000}">
      <text>
        <r>
          <rPr>
            <sz val="11"/>
            <rFont val="Calibri"/>
          </rPr>
          <t>Ensure events that modify user/group information are collected</t>
        </r>
      </text>
    </comment>
    <comment ref="S23" authorId="0" shapeId="0" xr:uid="{00000000-0006-0000-0600-00002E000000}">
      <text>
        <r>
          <rPr>
            <sz val="11"/>
            <rFont val="Calibri"/>
          </rPr>
          <t>Ensure events that modify the system</t>
        </r>
        <r>
          <rPr>
            <sz val="11"/>
            <color rgb="FF000000"/>
            <rFont val="Calibri"/>
          </rPr>
          <t>'</t>
        </r>
        <r>
          <rPr>
            <sz val="11"/>
            <color rgb="FF000000"/>
            <rFont val="Calibri"/>
          </rPr>
          <t>s network environment are collected</t>
        </r>
      </text>
    </comment>
    <comment ref="T23" authorId="0" shapeId="0" xr:uid="{00000000-0006-0000-0600-00002F000000}">
      <text>
        <r>
          <rPr>
            <sz val="11"/>
            <rFont val="Calibri"/>
          </rPr>
          <t>Ensure events that modify the system</t>
        </r>
        <r>
          <rPr>
            <sz val="11"/>
            <color rgb="FF000000"/>
            <rFont val="Calibri"/>
          </rPr>
          <t>'</t>
        </r>
        <r>
          <rPr>
            <sz val="11"/>
            <color rgb="FF000000"/>
            <rFont val="Calibri"/>
          </rPr>
          <t>s Mandatory Access Controls are collected</t>
        </r>
      </text>
    </comment>
    <comment ref="U23" authorId="0" shapeId="0" xr:uid="{00000000-0006-0000-0600-000030000000}">
      <text>
        <r>
          <rPr>
            <sz val="11"/>
            <rFont val="Calibri"/>
          </rPr>
          <t>Ensure login and logout events are collected</t>
        </r>
      </text>
    </comment>
    <comment ref="V23" authorId="0" shapeId="0" xr:uid="{00000000-0006-0000-0600-000031000000}">
      <text>
        <r>
          <rPr>
            <sz val="11"/>
            <rFont val="Calibri"/>
          </rPr>
          <t>Ensure session initiation information is collected</t>
        </r>
      </text>
    </comment>
    <comment ref="W23" authorId="0" shapeId="0" xr:uid="{00000000-0006-0000-0600-000032000000}">
      <text>
        <r>
          <rPr>
            <sz val="11"/>
            <rFont val="Calibri"/>
          </rPr>
          <t>Ensure discretionary access control permission modification events are collected</t>
        </r>
      </text>
    </comment>
    <comment ref="X23" authorId="0" shapeId="0" xr:uid="{00000000-0006-0000-0600-000033000000}">
      <text>
        <r>
          <rPr>
            <sz val="11"/>
            <rFont val="Calibri"/>
          </rPr>
          <t>Ensure unsuccessful unauthorized file access attempts are collected</t>
        </r>
      </text>
    </comment>
    <comment ref="Y23" authorId="0" shapeId="0" xr:uid="{00000000-0006-0000-0600-000034000000}">
      <text>
        <r>
          <rPr>
            <sz val="11"/>
            <rFont val="Calibri"/>
          </rPr>
          <t>Ensure use of privileged commands is collected</t>
        </r>
      </text>
    </comment>
    <comment ref="Z23" authorId="0" shapeId="0" xr:uid="{00000000-0006-0000-0600-000035000000}">
      <text>
        <r>
          <rPr>
            <sz val="11"/>
            <rFont val="Calibri"/>
          </rPr>
          <t>Ensure successful file system mounts are collected</t>
        </r>
      </text>
    </comment>
    <comment ref="AA23" authorId="0" shapeId="0" xr:uid="{00000000-0006-0000-0600-000036000000}">
      <text>
        <r>
          <rPr>
            <sz val="11"/>
            <rFont val="Calibri"/>
          </rPr>
          <t>Ensure file deletion events by users are collected</t>
        </r>
      </text>
    </comment>
    <comment ref="AB23" authorId="0" shapeId="0" xr:uid="{00000000-0006-0000-0600-000037000000}">
      <text>
        <r>
          <rPr>
            <sz val="11"/>
            <rFont val="Calibri"/>
          </rPr>
          <t>Ensure changes to system administration scope (sudoers) is collected</t>
        </r>
      </text>
    </comment>
    <comment ref="AC23" authorId="0" shapeId="0" xr:uid="{00000000-0006-0000-0600-000038000000}">
      <text>
        <r>
          <rPr>
            <sz val="11"/>
            <rFont val="Calibri"/>
          </rPr>
          <t>Ensure system administrator command executions (sudo) are collected</t>
        </r>
      </text>
    </comment>
    <comment ref="AD23" authorId="0" shapeId="0" xr:uid="{00000000-0006-0000-0600-000039000000}">
      <text>
        <r>
          <rPr>
            <sz val="11"/>
            <rFont val="Calibri"/>
          </rPr>
          <t>Ensure kernel module loading and unloading is collected</t>
        </r>
      </text>
    </comment>
    <comment ref="AE23" authorId="0" shapeId="0" xr:uid="{00000000-0006-0000-0600-00003A000000}">
      <text>
        <r>
          <rPr>
            <sz val="11"/>
            <rFont val="Calibri"/>
          </rPr>
          <t>Ensure rsyslog is installed</t>
        </r>
      </text>
    </comment>
    <comment ref="AF23" authorId="0" shapeId="0" xr:uid="{00000000-0006-0000-0600-00003B000000}">
      <text>
        <r>
          <rPr>
            <sz val="11"/>
            <rFont val="Calibri"/>
          </rPr>
          <t>Ensure rsyslog Service is enabled and running</t>
        </r>
      </text>
    </comment>
    <comment ref="AG23" authorId="0" shapeId="0" xr:uid="{00000000-0006-0000-0600-00003C000000}">
      <text>
        <r>
          <rPr>
            <sz val="11"/>
            <rFont val="Calibri"/>
          </rPr>
          <t>Ensure logging is configured</t>
        </r>
      </text>
    </comment>
    <comment ref="AH23" authorId="0" shapeId="0" xr:uid="{00000000-0006-0000-0600-00003D000000}">
      <text>
        <r>
          <rPr>
            <sz val="11"/>
            <rFont val="Calibri"/>
          </rPr>
          <t>Ensure rsyslog is configured to send logs to a remote log host</t>
        </r>
      </text>
    </comment>
    <comment ref="AI23" authorId="0" shapeId="0" xr:uid="{00000000-0006-0000-0600-00003E000000}">
      <text>
        <r>
          <rPr>
            <sz val="11"/>
            <rFont val="Calibri"/>
          </rPr>
          <t>Ensure journald is configured to send logs to rsyslog</t>
        </r>
      </text>
    </comment>
    <comment ref="AJ23" authorId="0" shapeId="0" xr:uid="{00000000-0006-0000-0600-00003F000000}">
      <text>
        <r>
          <rPr>
            <sz val="11"/>
            <rFont val="Calibri"/>
          </rPr>
          <t>Ensure journald is configured to compress large log files</t>
        </r>
      </text>
    </comment>
    <comment ref="AK23" authorId="0" shapeId="0" xr:uid="{00000000-0006-0000-0600-000040000000}">
      <text>
        <r>
          <rPr>
            <sz val="11"/>
            <rFont val="Calibri"/>
          </rPr>
          <t>Ensure journald is configured to write logfiles to persistent disk</t>
        </r>
      </text>
    </comment>
    <comment ref="AL23" authorId="0" shapeId="0" xr:uid="{00000000-0006-0000-0600-000041000000}">
      <text>
        <r>
          <rPr>
            <sz val="11"/>
            <rFont val="Calibri"/>
          </rPr>
          <t>Ensure logrotate is configured</t>
        </r>
      </text>
    </comment>
    <comment ref="AM23" authorId="0" shapeId="0" xr:uid="{00000000-0006-0000-0600-000042000000}">
      <text>
        <r>
          <rPr>
            <sz val="11"/>
            <rFont val="Calibri"/>
          </rPr>
          <t>Ensure sudo log file exists</t>
        </r>
      </text>
    </comment>
    <comment ref="AN23" authorId="0" shapeId="0" xr:uid="{00000000-0006-0000-0600-000043000000}">
      <text>
        <r>
          <rPr>
            <sz val="11"/>
            <rFont val="Calibri"/>
          </rPr>
          <t>Ensure SSH LogLevel is appropriate</t>
        </r>
      </text>
    </comment>
    <comment ref="J24" authorId="0" shapeId="0" xr:uid="{00000000-0006-0000-0600-00004C000000}">
      <text>
        <r>
          <rPr>
            <sz val="11"/>
            <rFont val="Calibri"/>
          </rPr>
          <t>Ensure events that modify date and time information are collected</t>
        </r>
      </text>
    </comment>
    <comment ref="K24" authorId="0" shapeId="0" xr:uid="{00000000-0006-0000-0600-00004D000000}">
      <text>
        <r>
          <rPr>
            <sz val="11"/>
            <rFont val="Calibri"/>
          </rPr>
          <t>Ensure events that modify user/group information are collected</t>
        </r>
      </text>
    </comment>
    <comment ref="L24" authorId="0" shapeId="0" xr:uid="{00000000-0006-0000-0600-00004E000000}">
      <text>
        <r>
          <rPr>
            <sz val="11"/>
            <rFont val="Calibri"/>
          </rPr>
          <t>Ensure events that modify the system</t>
        </r>
        <r>
          <rPr>
            <sz val="11"/>
            <color rgb="FF000000"/>
            <rFont val="Calibri"/>
          </rPr>
          <t>'</t>
        </r>
        <r>
          <rPr>
            <sz val="11"/>
            <color rgb="FF000000"/>
            <rFont val="Calibri"/>
          </rPr>
          <t>s network environment are collected</t>
        </r>
      </text>
    </comment>
    <comment ref="M24" authorId="0" shapeId="0" xr:uid="{00000000-0006-0000-0600-00004F000000}">
      <text>
        <r>
          <rPr>
            <sz val="11"/>
            <rFont val="Calibri"/>
          </rPr>
          <t>Ensure events that modify the system</t>
        </r>
        <r>
          <rPr>
            <sz val="11"/>
            <color rgb="FF000000"/>
            <rFont val="Calibri"/>
          </rPr>
          <t>'</t>
        </r>
        <r>
          <rPr>
            <sz val="11"/>
            <color rgb="FF000000"/>
            <rFont val="Calibri"/>
          </rPr>
          <t>s Mandatory Access Controls are collected</t>
        </r>
      </text>
    </comment>
    <comment ref="N24" authorId="0" shapeId="0" xr:uid="{00000000-0006-0000-0600-000050000000}">
      <text>
        <r>
          <rPr>
            <sz val="11"/>
            <rFont val="Calibri"/>
          </rPr>
          <t>Ensure login and logout events are collected</t>
        </r>
      </text>
    </comment>
    <comment ref="O24" authorId="0" shapeId="0" xr:uid="{00000000-0006-0000-0600-000051000000}">
      <text>
        <r>
          <rPr>
            <sz val="11"/>
            <rFont val="Calibri"/>
          </rPr>
          <t>Ensure session initiation information is collected</t>
        </r>
      </text>
    </comment>
    <comment ref="P24" authorId="0" shapeId="0" xr:uid="{00000000-0006-0000-0600-000052000000}">
      <text>
        <r>
          <rPr>
            <sz val="11"/>
            <rFont val="Calibri"/>
          </rPr>
          <t>Ensure discretionary access control permission modification events are collected</t>
        </r>
      </text>
    </comment>
    <comment ref="Q24" authorId="0" shapeId="0" xr:uid="{00000000-0006-0000-0600-000053000000}">
      <text>
        <r>
          <rPr>
            <sz val="11"/>
            <rFont val="Calibri"/>
          </rPr>
          <t>Ensure unsuccessful unauthorized file access attempts are collected</t>
        </r>
      </text>
    </comment>
    <comment ref="R24" authorId="0" shapeId="0" xr:uid="{00000000-0006-0000-0600-000054000000}">
      <text>
        <r>
          <rPr>
            <sz val="11"/>
            <rFont val="Calibri"/>
          </rPr>
          <t>Ensure use of privileged commands is collected</t>
        </r>
      </text>
    </comment>
    <comment ref="S24" authorId="0" shapeId="0" xr:uid="{00000000-0006-0000-0600-000055000000}">
      <text>
        <r>
          <rPr>
            <sz val="11"/>
            <rFont val="Calibri"/>
          </rPr>
          <t>Ensure successful file system mounts are collected</t>
        </r>
      </text>
    </comment>
    <comment ref="T24" authorId="0" shapeId="0" xr:uid="{00000000-0006-0000-0600-000056000000}">
      <text>
        <r>
          <rPr>
            <sz val="11"/>
            <rFont val="Calibri"/>
          </rPr>
          <t>Ensure file deletion events by users are collected</t>
        </r>
      </text>
    </comment>
    <comment ref="U24" authorId="0" shapeId="0" xr:uid="{00000000-0006-0000-0600-000057000000}">
      <text>
        <r>
          <rPr>
            <sz val="11"/>
            <rFont val="Calibri"/>
          </rPr>
          <t>Ensure changes to system administration scope (sudoers) is collected</t>
        </r>
      </text>
    </comment>
    <comment ref="V24" authorId="0" shapeId="0" xr:uid="{00000000-0006-0000-0600-000058000000}">
      <text>
        <r>
          <rPr>
            <sz val="11"/>
            <rFont val="Calibri"/>
          </rPr>
          <t>Ensure system administrator command executions (sudo) are collected</t>
        </r>
      </text>
    </comment>
    <comment ref="W24" authorId="0" shapeId="0" xr:uid="{00000000-0006-0000-0600-000059000000}">
      <text>
        <r>
          <rPr>
            <sz val="11"/>
            <rFont val="Calibri"/>
          </rPr>
          <t>Ensure kernel module loading and unloading is collected</t>
        </r>
      </text>
    </comment>
    <comment ref="X24" authorId="0" shapeId="0" xr:uid="{00000000-0006-0000-0600-00005A000000}">
      <text>
        <r>
          <rPr>
            <sz val="11"/>
            <rFont val="Calibri"/>
          </rPr>
          <t>Ensure logging is configured</t>
        </r>
      </text>
    </comment>
    <comment ref="Y24" authorId="0" shapeId="0" xr:uid="{00000000-0006-0000-0600-00005B000000}">
      <text>
        <r>
          <rPr>
            <sz val="11"/>
            <rFont val="Calibri"/>
          </rPr>
          <t>Ensure sudo log file exists</t>
        </r>
      </text>
    </comment>
    <comment ref="Z24" authorId="0" shapeId="0" xr:uid="{00000000-0006-0000-0600-00005C000000}">
      <text>
        <r>
          <rPr>
            <sz val="11"/>
            <rFont val="Calibri"/>
          </rPr>
          <t>Ensure SSH LogLevel is appropriate</t>
        </r>
      </text>
    </comment>
    <comment ref="J25" authorId="0" shapeId="0" xr:uid="{00000000-0006-0000-0600-00005D000000}">
      <text>
        <r>
          <rPr>
            <sz val="11"/>
            <rFont val="Calibri"/>
          </rPr>
          <t>Ensure auditing for processes that start prior to auditd is enabled</t>
        </r>
      </text>
    </comment>
    <comment ref="J26" authorId="0" shapeId="0" xr:uid="{00000000-0006-0000-0600-00005E000000}">
      <text>
        <r>
          <rPr>
            <sz val="11"/>
            <rFont val="Calibri"/>
          </rPr>
          <t>Ensure system is disabled when audit logs are full</t>
        </r>
      </text>
    </comment>
    <comment ref="J29" authorId="0" shapeId="0" xr:uid="{00000000-0006-0000-0600-00005F000000}">
      <text>
        <r>
          <rPr>
            <sz val="11"/>
            <rFont val="Calibri"/>
          </rPr>
          <t>Ensure time synchronization is in use</t>
        </r>
      </text>
    </comment>
    <comment ref="K29" authorId="0" shapeId="0" xr:uid="{00000000-0006-0000-0600-000060000000}">
      <text>
        <r>
          <rPr>
            <sz val="11"/>
            <rFont val="Calibri"/>
          </rPr>
          <t>Ensure chrony is configured</t>
        </r>
      </text>
    </comment>
    <comment ref="L29" authorId="0" shapeId="0" xr:uid="{00000000-0006-0000-0600-000061000000}">
      <text>
        <r>
          <rPr>
            <sz val="11"/>
            <rFont val="Calibri"/>
          </rPr>
          <t>Ensure ntp is configured</t>
        </r>
      </text>
    </comment>
    <comment ref="J30" authorId="0" shapeId="0" xr:uid="{00000000-0006-0000-0600-000062000000}">
      <text>
        <r>
          <rPr>
            <sz val="11"/>
            <rFont val="Calibri"/>
          </rPr>
          <t>Ensure separate partition exists for /var/log</t>
        </r>
      </text>
    </comment>
    <comment ref="K30" authorId="0" shapeId="0" xr:uid="{00000000-0006-0000-0600-000063000000}">
      <text>
        <r>
          <rPr>
            <sz val="11"/>
            <rFont val="Calibri"/>
          </rPr>
          <t>Ensure separate partition exists for /var/log/audit</t>
        </r>
      </text>
    </comment>
    <comment ref="L30" authorId="0" shapeId="0" xr:uid="{00000000-0006-0000-0600-000064000000}">
      <text>
        <r>
          <rPr>
            <sz val="11"/>
            <rFont val="Calibri"/>
          </rPr>
          <t>Ensure the audit configuration is immutable</t>
        </r>
      </text>
    </comment>
    <comment ref="M30" authorId="0" shapeId="0" xr:uid="{00000000-0006-0000-0600-000065000000}">
      <text>
        <r>
          <rPr>
            <sz val="11"/>
            <rFont val="Calibri"/>
          </rPr>
          <t>Ensure rsyslog default file permissions configured</t>
        </r>
      </text>
    </comment>
    <comment ref="N30" authorId="0" shapeId="0" xr:uid="{00000000-0006-0000-0600-000066000000}">
      <text>
        <r>
          <rPr>
            <sz val="11"/>
            <rFont val="Calibri"/>
          </rPr>
          <t>Ensure permissions on all logfiles are configured</t>
        </r>
      </text>
    </comment>
    <comment ref="J32" authorId="0" shapeId="0" xr:uid="{00000000-0006-0000-0600-000067000000}">
      <text>
        <r>
          <rPr>
            <sz val="11"/>
            <rFont val="Calibri"/>
          </rPr>
          <t>Ensure GPG keys are configured</t>
        </r>
      </text>
    </comment>
    <comment ref="K32" authorId="0" shapeId="0" xr:uid="{00000000-0006-0000-0600-000068000000}">
      <text>
        <r>
          <rPr>
            <sz val="11"/>
            <rFont val="Calibri"/>
          </rPr>
          <t>Ensure package manager repositories are configured</t>
        </r>
      </text>
    </comment>
    <comment ref="L32" authorId="0" shapeId="0" xr:uid="{00000000-0006-0000-0600-000069000000}">
      <text>
        <r>
          <rPr>
            <sz val="11"/>
            <rFont val="Calibri"/>
          </rPr>
          <t>Ensure gpgcheck is globally activated</t>
        </r>
      </text>
    </comment>
    <comment ref="M32" authorId="0" shapeId="0" xr:uid="{00000000-0006-0000-0600-00006A000000}">
      <text>
        <r>
          <rPr>
            <sz val="11"/>
            <rFont val="Calibri"/>
          </rPr>
          <t>Ensure bootloader password is set</t>
        </r>
      </text>
    </comment>
    <comment ref="N32" authorId="0" shapeId="0" xr:uid="{00000000-0006-0000-0600-00006B000000}">
      <text>
        <r>
          <rPr>
            <sz val="11"/>
            <rFont val="Calibri"/>
          </rPr>
          <t>Ensure permissions on bootloader config are configured</t>
        </r>
      </text>
    </comment>
    <comment ref="O32" authorId="0" shapeId="0" xr:uid="{00000000-0006-0000-0600-00006C000000}">
      <text>
        <r>
          <rPr>
            <sz val="11"/>
            <rFont val="Calibri"/>
          </rPr>
          <t>Ensure authentication required for single user mode</t>
        </r>
      </text>
    </comment>
    <comment ref="P32" authorId="0" shapeId="0" xr:uid="{00000000-0006-0000-0600-00006D000000}">
      <text>
        <r>
          <rPr>
            <sz val="11"/>
            <rFont val="Calibri"/>
          </rPr>
          <t>Disable IPv6</t>
        </r>
      </text>
    </comment>
    <comment ref="Q32" authorId="0" shapeId="0" xr:uid="{00000000-0006-0000-0600-00006E000000}">
      <text>
        <r>
          <rPr>
            <sz val="11"/>
            <rFont val="Calibri"/>
          </rPr>
          <t>Ensure cron daemon is enabled and running</t>
        </r>
      </text>
    </comment>
    <comment ref="J33" authorId="0" shapeId="0" xr:uid="{00000000-0006-0000-0600-00006F000000}">
      <text>
        <r>
          <rPr>
            <sz val="11"/>
            <rFont val="Calibri"/>
          </rPr>
          <t>Ensure sticky bit is set on all world-writable directories</t>
        </r>
      </text>
    </comment>
    <comment ref="K33" authorId="0" shapeId="0" xr:uid="{00000000-0006-0000-0600-000079000000}">
      <text>
        <r>
          <rPr>
            <sz val="11"/>
            <rFont val="Calibri"/>
          </rPr>
          <t>Ensure last logged in user display is disabled</t>
        </r>
      </text>
    </comment>
    <comment ref="L33" authorId="0" shapeId="0" xr:uid="{00000000-0006-0000-0600-00007A000000}">
      <text>
        <r>
          <rPr>
            <sz val="11"/>
            <rFont val="Calibri"/>
          </rPr>
          <t>Ensure iptables-services not installed with firewalld</t>
        </r>
      </text>
    </comment>
    <comment ref="M33" authorId="0" shapeId="0" xr:uid="{00000000-0006-0000-0600-00007B000000}">
      <text>
        <r>
          <rPr>
            <sz val="11"/>
            <rFont val="Calibri"/>
          </rPr>
          <t>Ensure nftables either not installed or masked with firewalld</t>
        </r>
      </text>
    </comment>
    <comment ref="N33" authorId="0" shapeId="0" xr:uid="{00000000-0006-0000-0600-00007C000000}">
      <text>
        <r>
          <rPr>
            <sz val="11"/>
            <rFont val="Calibri"/>
          </rPr>
          <t>Ensure firewalld is either not installed or masked with nftables</t>
        </r>
      </text>
    </comment>
    <comment ref="O33" authorId="0" shapeId="0" xr:uid="{00000000-0006-0000-0600-00007D000000}">
      <text>
        <r>
          <rPr>
            <sz val="11"/>
            <rFont val="Calibri"/>
          </rPr>
          <t>Ensure iptables-services not installed with nftables</t>
        </r>
      </text>
    </comment>
    <comment ref="P33" authorId="0" shapeId="0" xr:uid="{00000000-0006-0000-0600-00007E000000}">
      <text>
        <r>
          <rPr>
            <sz val="11"/>
            <rFont val="Calibri"/>
          </rPr>
          <t>Ensure iptables are flushed with nftables</t>
        </r>
      </text>
    </comment>
    <comment ref="Q33" authorId="0" shapeId="0" xr:uid="{00000000-0006-0000-0600-00007F000000}">
      <text>
        <r>
          <rPr>
            <sz val="11"/>
            <rFont val="Calibri"/>
          </rPr>
          <t>Ensure nftables rules are permanent</t>
        </r>
      </text>
    </comment>
    <comment ref="R33" authorId="0" shapeId="0" xr:uid="{00000000-0006-0000-0600-000080000000}">
      <text>
        <r>
          <rPr>
            <sz val="11"/>
            <rFont val="Calibri"/>
          </rPr>
          <t>Ensure nftables is not installed with iptables</t>
        </r>
      </text>
    </comment>
    <comment ref="S33" authorId="0" shapeId="0" xr:uid="{00000000-0006-0000-0600-000081000000}">
      <text>
        <r>
          <rPr>
            <sz val="11"/>
            <rFont val="Calibri"/>
          </rPr>
          <t>Ensure firewalld is either not installed or masked with iptables</t>
        </r>
      </text>
    </comment>
    <comment ref="T33" authorId="0" shapeId="0" xr:uid="{00000000-0006-0000-0600-000082000000}">
      <text>
        <r>
          <rPr>
            <sz val="11"/>
            <rFont val="Calibri"/>
          </rPr>
          <t>Ensure iptables rules are saved</t>
        </r>
      </text>
    </comment>
    <comment ref="U33" authorId="0" shapeId="0" xr:uid="{00000000-0006-0000-0600-000083000000}">
      <text>
        <r>
          <rPr>
            <sz val="11"/>
            <rFont val="Calibri"/>
          </rPr>
          <t>Ensure ip6tables rules are saved</t>
        </r>
      </text>
    </comment>
    <comment ref="V33" authorId="0" shapeId="0" xr:uid="{00000000-0006-0000-0600-000084000000}">
      <text>
        <r>
          <rPr>
            <sz val="11"/>
            <rFont val="Calibri"/>
          </rPr>
          <t>Ensure permissions on /etc/crontab are configured</t>
        </r>
      </text>
    </comment>
    <comment ref="W33" authorId="0" shapeId="0" xr:uid="{00000000-0006-0000-0600-000085000000}">
      <text>
        <r>
          <rPr>
            <sz val="11"/>
            <rFont val="Calibri"/>
          </rPr>
          <t>Ensure permissions on /etc/cron.hourly are configured</t>
        </r>
      </text>
    </comment>
    <comment ref="X33" authorId="0" shapeId="0" xr:uid="{00000000-0006-0000-0600-000086000000}">
      <text>
        <r>
          <rPr>
            <sz val="11"/>
            <rFont val="Calibri"/>
          </rPr>
          <t>Ensure permissions on /etc/cron.daily are configured</t>
        </r>
      </text>
    </comment>
    <comment ref="Y33" authorId="0" shapeId="0" xr:uid="{00000000-0006-0000-0600-000087000000}">
      <text>
        <r>
          <rPr>
            <sz val="11"/>
            <rFont val="Calibri"/>
          </rPr>
          <t>Ensure permissions on /etc/cron.weekly are configured</t>
        </r>
      </text>
    </comment>
    <comment ref="Z33" authorId="0" shapeId="0" xr:uid="{00000000-0006-0000-0600-000088000000}">
      <text>
        <r>
          <rPr>
            <sz val="11"/>
            <rFont val="Calibri"/>
          </rPr>
          <t>Ensure permissions on /etc/cron.monthly are configured</t>
        </r>
      </text>
    </comment>
    <comment ref="AA33" authorId="0" shapeId="0" xr:uid="{00000000-0006-0000-0600-000089000000}">
      <text>
        <r>
          <rPr>
            <sz val="11"/>
            <rFont val="Calibri"/>
          </rPr>
          <t>Ensure permissions on /etc/cron.d are configured</t>
        </r>
      </text>
    </comment>
    <comment ref="AB33" authorId="0" shapeId="0" xr:uid="{00000000-0006-0000-0600-00008A000000}">
      <text>
        <r>
          <rPr>
            <sz val="11"/>
            <rFont val="Calibri"/>
          </rPr>
          <t>Ensure permissions on /etc/ssh/sshd_config are configured</t>
        </r>
      </text>
    </comment>
    <comment ref="AC33" authorId="0" shapeId="0" xr:uid="{00000000-0006-0000-0600-00008B000000}">
      <text>
        <r>
          <rPr>
            <sz val="11"/>
            <rFont val="Calibri"/>
          </rPr>
          <t>Ensure permissions on SSH private host key files are configured</t>
        </r>
      </text>
    </comment>
    <comment ref="AD33" authorId="0" shapeId="0" xr:uid="{00000000-0006-0000-0600-00008C000000}">
      <text>
        <r>
          <rPr>
            <sz val="11"/>
            <rFont val="Calibri"/>
          </rPr>
          <t>Ensure permissions on SSH public host key files are configured</t>
        </r>
      </text>
    </comment>
    <comment ref="AE33" authorId="0" shapeId="0" xr:uid="{00000000-0006-0000-0600-00008D000000}">
      <text>
        <r>
          <rPr>
            <sz val="11"/>
            <rFont val="Calibri"/>
          </rPr>
          <t>Ensure default user umask is configured</t>
        </r>
      </text>
    </comment>
    <comment ref="AF33" authorId="0" shapeId="0" xr:uid="{00000000-0006-0000-0600-00008E000000}">
      <text>
        <r>
          <rPr>
            <sz val="11"/>
            <rFont val="Calibri"/>
          </rPr>
          <t>Audit system file permissions</t>
        </r>
      </text>
    </comment>
    <comment ref="AG33" authorId="0" shapeId="0" xr:uid="{00000000-0006-0000-0600-00008F000000}">
      <text>
        <r>
          <rPr>
            <sz val="11"/>
            <rFont val="Calibri"/>
          </rPr>
          <t>Ensure permissions on /etc/passwd are configured</t>
        </r>
      </text>
    </comment>
    <comment ref="AH33" authorId="0" shapeId="0" xr:uid="{00000000-0006-0000-0600-000090000000}">
      <text>
        <r>
          <rPr>
            <sz val="11"/>
            <rFont val="Calibri"/>
          </rPr>
          <t>Ensure permissions on /etc/passwd- are configured</t>
        </r>
      </text>
    </comment>
    <comment ref="AI33" authorId="0" shapeId="0" xr:uid="{00000000-0006-0000-0600-000091000000}">
      <text>
        <r>
          <rPr>
            <sz val="11"/>
            <rFont val="Calibri"/>
          </rPr>
          <t>Ensure permissions on /etc/shadow are configured</t>
        </r>
      </text>
    </comment>
    <comment ref="AJ33" authorId="0" shapeId="0" xr:uid="{00000000-0006-0000-0600-000092000000}">
      <text>
        <r>
          <rPr>
            <sz val="11"/>
            <rFont val="Calibri"/>
          </rPr>
          <t>Ensure permissions on /etc/shadow- are configured</t>
        </r>
      </text>
    </comment>
    <comment ref="AK33" authorId="0" shapeId="0" xr:uid="{00000000-0006-0000-0600-000093000000}">
      <text>
        <r>
          <rPr>
            <sz val="11"/>
            <rFont val="Calibri"/>
          </rPr>
          <t>Ensure permissions on /etc/gshadow- are configured</t>
        </r>
      </text>
    </comment>
    <comment ref="AL33" authorId="0" shapeId="0" xr:uid="{00000000-0006-0000-0600-000094000000}">
      <text>
        <r>
          <rPr>
            <sz val="11"/>
            <rFont val="Calibri"/>
          </rPr>
          <t>Ensure permissions on /etc/gshadow are configured</t>
        </r>
      </text>
    </comment>
    <comment ref="AM33" authorId="0" shapeId="0" xr:uid="{00000000-0006-0000-0600-000095000000}">
      <text>
        <r>
          <rPr>
            <sz val="11"/>
            <rFont val="Calibri"/>
          </rPr>
          <t>Ensure permissions on /etc/group are configured</t>
        </r>
      </text>
    </comment>
    <comment ref="AN33" authorId="0" shapeId="0" xr:uid="{00000000-0006-0000-0600-000096000000}">
      <text>
        <r>
          <rPr>
            <sz val="11"/>
            <rFont val="Calibri"/>
          </rPr>
          <t>Ensure permissions on /etc/group- are configured</t>
        </r>
      </text>
    </comment>
    <comment ref="AO33" authorId="0" shapeId="0" xr:uid="{00000000-0006-0000-0600-000070000000}">
      <text>
        <r>
          <rPr>
            <sz val="11"/>
            <rFont val="Calibri"/>
          </rPr>
          <t>Ensure no world writable files exist</t>
        </r>
      </text>
    </comment>
    <comment ref="AP33" authorId="0" shapeId="0" xr:uid="{00000000-0006-0000-0600-000071000000}">
      <text>
        <r>
          <rPr>
            <sz val="11"/>
            <rFont val="Calibri"/>
          </rPr>
          <t>Ensure no unowned files or directories exist</t>
        </r>
      </text>
    </comment>
    <comment ref="AQ33" authorId="0" shapeId="0" xr:uid="{00000000-0006-0000-0600-000072000000}">
      <text>
        <r>
          <rPr>
            <sz val="11"/>
            <rFont val="Calibri"/>
          </rPr>
          <t>Ensure no ungrouped files or directories exist</t>
        </r>
      </text>
    </comment>
    <comment ref="AR33" authorId="0" shapeId="0" xr:uid="{00000000-0006-0000-0600-000073000000}">
      <text>
        <r>
          <rPr>
            <sz val="11"/>
            <rFont val="Calibri"/>
          </rPr>
          <t>Audit SUID executables</t>
        </r>
      </text>
    </comment>
    <comment ref="AS33" authorId="0" shapeId="0" xr:uid="{00000000-0006-0000-0600-000074000000}">
      <text>
        <r>
          <rPr>
            <sz val="11"/>
            <rFont val="Calibri"/>
          </rPr>
          <t>Audit SGID executables</t>
        </r>
      </text>
    </comment>
    <comment ref="AT33" authorId="0" shapeId="0" xr:uid="{00000000-0006-0000-0600-000075000000}">
      <text>
        <r>
          <rPr>
            <sz val="11"/>
            <rFont val="Calibri"/>
          </rPr>
          <t>Ensure root PATH Integrity</t>
        </r>
      </text>
    </comment>
    <comment ref="AU33" authorId="0" shapeId="0" xr:uid="{00000000-0006-0000-0600-000076000000}">
      <text>
        <r>
          <rPr>
            <sz val="11"/>
            <rFont val="Calibri"/>
          </rPr>
          <t>Ensure all users</t>
        </r>
        <r>
          <rPr>
            <sz val="11"/>
            <color rgb="FF000000"/>
            <rFont val="Calibri"/>
          </rPr>
          <t>'</t>
        </r>
        <r>
          <rPr>
            <sz val="11"/>
            <color rgb="FF000000"/>
            <rFont val="Calibri"/>
          </rPr>
          <t xml:space="preserve"> home directories exist</t>
        </r>
      </text>
    </comment>
    <comment ref="AV33" authorId="0" shapeId="0" xr:uid="{00000000-0006-0000-0600-000077000000}">
      <text>
        <r>
          <rPr>
            <sz val="11"/>
            <rFont val="Calibri"/>
          </rPr>
          <t>Ensure users own their home directories</t>
        </r>
      </text>
    </comment>
    <comment ref="AW33" authorId="0" shapeId="0" xr:uid="{00000000-0006-0000-0600-000078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J34" authorId="0" shapeId="0" xr:uid="{00000000-0006-0000-0600-000097000000}">
      <text>
        <r>
          <rPr>
            <sz val="11"/>
            <rFont val="Calibri"/>
          </rPr>
          <t>Ensure kernel module loading and unloading is collected</t>
        </r>
      </text>
    </comment>
    <comment ref="J37" authorId="0" shapeId="0" xr:uid="{00000000-0006-0000-0600-000098000000}">
      <text>
        <r>
          <rPr>
            <sz val="11"/>
            <rFont val="Calibri"/>
          </rPr>
          <t>Ensure mounting of cramfs filesystems is disabled</t>
        </r>
      </text>
    </comment>
    <comment ref="K37" authorId="0" shapeId="0" xr:uid="{00000000-0006-0000-0600-000099000000}">
      <text>
        <r>
          <rPr>
            <sz val="11"/>
            <rFont val="Calibri"/>
          </rPr>
          <t>Ensure mounting of squashfs filesystems is disabled</t>
        </r>
      </text>
    </comment>
    <comment ref="L37" authorId="0" shapeId="0" xr:uid="{00000000-0006-0000-0600-00009A000000}">
      <text>
        <r>
          <rPr>
            <sz val="11"/>
            <rFont val="Calibri"/>
          </rPr>
          <t>Ensure mounting of udf filesystems is disabled</t>
        </r>
      </text>
    </comment>
    <comment ref="M37" authorId="0" shapeId="0" xr:uid="{00000000-0006-0000-0600-00009B000000}">
      <text>
        <r>
          <rPr>
            <sz val="11"/>
            <rFont val="Calibri"/>
          </rPr>
          <t>Ensure /tmp is configured</t>
        </r>
      </text>
    </comment>
    <comment ref="N37" authorId="0" shapeId="0" xr:uid="{00000000-0006-0000-0600-00009C000000}">
      <text>
        <r>
          <rPr>
            <sz val="11"/>
            <rFont val="Calibri"/>
          </rPr>
          <t>Ensure noexec option set on /tmp partition</t>
        </r>
      </text>
    </comment>
    <comment ref="O37" authorId="0" shapeId="0" xr:uid="{00000000-0006-0000-0600-00009D000000}">
      <text>
        <r>
          <rPr>
            <sz val="11"/>
            <rFont val="Calibri"/>
          </rPr>
          <t>Ensure nodev option set on /tmp partition</t>
        </r>
      </text>
    </comment>
    <comment ref="P37" authorId="0" shapeId="0" xr:uid="{00000000-0006-0000-0600-00009E000000}">
      <text>
        <r>
          <rPr>
            <sz val="11"/>
            <rFont val="Calibri"/>
          </rPr>
          <t>Ensure nosuid option set on /tmp partition</t>
        </r>
      </text>
    </comment>
    <comment ref="Q37" authorId="0" shapeId="0" xr:uid="{00000000-0006-0000-0600-00009F000000}">
      <text>
        <r>
          <rPr>
            <sz val="11"/>
            <rFont val="Calibri"/>
          </rPr>
          <t>Ensure /dev/shm is configured</t>
        </r>
      </text>
    </comment>
    <comment ref="R37" authorId="0" shapeId="0" xr:uid="{00000000-0006-0000-0600-0000A0000000}">
      <text>
        <r>
          <rPr>
            <sz val="11"/>
            <rFont val="Calibri"/>
          </rPr>
          <t>Ensure noexec option set on /dev/shm partition</t>
        </r>
      </text>
    </comment>
    <comment ref="S37" authorId="0" shapeId="0" xr:uid="{00000000-0006-0000-0600-0000A1000000}">
      <text>
        <r>
          <rPr>
            <sz val="11"/>
            <rFont val="Calibri"/>
          </rPr>
          <t>Ensure nodev option set on /dev/shm partition</t>
        </r>
      </text>
    </comment>
    <comment ref="T37" authorId="0" shapeId="0" xr:uid="{00000000-0006-0000-0600-0000A2000000}">
      <text>
        <r>
          <rPr>
            <sz val="11"/>
            <rFont val="Calibri"/>
          </rPr>
          <t>Ensure nosuid option set on /dev/shm partition</t>
        </r>
      </text>
    </comment>
    <comment ref="U37" authorId="0" shapeId="0" xr:uid="{00000000-0006-0000-0600-0000A3000000}">
      <text>
        <r>
          <rPr>
            <sz val="11"/>
            <rFont val="Calibri"/>
          </rPr>
          <t>Ensure separate partition exists for /var</t>
        </r>
      </text>
    </comment>
    <comment ref="V37" authorId="0" shapeId="0" xr:uid="{00000000-0006-0000-0600-0000A4000000}">
      <text>
        <r>
          <rPr>
            <sz val="11"/>
            <rFont val="Calibri"/>
          </rPr>
          <t>Ensure separate partition exists for /var/tmp</t>
        </r>
      </text>
    </comment>
    <comment ref="W37" authorId="0" shapeId="0" xr:uid="{00000000-0006-0000-0600-0000A5000000}">
      <text>
        <r>
          <rPr>
            <sz val="11"/>
            <rFont val="Calibri"/>
          </rPr>
          <t>Ensure /var/tmp partition includes the noexec option</t>
        </r>
      </text>
    </comment>
    <comment ref="X37" authorId="0" shapeId="0" xr:uid="{00000000-0006-0000-0600-0000A6000000}">
      <text>
        <r>
          <rPr>
            <sz val="11"/>
            <rFont val="Calibri"/>
          </rPr>
          <t>Ensure /var/tmp partition includes the nodev option</t>
        </r>
      </text>
    </comment>
    <comment ref="Y37" authorId="0" shapeId="0" xr:uid="{00000000-0006-0000-0600-0000A7000000}">
      <text>
        <r>
          <rPr>
            <sz val="11"/>
            <rFont val="Calibri"/>
          </rPr>
          <t>Ensure /var/tmp partition includes the nosuid option</t>
        </r>
      </text>
    </comment>
    <comment ref="Z37" authorId="0" shapeId="0" xr:uid="{00000000-0006-0000-0600-0000A8000000}">
      <text>
        <r>
          <rPr>
            <sz val="11"/>
            <rFont val="Calibri"/>
          </rPr>
          <t>Ensure separate partition exists for /var/log</t>
        </r>
      </text>
    </comment>
    <comment ref="AA37" authorId="0" shapeId="0" xr:uid="{00000000-0006-0000-0600-0000A9000000}">
      <text>
        <r>
          <rPr>
            <sz val="11"/>
            <rFont val="Calibri"/>
          </rPr>
          <t>Ensure separate partition exists for /var/log/audit</t>
        </r>
      </text>
    </comment>
    <comment ref="AB37" authorId="0" shapeId="0" xr:uid="{00000000-0006-0000-0600-0000AA000000}">
      <text>
        <r>
          <rPr>
            <sz val="11"/>
            <rFont val="Calibri"/>
          </rPr>
          <t>Ensure separate partition exists for /home</t>
        </r>
      </text>
    </comment>
    <comment ref="AC37" authorId="0" shapeId="0" xr:uid="{00000000-0006-0000-0600-0000AB000000}">
      <text>
        <r>
          <rPr>
            <sz val="11"/>
            <rFont val="Calibri"/>
          </rPr>
          <t>Ensure /home partition includes the nodev option</t>
        </r>
      </text>
    </comment>
    <comment ref="AD37" authorId="0" shapeId="0" xr:uid="{00000000-0006-0000-0600-0000AC000000}">
      <text>
        <r>
          <rPr>
            <sz val="11"/>
            <rFont val="Calibri"/>
          </rPr>
          <t>Ensure removable media partitions include noexec option</t>
        </r>
      </text>
    </comment>
    <comment ref="AE37" authorId="0" shapeId="0" xr:uid="{00000000-0006-0000-0600-0000AD000000}">
      <text>
        <r>
          <rPr>
            <sz val="11"/>
            <rFont val="Calibri"/>
          </rPr>
          <t>Ensure nodev option set on removable media partitions</t>
        </r>
      </text>
    </comment>
    <comment ref="AF37" authorId="0" shapeId="0" xr:uid="{00000000-0006-0000-0600-0000AE000000}">
      <text>
        <r>
          <rPr>
            <sz val="11"/>
            <rFont val="Calibri"/>
          </rPr>
          <t>Ensure nosuid option set on removable media partitions</t>
        </r>
      </text>
    </comment>
    <comment ref="AG37" authorId="0" shapeId="0" xr:uid="{00000000-0006-0000-0600-0000AF000000}">
      <text>
        <r>
          <rPr>
            <sz val="11"/>
            <rFont val="Calibri"/>
          </rPr>
          <t>Disable Automounting</t>
        </r>
      </text>
    </comment>
    <comment ref="AH37" authorId="0" shapeId="0" xr:uid="{00000000-0006-0000-0600-0000B0000000}">
      <text>
        <r>
          <rPr>
            <sz val="11"/>
            <rFont val="Calibri"/>
          </rPr>
          <t>Disable USB Storage</t>
        </r>
      </text>
    </comment>
    <comment ref="AI37" authorId="0" shapeId="0" xr:uid="{00000000-0006-0000-0600-0000B1000000}">
      <text>
        <r>
          <rPr>
            <sz val="11"/>
            <rFont val="Calibri"/>
          </rPr>
          <t>Ensure core dumps are restricted</t>
        </r>
      </text>
    </comment>
    <comment ref="AJ37" authorId="0" shapeId="0" xr:uid="{00000000-0006-0000-0600-0000B2000000}">
      <text>
        <r>
          <rPr>
            <sz val="11"/>
            <rFont val="Calibri"/>
          </rPr>
          <t>Ensure XD/NX support is enabled</t>
        </r>
      </text>
    </comment>
    <comment ref="AK37" authorId="0" shapeId="0" xr:uid="{00000000-0006-0000-0600-0000B3000000}">
      <text>
        <r>
          <rPr>
            <sz val="11"/>
            <rFont val="Calibri"/>
          </rPr>
          <t>Ensure address space layout randomization (ASLR) is enabled</t>
        </r>
      </text>
    </comment>
    <comment ref="AL37" authorId="0" shapeId="0" xr:uid="{00000000-0006-0000-0600-0000B4000000}">
      <text>
        <r>
          <rPr>
            <sz val="11"/>
            <rFont val="Calibri"/>
          </rPr>
          <t>Ensure prelink is not installed</t>
        </r>
      </text>
    </comment>
    <comment ref="AM37" authorId="0" shapeId="0" xr:uid="{00000000-0006-0000-0600-0000B5000000}">
      <text>
        <r>
          <rPr>
            <sz val="11"/>
            <rFont val="Calibri"/>
          </rPr>
          <t>Ensure SELinux is installed</t>
        </r>
      </text>
    </comment>
    <comment ref="AN37" authorId="0" shapeId="0" xr:uid="{00000000-0006-0000-0600-0000B6000000}">
      <text>
        <r>
          <rPr>
            <sz val="11"/>
            <rFont val="Calibri"/>
          </rPr>
          <t>Ensure SELinux is not disabled in bootloader configuration</t>
        </r>
      </text>
    </comment>
    <comment ref="AO37" authorId="0" shapeId="0" xr:uid="{00000000-0006-0000-0600-0000B7000000}">
      <text>
        <r>
          <rPr>
            <sz val="11"/>
            <rFont val="Calibri"/>
          </rPr>
          <t>Ensure SELinux policy is configured</t>
        </r>
      </text>
    </comment>
    <comment ref="AP37" authorId="0" shapeId="0" xr:uid="{00000000-0006-0000-0600-0000B8000000}">
      <text>
        <r>
          <rPr>
            <sz val="11"/>
            <rFont val="Calibri"/>
          </rPr>
          <t>Ensure the SELinux mode is enforcing or permissive</t>
        </r>
      </text>
    </comment>
    <comment ref="AQ37" authorId="0" shapeId="0" xr:uid="{00000000-0006-0000-0600-0000B9000000}">
      <text>
        <r>
          <rPr>
            <sz val="11"/>
            <rFont val="Calibri"/>
          </rPr>
          <t>Ensure the SELinux mode is enforcing</t>
        </r>
      </text>
    </comment>
    <comment ref="AR37" authorId="0" shapeId="0" xr:uid="{00000000-0006-0000-0600-0000BA000000}">
      <text>
        <r>
          <rPr>
            <sz val="11"/>
            <rFont val="Calibri"/>
          </rPr>
          <t>Ensure SETroubleshoot is not installed</t>
        </r>
      </text>
    </comment>
    <comment ref="AS37" authorId="0" shapeId="0" xr:uid="{00000000-0006-0000-0600-0000BB000000}">
      <text>
        <r>
          <rPr>
            <sz val="11"/>
            <rFont val="Calibri"/>
          </rPr>
          <t>Ensure the MCS Translation Service (mcstrans) is not installed</t>
        </r>
      </text>
    </comment>
    <comment ref="AT37" authorId="0" shapeId="0" xr:uid="{00000000-0006-0000-0600-0000BC000000}">
      <text>
        <r>
          <rPr>
            <sz val="11"/>
            <rFont val="Calibri"/>
          </rPr>
          <t>Ensure GNOME Display Manager is removed</t>
        </r>
      </text>
    </comment>
    <comment ref="AU37" authorId="0" shapeId="0" xr:uid="{00000000-0006-0000-0600-0000BD000000}">
      <text>
        <r>
          <rPr>
            <sz val="11"/>
            <rFont val="Calibri"/>
          </rPr>
          <t>Ensure XDCMP is not enabled</t>
        </r>
      </text>
    </comment>
    <comment ref="AV37" authorId="0" shapeId="0" xr:uid="{00000000-0006-0000-0600-0000BE000000}">
      <text>
        <r>
          <rPr>
            <sz val="11"/>
            <rFont val="Calibri"/>
          </rPr>
          <t>Ensure xinetd is not installed</t>
        </r>
      </text>
    </comment>
    <comment ref="AW37" authorId="0" shapeId="0" xr:uid="{00000000-0006-0000-0600-0000BF000000}">
      <text>
        <r>
          <rPr>
            <sz val="11"/>
            <rFont val="Calibri"/>
          </rPr>
          <t>Ensure X11 Server components are not installed</t>
        </r>
      </text>
    </comment>
    <comment ref="J43" authorId="0" shapeId="0" xr:uid="{00000000-0006-0000-0600-0000C0000000}">
      <text>
        <r>
          <rPr>
            <sz val="11"/>
            <rFont val="Calibri"/>
          </rPr>
          <t>Ensure authentication required for single user mode</t>
        </r>
      </text>
    </comment>
    <comment ref="K43" authorId="0" shapeId="0" xr:uid="{00000000-0006-0000-0600-0000C1000000}">
      <text>
        <r>
          <rPr>
            <sz val="11"/>
            <rFont val="Calibri"/>
          </rPr>
          <t>Ensure SSH IgnoreRhosts is enabled</t>
        </r>
      </text>
    </comment>
    <comment ref="L43" authorId="0" shapeId="0" xr:uid="{00000000-0006-0000-0600-0000C2000000}">
      <text>
        <r>
          <rPr>
            <sz val="11"/>
            <rFont val="Calibri"/>
          </rPr>
          <t>Ensure SSH HostbasedAuthentication is disabled</t>
        </r>
      </text>
    </comment>
    <comment ref="M43" authorId="0" shapeId="0" xr:uid="{00000000-0006-0000-0600-0000C3000000}">
      <text>
        <r>
          <rPr>
            <sz val="11"/>
            <rFont val="Calibri"/>
          </rPr>
          <t>Ensure SSH root login is disabled</t>
        </r>
      </text>
    </comment>
    <comment ref="N43" authorId="0" shapeId="0" xr:uid="{00000000-0006-0000-0600-0000C4000000}">
      <text>
        <r>
          <rPr>
            <sz val="11"/>
            <rFont val="Calibri"/>
          </rPr>
          <t>Ensure SSH PermitEmptyPasswords is disabled</t>
        </r>
      </text>
    </comment>
    <comment ref="O43" authorId="0" shapeId="0" xr:uid="{00000000-0006-0000-0600-0000C5000000}">
      <text>
        <r>
          <rPr>
            <sz val="11"/>
            <rFont val="Calibri"/>
          </rPr>
          <t>Ensure SSH PAM is enabled</t>
        </r>
      </text>
    </comment>
    <comment ref="P43" authorId="0" shapeId="0" xr:uid="{00000000-0006-0000-0600-0000C6000000}">
      <text>
        <r>
          <rPr>
            <sz val="11"/>
            <rFont val="Calibri"/>
          </rPr>
          <t>Ensure accounts in /etc/passwd use shadowed passwords</t>
        </r>
      </text>
    </comment>
    <comment ref="Q43" authorId="0" shapeId="0" xr:uid="{00000000-0006-0000-0600-0000C7000000}">
      <text>
        <r>
          <rPr>
            <sz val="11"/>
            <rFont val="Calibri"/>
          </rPr>
          <t>Ensure /etc/shadow password fields are not empty</t>
        </r>
      </text>
    </comment>
    <comment ref="R43" authorId="0" shapeId="0" xr:uid="{00000000-0006-0000-0600-0000C8000000}">
      <text>
        <r>
          <rPr>
            <sz val="11"/>
            <rFont val="Calibri"/>
          </rPr>
          <t>Ensure no duplicate user names exist</t>
        </r>
      </text>
    </comment>
    <comment ref="S43" authorId="0" shapeId="0" xr:uid="{00000000-0006-0000-0600-0000C9000000}">
      <text>
        <r>
          <rPr>
            <sz val="11"/>
            <rFont val="Calibri"/>
          </rPr>
          <t>Ensure no duplicate UIDs exist</t>
        </r>
      </text>
    </comment>
    <comment ref="T43" authorId="0" shapeId="0" xr:uid="{00000000-0006-0000-0600-0000CA000000}">
      <text>
        <r>
          <rPr>
            <sz val="11"/>
            <rFont val="Calibri"/>
          </rPr>
          <t>Ensure no users have .rhosts files</t>
        </r>
      </text>
    </comment>
    <comment ref="J45" authorId="0" shapeId="0" xr:uid="{00000000-0006-0000-0600-0000CB000000}">
      <text>
        <r>
          <rPr>
            <sz val="11"/>
            <rFont val="Calibri"/>
          </rPr>
          <t>Ensure SSH PAM is enabled</t>
        </r>
      </text>
    </comment>
    <comment ref="J48" authorId="0" shapeId="0" xr:uid="{00000000-0006-0000-0600-0000CC000000}">
      <text>
        <r>
          <rPr>
            <sz val="11"/>
            <rFont val="Calibri"/>
          </rPr>
          <t>Ensure SSH PermitEmptyPasswords is disabled</t>
        </r>
      </text>
    </comment>
    <comment ref="K48" authorId="0" shapeId="0" xr:uid="{00000000-0006-0000-0600-0000CD000000}">
      <text>
        <r>
          <rPr>
            <sz val="11"/>
            <rFont val="Calibri"/>
          </rPr>
          <t>Ensure password creation requirements are configured</t>
        </r>
      </text>
    </comment>
    <comment ref="L48" authorId="0" shapeId="0" xr:uid="{00000000-0006-0000-0600-0000CE000000}">
      <text>
        <r>
          <rPr>
            <sz val="11"/>
            <rFont val="Calibri"/>
          </rPr>
          <t>Ensure password reuse is limited</t>
        </r>
      </text>
    </comment>
    <comment ref="M48" authorId="0" shapeId="0" xr:uid="{00000000-0006-0000-0600-0000CF000000}">
      <text>
        <r>
          <rPr>
            <sz val="11"/>
            <rFont val="Calibri"/>
          </rPr>
          <t>Ensure password expiration is 365 days or less</t>
        </r>
      </text>
    </comment>
    <comment ref="N48" authorId="0" shapeId="0" xr:uid="{00000000-0006-0000-0600-0000D0000000}">
      <text>
        <r>
          <rPr>
            <sz val="11"/>
            <rFont val="Calibri"/>
          </rPr>
          <t>Ensure minimum days between password changes is configured</t>
        </r>
      </text>
    </comment>
    <comment ref="O48" authorId="0" shapeId="0" xr:uid="{00000000-0006-0000-0600-0000D1000000}">
      <text>
        <r>
          <rPr>
            <sz val="11"/>
            <rFont val="Calibri"/>
          </rPr>
          <t>Ensure password expiration warning days is 7 or more</t>
        </r>
      </text>
    </comment>
    <comment ref="P48" authorId="0" shapeId="0" xr:uid="{00000000-0006-0000-0600-0000D2000000}">
      <text>
        <r>
          <rPr>
            <sz val="11"/>
            <rFont val="Calibri"/>
          </rPr>
          <t>Ensure all users last password change date is in the past</t>
        </r>
      </text>
    </comment>
    <comment ref="Q48" authorId="0" shapeId="0" xr:uid="{00000000-0006-0000-0600-0000D3000000}">
      <text>
        <r>
          <rPr>
            <sz val="11"/>
            <rFont val="Calibri"/>
          </rPr>
          <t>Ensure /etc/shadow password fields are not empty</t>
        </r>
      </text>
    </comment>
    <comment ref="J67" authorId="0" shapeId="0" xr:uid="{00000000-0006-0000-0600-0000D4000000}">
      <text>
        <r>
          <rPr>
            <sz val="11"/>
            <rFont val="Calibri"/>
          </rPr>
          <t>Disable USB Storage</t>
        </r>
      </text>
    </comment>
    <comment ref="J88" authorId="0" shapeId="0" xr:uid="{00000000-0006-0000-0600-0000D5000000}">
      <text>
        <r>
          <rPr>
            <sz val="11"/>
            <rFont val="Calibri"/>
          </rPr>
          <t>Ensure XDCMP is not enabled</t>
        </r>
      </text>
    </comment>
    <comment ref="K88" authorId="0" shapeId="0" xr:uid="{00000000-0006-0000-0600-0000D6000000}">
      <text>
        <r>
          <rPr>
            <sz val="11"/>
            <rFont val="Calibri"/>
          </rPr>
          <t>Ensure IP forwarding is disabled</t>
        </r>
      </text>
    </comment>
    <comment ref="L88" authorId="0" shapeId="0" xr:uid="{00000000-0006-0000-0600-0000D7000000}">
      <text>
        <r>
          <rPr>
            <sz val="11"/>
            <rFont val="Calibri"/>
          </rPr>
          <t>Ensure packet redirect sending is disabled</t>
        </r>
      </text>
    </comment>
    <comment ref="M88" authorId="0" shapeId="0" xr:uid="{00000000-0006-0000-0600-0000D8000000}">
      <text>
        <r>
          <rPr>
            <sz val="11"/>
            <rFont val="Calibri"/>
          </rPr>
          <t>Ensure source routed packets are not accepted</t>
        </r>
      </text>
    </comment>
    <comment ref="N88" authorId="0" shapeId="0" xr:uid="{00000000-0006-0000-0600-0000D9000000}">
      <text>
        <r>
          <rPr>
            <sz val="11"/>
            <rFont val="Calibri"/>
          </rPr>
          <t>Ensure ICMP redirects are not accepted</t>
        </r>
      </text>
    </comment>
    <comment ref="O88" authorId="0" shapeId="0" xr:uid="{00000000-0006-0000-0600-0000DA000000}">
      <text>
        <r>
          <rPr>
            <sz val="11"/>
            <rFont val="Calibri"/>
          </rPr>
          <t>Ensure secure ICMP redirects are not accepted</t>
        </r>
      </text>
    </comment>
    <comment ref="P88" authorId="0" shapeId="0" xr:uid="{00000000-0006-0000-0600-0000DB000000}">
      <text>
        <r>
          <rPr>
            <sz val="11"/>
            <rFont val="Calibri"/>
          </rPr>
          <t>Ensure broadcast ICMP requests are ignored</t>
        </r>
      </text>
    </comment>
    <comment ref="Q88" authorId="0" shapeId="0" xr:uid="{00000000-0006-0000-0600-0000DC000000}">
      <text>
        <r>
          <rPr>
            <sz val="11"/>
            <rFont val="Calibri"/>
          </rPr>
          <t>Ensure bogus ICMP responses are ignored</t>
        </r>
      </text>
    </comment>
    <comment ref="R88" authorId="0" shapeId="0" xr:uid="{00000000-0006-0000-0600-0000DD000000}">
      <text>
        <r>
          <rPr>
            <sz val="11"/>
            <rFont val="Calibri"/>
          </rPr>
          <t>Ensure Reverse Path Filtering is enabled</t>
        </r>
      </text>
    </comment>
    <comment ref="S88" authorId="0" shapeId="0" xr:uid="{00000000-0006-0000-0600-0000DE000000}">
      <text>
        <r>
          <rPr>
            <sz val="11"/>
            <rFont val="Calibri"/>
          </rPr>
          <t>Ensure TCP SYN Cookies is enabled</t>
        </r>
      </text>
    </comment>
    <comment ref="T88" authorId="0" shapeId="0" xr:uid="{00000000-0006-0000-0600-0000DF000000}">
      <text>
        <r>
          <rPr>
            <sz val="11"/>
            <rFont val="Calibri"/>
          </rPr>
          <t>Ensure IPv6 router advertisements are not accepted</t>
        </r>
      </text>
    </comment>
    <comment ref="U88" authorId="0" shapeId="0" xr:uid="{00000000-0006-0000-0600-0000E0000000}">
      <text>
        <r>
          <rPr>
            <sz val="11"/>
            <rFont val="Calibri"/>
          </rPr>
          <t>Ensure firewalld drops unnecessary services and ports</t>
        </r>
      </text>
    </comment>
    <comment ref="V88" authorId="0" shapeId="0" xr:uid="{00000000-0006-0000-0600-0000E1000000}">
      <text>
        <r>
          <rPr>
            <sz val="11"/>
            <rFont val="Calibri"/>
          </rPr>
          <t>Ensure iptables rules exist for all open ports</t>
        </r>
      </text>
    </comment>
    <comment ref="W88" authorId="0" shapeId="0" xr:uid="{00000000-0006-0000-0600-0000E2000000}">
      <text>
        <r>
          <rPr>
            <sz val="11"/>
            <rFont val="Calibri"/>
          </rPr>
          <t>Ensure ip6tables firewall rules exist for all open ports</t>
        </r>
      </text>
    </comment>
    <comment ref="X88" authorId="0" shapeId="0" xr:uid="{00000000-0006-0000-0600-0000E3000000}">
      <text>
        <r>
          <rPr>
            <sz val="11"/>
            <rFont val="Calibri"/>
          </rPr>
          <t>Ensure SSH X11 forwarding is disabled</t>
        </r>
      </text>
    </comment>
    <comment ref="Y88" authorId="0" shapeId="0" xr:uid="{00000000-0006-0000-0600-0000E4000000}">
      <text>
        <r>
          <rPr>
            <sz val="11"/>
            <rFont val="Calibri"/>
          </rPr>
          <t>Ensure SSH AllowTcpForwarding is disabled</t>
        </r>
      </text>
    </comment>
    <comment ref="J89" authorId="0" shapeId="0" xr:uid="{00000000-0006-0000-0600-0000E5000000}">
      <text>
        <r>
          <rPr>
            <sz val="11"/>
            <rFont val="Calibri"/>
          </rPr>
          <t>Ensure permissions on /etc/shadow are configured</t>
        </r>
      </text>
    </comment>
    <comment ref="K89" authorId="0" shapeId="0" xr:uid="{00000000-0006-0000-0600-0000E6000000}">
      <text>
        <r>
          <rPr>
            <sz val="11"/>
            <rFont val="Calibri"/>
          </rPr>
          <t>Ensure permissions on /etc/shadow- are configured</t>
        </r>
      </text>
    </comment>
    <comment ref="L89" authorId="0" shapeId="0" xr:uid="{00000000-0006-0000-0600-0000E7000000}">
      <text>
        <r>
          <rPr>
            <sz val="11"/>
            <rFont val="Calibri"/>
          </rPr>
          <t>Ensure permissions on /etc/gshadow- are configured</t>
        </r>
      </text>
    </comment>
    <comment ref="M89" authorId="0" shapeId="0" xr:uid="{00000000-0006-0000-0600-0000E8000000}">
      <text>
        <r>
          <rPr>
            <sz val="11"/>
            <rFont val="Calibri"/>
          </rPr>
          <t>Ensure permissions on /etc/gshadow are configured</t>
        </r>
      </text>
    </comment>
    <comment ref="J90" authorId="0" shapeId="0" xr:uid="{00000000-0006-0000-0600-0000E9000000}">
      <text>
        <r>
          <rPr>
            <sz val="11"/>
            <rFont val="Calibri"/>
          </rPr>
          <t>Ensure mail transfer agent is configured for local-only mode</t>
        </r>
      </text>
    </comment>
    <comment ref="K90" authorId="0" shapeId="0" xr:uid="{00000000-0006-0000-0600-0000EA000000}">
      <text>
        <r>
          <rPr>
            <sz val="11"/>
            <rFont val="Calibri"/>
          </rPr>
          <t>Ensure firewalld is installed</t>
        </r>
      </text>
    </comment>
    <comment ref="L90" authorId="0" shapeId="0" xr:uid="{00000000-0006-0000-0600-0000EB000000}">
      <text>
        <r>
          <rPr>
            <sz val="11"/>
            <rFont val="Calibri"/>
          </rPr>
          <t>Ensure firewalld service enabled and running</t>
        </r>
      </text>
    </comment>
    <comment ref="M90" authorId="0" shapeId="0" xr:uid="{00000000-0006-0000-0600-0000EC000000}">
      <text>
        <r>
          <rPr>
            <sz val="11"/>
            <rFont val="Calibri"/>
          </rPr>
          <t>Ensure firewalld default zone is set</t>
        </r>
      </text>
    </comment>
    <comment ref="N90" authorId="0" shapeId="0" xr:uid="{00000000-0006-0000-0600-0000ED000000}">
      <text>
        <r>
          <rPr>
            <sz val="11"/>
            <rFont val="Calibri"/>
          </rPr>
          <t>Ensure network interfaces are assigned to appropriate zone</t>
        </r>
      </text>
    </comment>
    <comment ref="O90" authorId="0" shapeId="0" xr:uid="{00000000-0006-0000-0600-0000EE000000}">
      <text>
        <r>
          <rPr>
            <sz val="11"/>
            <rFont val="Calibri"/>
          </rPr>
          <t>Ensure firewalld drops unnecessary services and ports</t>
        </r>
      </text>
    </comment>
    <comment ref="P90" authorId="0" shapeId="0" xr:uid="{00000000-0006-0000-0600-0000EF000000}">
      <text>
        <r>
          <rPr>
            <sz val="11"/>
            <rFont val="Calibri"/>
          </rPr>
          <t>Ensure nftables is installed</t>
        </r>
      </text>
    </comment>
    <comment ref="Q90" authorId="0" shapeId="0" xr:uid="{00000000-0006-0000-0600-0000F0000000}">
      <text>
        <r>
          <rPr>
            <sz val="11"/>
            <rFont val="Calibri"/>
          </rPr>
          <t>Ensure an nftables table exists</t>
        </r>
      </text>
    </comment>
    <comment ref="R90" authorId="0" shapeId="0" xr:uid="{00000000-0006-0000-0600-0000F1000000}">
      <text>
        <r>
          <rPr>
            <sz val="11"/>
            <rFont val="Calibri"/>
          </rPr>
          <t>Ensure nftables base chains exist</t>
        </r>
      </text>
    </comment>
    <comment ref="S90" authorId="0" shapeId="0" xr:uid="{00000000-0006-0000-0600-0000F2000000}">
      <text>
        <r>
          <rPr>
            <sz val="11"/>
            <rFont val="Calibri"/>
          </rPr>
          <t>Ensure nftables loopback traffic is configured</t>
        </r>
      </text>
    </comment>
    <comment ref="T90" authorId="0" shapeId="0" xr:uid="{00000000-0006-0000-0600-0000F3000000}">
      <text>
        <r>
          <rPr>
            <sz val="11"/>
            <rFont val="Calibri"/>
          </rPr>
          <t>Ensure nftables outbound and established connections are configured</t>
        </r>
      </text>
    </comment>
    <comment ref="U90" authorId="0" shapeId="0" xr:uid="{00000000-0006-0000-0600-0000F4000000}">
      <text>
        <r>
          <rPr>
            <sz val="11"/>
            <rFont val="Calibri"/>
          </rPr>
          <t>Ensure nftables default deny firewall policy</t>
        </r>
      </text>
    </comment>
    <comment ref="V90" authorId="0" shapeId="0" xr:uid="{00000000-0006-0000-0600-0000F5000000}">
      <text>
        <r>
          <rPr>
            <sz val="11"/>
            <rFont val="Calibri"/>
          </rPr>
          <t>Ensure nftables service is enabled</t>
        </r>
      </text>
    </comment>
    <comment ref="W90" authorId="0" shapeId="0" xr:uid="{00000000-0006-0000-0600-0000F6000000}">
      <text>
        <r>
          <rPr>
            <sz val="11"/>
            <rFont val="Calibri"/>
          </rPr>
          <t>Ensure nftables rules are permanent</t>
        </r>
      </text>
    </comment>
    <comment ref="X90" authorId="0" shapeId="0" xr:uid="{00000000-0006-0000-0600-0000F7000000}">
      <text>
        <r>
          <rPr>
            <sz val="11"/>
            <rFont val="Calibri"/>
          </rPr>
          <t>Ensure iptables packages are installed</t>
        </r>
      </text>
    </comment>
    <comment ref="Y90" authorId="0" shapeId="0" xr:uid="{00000000-0006-0000-0600-0000F8000000}">
      <text>
        <r>
          <rPr>
            <sz val="11"/>
            <rFont val="Calibri"/>
          </rPr>
          <t>Ensure iptables loopback traffic is configured</t>
        </r>
      </text>
    </comment>
    <comment ref="Z90" authorId="0" shapeId="0" xr:uid="{00000000-0006-0000-0600-0000F9000000}">
      <text>
        <r>
          <rPr>
            <sz val="11"/>
            <rFont val="Calibri"/>
          </rPr>
          <t>Ensure iptables outbound and established connections are configured</t>
        </r>
      </text>
    </comment>
    <comment ref="AA90" authorId="0" shapeId="0" xr:uid="{00000000-0006-0000-0600-0000FA000000}">
      <text>
        <r>
          <rPr>
            <sz val="11"/>
            <rFont val="Calibri"/>
          </rPr>
          <t>Ensure iptables rules exist for all open ports</t>
        </r>
      </text>
    </comment>
    <comment ref="AB90" authorId="0" shapeId="0" xr:uid="{00000000-0006-0000-0600-0000FB000000}">
      <text>
        <r>
          <rPr>
            <sz val="11"/>
            <rFont val="Calibri"/>
          </rPr>
          <t>Ensure iptables default deny firewall policy</t>
        </r>
      </text>
    </comment>
    <comment ref="AC90" authorId="0" shapeId="0" xr:uid="{00000000-0006-0000-0600-0000FC000000}">
      <text>
        <r>
          <rPr>
            <sz val="11"/>
            <rFont val="Calibri"/>
          </rPr>
          <t>Ensure iptables rules are saved</t>
        </r>
      </text>
    </comment>
    <comment ref="AD90" authorId="0" shapeId="0" xr:uid="{00000000-0006-0000-0600-0000FD000000}">
      <text>
        <r>
          <rPr>
            <sz val="11"/>
            <rFont val="Calibri"/>
          </rPr>
          <t>Ensure iptables is enabled and running</t>
        </r>
      </text>
    </comment>
    <comment ref="AE90" authorId="0" shapeId="0" xr:uid="{00000000-0006-0000-0600-0000FE000000}">
      <text>
        <r>
          <rPr>
            <sz val="11"/>
            <rFont val="Calibri"/>
          </rPr>
          <t>Ensure ip6tables loopback traffic is configured</t>
        </r>
      </text>
    </comment>
    <comment ref="AF90" authorId="0" shapeId="0" xr:uid="{00000000-0006-0000-0600-0000FF000000}">
      <text>
        <r>
          <rPr>
            <sz val="11"/>
            <rFont val="Calibri"/>
          </rPr>
          <t>Ensure ip6tables outbound and established connections are configured</t>
        </r>
      </text>
    </comment>
    <comment ref="AG90" authorId="0" shapeId="0" xr:uid="{00000000-0006-0000-0600-000000010000}">
      <text>
        <r>
          <rPr>
            <sz val="11"/>
            <rFont val="Calibri"/>
          </rPr>
          <t>Ensure ip6tables firewall rules exist for all open ports</t>
        </r>
      </text>
    </comment>
    <comment ref="AH90" authorId="0" shapeId="0" xr:uid="{00000000-0006-0000-0600-000001010000}">
      <text>
        <r>
          <rPr>
            <sz val="11"/>
            <rFont val="Calibri"/>
          </rPr>
          <t>Ensure ip6tables default deny firewall policy</t>
        </r>
      </text>
    </comment>
    <comment ref="AI90" authorId="0" shapeId="0" xr:uid="{00000000-0006-0000-0600-000002010000}">
      <text>
        <r>
          <rPr>
            <sz val="11"/>
            <rFont val="Calibri"/>
          </rPr>
          <t>Ensure ip6tables rules are saved</t>
        </r>
      </text>
    </comment>
    <comment ref="AJ90" authorId="0" shapeId="0" xr:uid="{00000000-0006-0000-0600-000003010000}">
      <text>
        <r>
          <rPr>
            <sz val="11"/>
            <rFont val="Calibri"/>
          </rPr>
          <t>Ensure ip6tables is enabled and running</t>
        </r>
      </text>
    </comment>
    <comment ref="J91" authorId="0" shapeId="0" xr:uid="{00000000-0006-0000-0600-000004010000}">
      <text>
        <r>
          <rPr>
            <sz val="11"/>
            <rFont val="Calibri"/>
          </rPr>
          <t>Ensure telnet-server is not installed</t>
        </r>
      </text>
    </comment>
    <comment ref="K91" authorId="0" shapeId="0" xr:uid="{00000000-0006-0000-0600-000005010000}">
      <text>
        <r>
          <rPr>
            <sz val="11"/>
            <rFont val="Calibri"/>
          </rPr>
          <t>Ensure rsh client is not installed</t>
        </r>
      </text>
    </comment>
    <comment ref="L91" authorId="0" shapeId="0" xr:uid="{00000000-0006-0000-0600-000006010000}">
      <text>
        <r>
          <rPr>
            <sz val="11"/>
            <rFont val="Calibri"/>
          </rPr>
          <t>Ensure talk client is not installed</t>
        </r>
      </text>
    </comment>
    <comment ref="M91" authorId="0" shapeId="0" xr:uid="{00000000-0006-0000-0600-000007010000}">
      <text>
        <r>
          <rPr>
            <sz val="11"/>
            <rFont val="Calibri"/>
          </rPr>
          <t>Ensure telnet client is not installed</t>
        </r>
      </text>
    </comment>
    <comment ref="N91" authorId="0" shapeId="0" xr:uid="{00000000-0006-0000-0600-000008010000}">
      <text>
        <r>
          <rPr>
            <sz val="11"/>
            <rFont val="Calibri"/>
          </rPr>
          <t>Ensure only strong Ciphers are used</t>
        </r>
      </text>
    </comment>
    <comment ref="O91" authorId="0" shapeId="0" xr:uid="{00000000-0006-0000-0600-000009010000}">
      <text>
        <r>
          <rPr>
            <sz val="11"/>
            <rFont val="Calibri"/>
          </rPr>
          <t>Ensure only strong MAC algorithms are used</t>
        </r>
      </text>
    </comment>
    <comment ref="P91" authorId="0" shapeId="0" xr:uid="{00000000-0006-0000-0600-00000A010000}">
      <text>
        <r>
          <rPr>
            <sz val="11"/>
            <rFont val="Calibri"/>
          </rPr>
          <t>Ensure only strong Key Exchange algorithms are used</t>
        </r>
      </text>
    </comment>
    <comment ref="J92" authorId="0" shapeId="0" xr:uid="{00000000-0006-0000-0600-00000B010000}">
      <text>
        <r>
          <rPr>
            <sz val="11"/>
            <rFont val="Calibri"/>
          </rPr>
          <t>Ensure SSH LoginGraceTime is set to one minute or less</t>
        </r>
      </text>
    </comment>
    <comment ref="J93" authorId="0" shapeId="0" xr:uid="{00000000-0006-0000-0600-00000C010000}">
      <text>
        <r>
          <rPr>
            <sz val="11"/>
            <rFont val="Calibri"/>
          </rPr>
          <t>Ensure permissions on SSH private host key files are configured</t>
        </r>
      </text>
    </comment>
    <comment ref="J94" authorId="0" shapeId="0" xr:uid="{00000000-0006-0000-0600-00000D010000}">
      <text>
        <r>
          <rPr>
            <sz val="11"/>
            <rFont val="Calibri"/>
          </rPr>
          <t>Ensure only strong Ciphers are used</t>
        </r>
      </text>
    </comment>
    <comment ref="K94" authorId="0" shapeId="0" xr:uid="{00000000-0006-0000-0600-00000E010000}">
      <text>
        <r>
          <rPr>
            <sz val="11"/>
            <rFont val="Calibri"/>
          </rPr>
          <t>Ensure only strong MAC algorithms are used</t>
        </r>
      </text>
    </comment>
    <comment ref="L94" authorId="0" shapeId="0" xr:uid="{00000000-0006-0000-0600-00000F010000}">
      <text>
        <r>
          <rPr>
            <sz val="11"/>
            <rFont val="Calibri"/>
          </rPr>
          <t>Ensure only strong Key Exchange algorithms are used</t>
        </r>
      </text>
    </comment>
    <comment ref="M94" authorId="0" shapeId="0" xr:uid="{00000000-0006-0000-0600-000010010000}">
      <text>
        <r>
          <rPr>
            <sz val="11"/>
            <rFont val="Calibri"/>
          </rPr>
          <t>Ensure password hashing algorithm is SHA-512</t>
        </r>
      </text>
    </comment>
    <comment ref="J99" authorId="0" shapeId="0" xr:uid="{00000000-0006-0000-0600-000011010000}">
      <text>
        <r>
          <rPr>
            <sz val="11"/>
            <rFont val="Calibri"/>
          </rPr>
          <t>Ensure updates, patches, and additional security software are installed</t>
        </r>
      </text>
    </comment>
    <comment ref="J102" authorId="0" shapeId="0" xr:uid="{00000000-0006-0000-0600-000012010000}">
      <text>
        <r>
          <rPr>
            <sz val="11"/>
            <rFont val="Calibri"/>
          </rPr>
          <t>Ensure AIDE is installed</t>
        </r>
      </text>
    </comment>
    <comment ref="K102" authorId="0" shapeId="0" xr:uid="{00000000-0006-0000-0600-000013010000}">
      <text>
        <r>
          <rPr>
            <sz val="11"/>
            <rFont val="Calibri"/>
          </rPr>
          <t>Ensure filesystem integrity is regularly checked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accounts in /etc/passwd use shadowed passwords</t>
        </r>
      </text>
    </comment>
    <comment ref="I89" authorId="0" shapeId="0" xr:uid="{00000000-0006-0000-0700-000007000000}">
      <text>
        <r>
          <rPr>
            <sz val="11"/>
            <rFont val="Calibri"/>
          </rPr>
          <t>Ensure /etc/shadow password fields are not empty</t>
        </r>
      </text>
    </comment>
    <comment ref="J89" authorId="0" shapeId="0" xr:uid="{00000000-0006-0000-0700-000002000000}">
      <text>
        <r>
          <rPr>
            <sz val="11"/>
            <rFont val="Calibri"/>
          </rPr>
          <t>Ensure all groups in /etc/passwd exist in /etc/group</t>
        </r>
      </text>
    </comment>
    <comment ref="K89" authorId="0" shapeId="0" xr:uid="{00000000-0006-0000-0700-000003000000}">
      <text>
        <r>
          <rPr>
            <sz val="11"/>
            <rFont val="Calibri"/>
          </rPr>
          <t>Ensure no duplicate user names exist</t>
        </r>
      </text>
    </comment>
    <comment ref="L89" authorId="0" shapeId="0" xr:uid="{00000000-0006-0000-0700-000004000000}">
      <text>
        <r>
          <rPr>
            <sz val="11"/>
            <rFont val="Calibri"/>
          </rPr>
          <t>Ensure no duplicate group names exist</t>
        </r>
      </text>
    </comment>
    <comment ref="M89" authorId="0" shapeId="0" xr:uid="{00000000-0006-0000-0700-000005000000}">
      <text>
        <r>
          <rPr>
            <sz val="11"/>
            <rFont val="Calibri"/>
          </rPr>
          <t>Ensure no duplicate UIDs exist</t>
        </r>
      </text>
    </comment>
    <comment ref="N89" authorId="0" shapeId="0" xr:uid="{00000000-0006-0000-0700-000006000000}">
      <text>
        <r>
          <rPr>
            <sz val="11"/>
            <rFont val="Calibri"/>
          </rPr>
          <t>Ensure no duplicate GIDs exist</t>
        </r>
      </text>
    </comment>
    <comment ref="H91" authorId="0" shapeId="0" xr:uid="{00000000-0006-0000-0700-000008000000}">
      <text>
        <r>
          <rPr>
            <sz val="11"/>
            <rFont val="Calibri"/>
          </rPr>
          <t>Ensure authentication required for single user mode</t>
        </r>
      </text>
    </comment>
    <comment ref="I91" authorId="0" shapeId="0" xr:uid="{00000000-0006-0000-0700-000009000000}">
      <text>
        <r>
          <rPr>
            <sz val="11"/>
            <rFont val="Calibri"/>
          </rPr>
          <t>Ensure SSH IgnoreRhosts is enabled</t>
        </r>
      </text>
    </comment>
    <comment ref="J91" authorId="0" shapeId="0" xr:uid="{00000000-0006-0000-0700-00000A000000}">
      <text>
        <r>
          <rPr>
            <sz val="11"/>
            <rFont val="Calibri"/>
          </rPr>
          <t>Ensure SSH HostbasedAuthentication is disabled</t>
        </r>
      </text>
    </comment>
    <comment ref="K91" authorId="0" shapeId="0" xr:uid="{00000000-0006-0000-0700-00000B000000}">
      <text>
        <r>
          <rPr>
            <sz val="11"/>
            <rFont val="Calibri"/>
          </rPr>
          <t>Ensure SSH PermitEmptyPasswords is disabled</t>
        </r>
      </text>
    </comment>
    <comment ref="L91" authorId="0" shapeId="0" xr:uid="{00000000-0006-0000-0700-00000C000000}">
      <text>
        <r>
          <rPr>
            <sz val="11"/>
            <rFont val="Calibri"/>
          </rPr>
          <t>Ensure SSH PAM is enabled</t>
        </r>
      </text>
    </comment>
    <comment ref="M91" authorId="0" shapeId="0" xr:uid="{00000000-0006-0000-0700-00000D000000}">
      <text>
        <r>
          <rPr>
            <sz val="11"/>
            <rFont val="Calibri"/>
          </rPr>
          <t>Ensure /etc/shadow password fields are not empty</t>
        </r>
      </text>
    </comment>
    <comment ref="N91" authorId="0" shapeId="0" xr:uid="{00000000-0006-0000-0700-00000E000000}">
      <text>
        <r>
          <rPr>
            <sz val="11"/>
            <rFont val="Calibri"/>
          </rPr>
          <t>Ensure no users have .rhosts files</t>
        </r>
      </text>
    </comment>
    <comment ref="H93" authorId="0" shapeId="0" xr:uid="{00000000-0006-0000-0700-00000F000000}">
      <text>
        <r>
          <rPr>
            <sz val="11"/>
            <rFont val="Calibri"/>
          </rPr>
          <t>Ensure the SELinux mode is enforcing or permissive</t>
        </r>
      </text>
    </comment>
    <comment ref="I93" authorId="0" shapeId="0" xr:uid="{00000000-0006-0000-0700-000023000000}">
      <text>
        <r>
          <rPr>
            <sz val="11"/>
            <rFont val="Calibri"/>
          </rPr>
          <t>Ensure the SELinux mode is enforcing</t>
        </r>
      </text>
    </comment>
    <comment ref="J93" authorId="0" shapeId="0" xr:uid="{00000000-0006-0000-0700-000024000000}">
      <text>
        <r>
          <rPr>
            <sz val="11"/>
            <rFont val="Calibri"/>
          </rPr>
          <t>Ensure no unconfined services exist</t>
        </r>
      </text>
    </comment>
    <comment ref="K93" authorId="0" shapeId="0" xr:uid="{00000000-0006-0000-0700-000025000000}">
      <text>
        <r>
          <rPr>
            <sz val="11"/>
            <rFont val="Calibri"/>
          </rPr>
          <t>Ensure cron is restricted to authorized users</t>
        </r>
      </text>
    </comment>
    <comment ref="L93" authorId="0" shapeId="0" xr:uid="{00000000-0006-0000-0700-000026000000}">
      <text>
        <r>
          <rPr>
            <sz val="11"/>
            <rFont val="Calibri"/>
          </rPr>
          <t>Ensure at is restricted to authorized users</t>
        </r>
      </text>
    </comment>
    <comment ref="M93" authorId="0" shapeId="0" xr:uid="{00000000-0006-0000-0700-000027000000}">
      <text>
        <r>
          <rPr>
            <sz val="11"/>
            <rFont val="Calibri"/>
          </rPr>
          <t>Ensure sudo is installed</t>
        </r>
      </text>
    </comment>
    <comment ref="N93" authorId="0" shapeId="0" xr:uid="{00000000-0006-0000-0700-000028000000}">
      <text>
        <r>
          <rPr>
            <sz val="11"/>
            <rFont val="Calibri"/>
          </rPr>
          <t>Ensure sudo commands use pty</t>
        </r>
      </text>
    </comment>
    <comment ref="O93" authorId="0" shapeId="0" xr:uid="{00000000-0006-0000-0700-000010000000}">
      <text>
        <r>
          <rPr>
            <sz val="11"/>
            <rFont val="Calibri"/>
          </rPr>
          <t>Ensure SSH access is limited</t>
        </r>
      </text>
    </comment>
    <comment ref="P93" authorId="0" shapeId="0" xr:uid="{00000000-0006-0000-0700-000011000000}">
      <text>
        <r>
          <rPr>
            <sz val="11"/>
            <rFont val="Calibri"/>
          </rPr>
          <t>Ensure SSH MaxAuthTries is set to 4 or less</t>
        </r>
      </text>
    </comment>
    <comment ref="Q93" authorId="0" shapeId="0" xr:uid="{00000000-0006-0000-0700-000012000000}">
      <text>
        <r>
          <rPr>
            <sz val="11"/>
            <rFont val="Calibri"/>
          </rPr>
          <t>Ensure SSH root login is disabled</t>
        </r>
      </text>
    </comment>
    <comment ref="R93" authorId="0" shapeId="0" xr:uid="{00000000-0006-0000-0700-000013000000}">
      <text>
        <r>
          <rPr>
            <sz val="11"/>
            <rFont val="Calibri"/>
          </rPr>
          <t>Ensure SSH Idle Timeout Interval is configured</t>
        </r>
      </text>
    </comment>
    <comment ref="S93" authorId="0" shapeId="0" xr:uid="{00000000-0006-0000-0700-000014000000}">
      <text>
        <r>
          <rPr>
            <sz val="11"/>
            <rFont val="Calibri"/>
          </rPr>
          <t>Ensure password creation requirements are configured</t>
        </r>
      </text>
    </comment>
    <comment ref="T93" authorId="0" shapeId="0" xr:uid="{00000000-0006-0000-0700-000015000000}">
      <text>
        <r>
          <rPr>
            <sz val="11"/>
            <rFont val="Calibri"/>
          </rPr>
          <t>Ensure lockout for failed password attempts is configured</t>
        </r>
      </text>
    </comment>
    <comment ref="U93" authorId="0" shapeId="0" xr:uid="{00000000-0006-0000-0700-000016000000}">
      <text>
        <r>
          <rPr>
            <sz val="11"/>
            <rFont val="Calibri"/>
          </rPr>
          <t>Ensure password reuse is limited</t>
        </r>
      </text>
    </comment>
    <comment ref="V93" authorId="0" shapeId="0" xr:uid="{00000000-0006-0000-0700-000017000000}">
      <text>
        <r>
          <rPr>
            <sz val="11"/>
            <rFont val="Calibri"/>
          </rPr>
          <t>Ensure password expiration is 365 days or less</t>
        </r>
      </text>
    </comment>
    <comment ref="W93" authorId="0" shapeId="0" xr:uid="{00000000-0006-0000-0700-000018000000}">
      <text>
        <r>
          <rPr>
            <sz val="11"/>
            <rFont val="Calibri"/>
          </rPr>
          <t>Ensure minimum days between password changes is configured</t>
        </r>
      </text>
    </comment>
    <comment ref="X93" authorId="0" shapeId="0" xr:uid="{00000000-0006-0000-0700-000019000000}">
      <text>
        <r>
          <rPr>
            <sz val="11"/>
            <rFont val="Calibri"/>
          </rPr>
          <t>Ensure password expiration warning days is 7 or more</t>
        </r>
      </text>
    </comment>
    <comment ref="Y93" authorId="0" shapeId="0" xr:uid="{00000000-0006-0000-0700-00001A000000}">
      <text>
        <r>
          <rPr>
            <sz val="11"/>
            <rFont val="Calibri"/>
          </rPr>
          <t>Ensure inactive password lock is 30 days or less</t>
        </r>
      </text>
    </comment>
    <comment ref="Z93" authorId="0" shapeId="0" xr:uid="{00000000-0006-0000-0700-00001B000000}">
      <text>
        <r>
          <rPr>
            <sz val="11"/>
            <rFont val="Calibri"/>
          </rPr>
          <t>Ensure all users last password change date is in the past</t>
        </r>
      </text>
    </comment>
    <comment ref="AA93" authorId="0" shapeId="0" xr:uid="{00000000-0006-0000-0700-00001C000000}">
      <text>
        <r>
          <rPr>
            <sz val="11"/>
            <rFont val="Calibri"/>
          </rPr>
          <t>Ensure system accounts are secured</t>
        </r>
      </text>
    </comment>
    <comment ref="AB93" authorId="0" shapeId="0" xr:uid="{00000000-0006-0000-0700-00001D000000}">
      <text>
        <r>
          <rPr>
            <sz val="11"/>
            <rFont val="Calibri"/>
          </rPr>
          <t>Ensure default group for the root account is GID 0</t>
        </r>
      </text>
    </comment>
    <comment ref="AC93" authorId="0" shapeId="0" xr:uid="{00000000-0006-0000-0700-00001E000000}">
      <text>
        <r>
          <rPr>
            <sz val="11"/>
            <rFont val="Calibri"/>
          </rPr>
          <t>Ensure default user shell timeout is configured</t>
        </r>
      </text>
    </comment>
    <comment ref="AD93" authorId="0" shapeId="0" xr:uid="{00000000-0006-0000-0700-00001F000000}">
      <text>
        <r>
          <rPr>
            <sz val="11"/>
            <rFont val="Calibri"/>
          </rPr>
          <t>Ensure root login is restricted to system console</t>
        </r>
      </text>
    </comment>
    <comment ref="AE93" authorId="0" shapeId="0" xr:uid="{00000000-0006-0000-0700-000020000000}">
      <text>
        <r>
          <rPr>
            <sz val="11"/>
            <rFont val="Calibri"/>
          </rPr>
          <t>Ensure access to the su command is restricted</t>
        </r>
      </text>
    </comment>
    <comment ref="AF93" authorId="0" shapeId="0" xr:uid="{00000000-0006-0000-0700-000021000000}">
      <text>
        <r>
          <rPr>
            <sz val="11"/>
            <rFont val="Calibri"/>
          </rPr>
          <t>Ensure shadow group is empty</t>
        </r>
      </text>
    </comment>
    <comment ref="AG93" authorId="0" shapeId="0" xr:uid="{00000000-0006-0000-0700-000022000000}">
      <text>
        <r>
          <rPr>
            <sz val="11"/>
            <rFont val="Calibri"/>
          </rPr>
          <t>Ensure root is the only UID 0 account</t>
        </r>
      </text>
    </comment>
    <comment ref="H110" authorId="0" shapeId="0" xr:uid="{00000000-0006-0000-0700-000029000000}">
      <text>
        <r>
          <rPr>
            <sz val="11"/>
            <rFont val="Calibri"/>
          </rPr>
          <t>Ensure permissions on SSH private host key files are configured</t>
        </r>
      </text>
    </comment>
    <comment ref="I110" authorId="0" shapeId="0" xr:uid="{00000000-0006-0000-0700-00002A000000}">
      <text>
        <r>
          <rPr>
            <sz val="11"/>
            <rFont val="Calibri"/>
          </rPr>
          <t>Ensure password hashing algorithm is SHA-512</t>
        </r>
      </text>
    </comment>
    <comment ref="J110" authorId="0" shapeId="0" xr:uid="{00000000-0006-0000-0700-00002B000000}">
      <text>
        <r>
          <rPr>
            <sz val="11"/>
            <rFont val="Calibri"/>
          </rPr>
          <t>Ensure permissions on /etc/shadow are configured</t>
        </r>
      </text>
    </comment>
    <comment ref="K110" authorId="0" shapeId="0" xr:uid="{00000000-0006-0000-0700-00002C000000}">
      <text>
        <r>
          <rPr>
            <sz val="11"/>
            <rFont val="Calibri"/>
          </rPr>
          <t>Ensure permissions on /etc/shadow- are configured</t>
        </r>
      </text>
    </comment>
    <comment ref="L110" authorId="0" shapeId="0" xr:uid="{00000000-0006-0000-0700-00002D000000}">
      <text>
        <r>
          <rPr>
            <sz val="11"/>
            <rFont val="Calibri"/>
          </rPr>
          <t>Ensure permissions on /etc/gshadow- are configured</t>
        </r>
      </text>
    </comment>
    <comment ref="M110" authorId="0" shapeId="0" xr:uid="{00000000-0006-0000-0700-00002E000000}">
      <text>
        <r>
          <rPr>
            <sz val="11"/>
            <rFont val="Calibri"/>
          </rPr>
          <t>Ensure permissions on /etc/gshadow are configured</t>
        </r>
      </text>
    </comment>
    <comment ref="H111" authorId="0" shapeId="0" xr:uid="{00000000-0006-0000-0700-00002F000000}">
      <text>
        <r>
          <rPr>
            <sz val="11"/>
            <rFont val="Calibri"/>
          </rPr>
          <t>Ensure only strong Ciphers are used</t>
        </r>
      </text>
    </comment>
    <comment ref="I111" authorId="0" shapeId="0" xr:uid="{00000000-0006-0000-0700-000030000000}">
      <text>
        <r>
          <rPr>
            <sz val="11"/>
            <rFont val="Calibri"/>
          </rPr>
          <t>Ensure only strong MAC algorithms are used</t>
        </r>
      </text>
    </comment>
    <comment ref="J111" authorId="0" shapeId="0" xr:uid="{00000000-0006-0000-0700-000031000000}">
      <text>
        <r>
          <rPr>
            <sz val="11"/>
            <rFont val="Calibri"/>
          </rPr>
          <t>Ensure only strong Key Exchange algorithms are used</t>
        </r>
      </text>
    </comment>
    <comment ref="H115" authorId="0" shapeId="0" xr:uid="{00000000-0006-0000-0700-000032000000}">
      <text>
        <r>
          <rPr>
            <sz val="11"/>
            <rFont val="Calibri"/>
          </rPr>
          <t>Ensure GPG keys are configured</t>
        </r>
      </text>
    </comment>
    <comment ref="I115" authorId="0" shapeId="0" xr:uid="{00000000-0006-0000-0700-000033000000}">
      <text>
        <r>
          <rPr>
            <sz val="11"/>
            <rFont val="Calibri"/>
          </rPr>
          <t>Ensure gpgcheck is globally activated</t>
        </r>
      </text>
    </comment>
    <comment ref="J115" authorId="0" shapeId="0" xr:uid="{00000000-0006-0000-0700-000034000000}">
      <text>
        <r>
          <rPr>
            <sz val="11"/>
            <rFont val="Calibri"/>
          </rPr>
          <t>Ensure AIDE is installed</t>
        </r>
      </text>
    </comment>
    <comment ref="K115" authorId="0" shapeId="0" xr:uid="{00000000-0006-0000-0700-000035000000}">
      <text>
        <r>
          <rPr>
            <sz val="11"/>
            <rFont val="Calibri"/>
          </rPr>
          <t>Ensure filesystem integrity is regularly checked</t>
        </r>
      </text>
    </comment>
    <comment ref="L115" authorId="0" shapeId="0" xr:uid="{00000000-0006-0000-0700-000036000000}">
      <text>
        <r>
          <rPr>
            <sz val="11"/>
            <rFont val="Calibri"/>
          </rPr>
          <t>Ensure prelink is not installed</t>
        </r>
      </text>
    </comment>
    <comment ref="H134" authorId="0" shapeId="0" xr:uid="{00000000-0006-0000-0700-000037000000}">
      <text>
        <r>
          <rPr>
            <sz val="11"/>
            <rFont val="Calibri"/>
          </rPr>
          <t>Ensure nftables default deny firewall policy</t>
        </r>
      </text>
    </comment>
    <comment ref="I134" authorId="0" shapeId="0" xr:uid="{00000000-0006-0000-0700-000038000000}">
      <text>
        <r>
          <rPr>
            <sz val="11"/>
            <rFont val="Calibri"/>
          </rPr>
          <t>Ensure iptables default deny firewall policy</t>
        </r>
      </text>
    </comment>
    <comment ref="J134" authorId="0" shapeId="0" xr:uid="{00000000-0006-0000-0700-000039000000}">
      <text>
        <r>
          <rPr>
            <sz val="11"/>
            <rFont val="Calibri"/>
          </rPr>
          <t>Ensure ip6tables default deny firewall policy</t>
        </r>
      </text>
    </comment>
    <comment ref="H142" authorId="0" shapeId="0" xr:uid="{00000000-0006-0000-0700-00003A000000}">
      <text>
        <r>
          <rPr>
            <sz val="11"/>
            <rFont val="Calibri"/>
          </rPr>
          <t>Ensure mounting of cramfs filesystems is disabled</t>
        </r>
      </text>
    </comment>
    <comment ref="I142" authorId="0" shapeId="0" xr:uid="{00000000-0006-0000-0700-000049000000}">
      <text>
        <r>
          <rPr>
            <sz val="11"/>
            <rFont val="Calibri"/>
          </rPr>
          <t>Ensure mounting of squashfs filesystems is disabled</t>
        </r>
      </text>
    </comment>
    <comment ref="J142" authorId="0" shapeId="0" xr:uid="{00000000-0006-0000-0700-00004A000000}">
      <text>
        <r>
          <rPr>
            <sz val="11"/>
            <rFont val="Calibri"/>
          </rPr>
          <t>Ensure mounting of udf filesystems is disabled</t>
        </r>
      </text>
    </comment>
    <comment ref="K142" authorId="0" shapeId="0" xr:uid="{00000000-0006-0000-0700-00004B000000}">
      <text>
        <r>
          <rPr>
            <sz val="11"/>
            <rFont val="Calibri"/>
          </rPr>
          <t>Ensure /tmp is configured</t>
        </r>
      </text>
    </comment>
    <comment ref="L142" authorId="0" shapeId="0" xr:uid="{00000000-0006-0000-0700-00004C000000}">
      <text>
        <r>
          <rPr>
            <sz val="11"/>
            <rFont val="Calibri"/>
          </rPr>
          <t>Ensure noexec option set on /tmp partition</t>
        </r>
      </text>
    </comment>
    <comment ref="M142" authorId="0" shapeId="0" xr:uid="{00000000-0006-0000-0700-00004D000000}">
      <text>
        <r>
          <rPr>
            <sz val="11"/>
            <rFont val="Calibri"/>
          </rPr>
          <t>Ensure nodev option set on /tmp partition</t>
        </r>
      </text>
    </comment>
    <comment ref="N142" authorId="0" shapeId="0" xr:uid="{00000000-0006-0000-0700-00004E000000}">
      <text>
        <r>
          <rPr>
            <sz val="11"/>
            <rFont val="Calibri"/>
          </rPr>
          <t>Ensure nosuid option set on /tmp partition</t>
        </r>
      </text>
    </comment>
    <comment ref="O142" authorId="0" shapeId="0" xr:uid="{00000000-0006-0000-0700-00004F000000}">
      <text>
        <r>
          <rPr>
            <sz val="11"/>
            <rFont val="Calibri"/>
          </rPr>
          <t>Ensure /dev/shm is configured</t>
        </r>
      </text>
    </comment>
    <comment ref="P142" authorId="0" shapeId="0" xr:uid="{00000000-0006-0000-0700-000050000000}">
      <text>
        <r>
          <rPr>
            <sz val="11"/>
            <rFont val="Calibri"/>
          </rPr>
          <t>Ensure noexec option set on /dev/shm partition</t>
        </r>
      </text>
    </comment>
    <comment ref="Q142" authorId="0" shapeId="0" xr:uid="{00000000-0006-0000-0700-000051000000}">
      <text>
        <r>
          <rPr>
            <sz val="11"/>
            <rFont val="Calibri"/>
          </rPr>
          <t>Ensure nodev option set on /dev/shm partition</t>
        </r>
      </text>
    </comment>
    <comment ref="R142" authorId="0" shapeId="0" xr:uid="{00000000-0006-0000-0700-000052000000}">
      <text>
        <r>
          <rPr>
            <sz val="11"/>
            <rFont val="Calibri"/>
          </rPr>
          <t>Ensure nosuid option set on /dev/shm partition</t>
        </r>
      </text>
    </comment>
    <comment ref="S142" authorId="0" shapeId="0" xr:uid="{00000000-0006-0000-0700-000053000000}">
      <text>
        <r>
          <rPr>
            <sz val="11"/>
            <rFont val="Calibri"/>
          </rPr>
          <t>Ensure separate partition exists for /var</t>
        </r>
      </text>
    </comment>
    <comment ref="T142" authorId="0" shapeId="0" xr:uid="{00000000-0006-0000-0700-000054000000}">
      <text>
        <r>
          <rPr>
            <sz val="11"/>
            <rFont val="Calibri"/>
          </rPr>
          <t>Ensure separate partition exists for /var/tmp</t>
        </r>
      </text>
    </comment>
    <comment ref="U142" authorId="0" shapeId="0" xr:uid="{00000000-0006-0000-0700-000055000000}">
      <text>
        <r>
          <rPr>
            <sz val="11"/>
            <rFont val="Calibri"/>
          </rPr>
          <t>Ensure /var/tmp partition includes the noexec option</t>
        </r>
      </text>
    </comment>
    <comment ref="V142" authorId="0" shapeId="0" xr:uid="{00000000-0006-0000-0700-000056000000}">
      <text>
        <r>
          <rPr>
            <sz val="11"/>
            <rFont val="Calibri"/>
          </rPr>
          <t>Ensure /var/tmp partition includes the nodev option</t>
        </r>
      </text>
    </comment>
    <comment ref="W142" authorId="0" shapeId="0" xr:uid="{00000000-0006-0000-0700-000057000000}">
      <text>
        <r>
          <rPr>
            <sz val="11"/>
            <rFont val="Calibri"/>
          </rPr>
          <t>Ensure /var/tmp partition includes the nosuid option</t>
        </r>
      </text>
    </comment>
    <comment ref="X142" authorId="0" shapeId="0" xr:uid="{00000000-0006-0000-0700-000058000000}">
      <text>
        <r>
          <rPr>
            <sz val="11"/>
            <rFont val="Calibri"/>
          </rPr>
          <t>Ensure separate partition exists for /var/log</t>
        </r>
      </text>
    </comment>
    <comment ref="Y142" authorId="0" shapeId="0" xr:uid="{00000000-0006-0000-0700-000059000000}">
      <text>
        <r>
          <rPr>
            <sz val="11"/>
            <rFont val="Calibri"/>
          </rPr>
          <t>Ensure separate partition exists for /var/log/audit</t>
        </r>
      </text>
    </comment>
    <comment ref="Z142" authorId="0" shapeId="0" xr:uid="{00000000-0006-0000-0700-00005A000000}">
      <text>
        <r>
          <rPr>
            <sz val="11"/>
            <rFont val="Calibri"/>
          </rPr>
          <t>Ensure separate partition exists for /home</t>
        </r>
      </text>
    </comment>
    <comment ref="AA142" authorId="0" shapeId="0" xr:uid="{00000000-0006-0000-0700-00005B000000}">
      <text>
        <r>
          <rPr>
            <sz val="11"/>
            <rFont val="Calibri"/>
          </rPr>
          <t>Ensure /home partition includes the nodev option</t>
        </r>
      </text>
    </comment>
    <comment ref="AB142" authorId="0" shapeId="0" xr:uid="{00000000-0006-0000-0700-00005C000000}">
      <text>
        <r>
          <rPr>
            <sz val="11"/>
            <rFont val="Calibri"/>
          </rPr>
          <t>Ensure removable media partitions include noexec option</t>
        </r>
      </text>
    </comment>
    <comment ref="AC142" authorId="0" shapeId="0" xr:uid="{00000000-0006-0000-0700-00005D000000}">
      <text>
        <r>
          <rPr>
            <sz val="11"/>
            <rFont val="Calibri"/>
          </rPr>
          <t>Ensure nodev option set on removable media partitions</t>
        </r>
      </text>
    </comment>
    <comment ref="AD142" authorId="0" shapeId="0" xr:uid="{00000000-0006-0000-0700-00005E000000}">
      <text>
        <r>
          <rPr>
            <sz val="11"/>
            <rFont val="Calibri"/>
          </rPr>
          <t>Ensure nosuid option set on removable media partitions</t>
        </r>
      </text>
    </comment>
    <comment ref="AE142" authorId="0" shapeId="0" xr:uid="{00000000-0006-0000-0700-00005F000000}">
      <text>
        <r>
          <rPr>
            <sz val="11"/>
            <rFont val="Calibri"/>
          </rPr>
          <t>Ensure sticky bit is set on all world-writable directories</t>
        </r>
      </text>
    </comment>
    <comment ref="AF142" authorId="0" shapeId="0" xr:uid="{00000000-0006-0000-0700-000060000000}">
      <text>
        <r>
          <rPr>
            <sz val="11"/>
            <rFont val="Calibri"/>
          </rPr>
          <t>Disable Automounting</t>
        </r>
      </text>
    </comment>
    <comment ref="AG142" authorId="0" shapeId="0" xr:uid="{00000000-0006-0000-0700-000061000000}">
      <text>
        <r>
          <rPr>
            <sz val="11"/>
            <rFont val="Calibri"/>
          </rPr>
          <t>Disable USB Storage</t>
        </r>
      </text>
    </comment>
    <comment ref="AH142" authorId="0" shapeId="0" xr:uid="{00000000-0006-0000-0700-00003B000000}">
      <text>
        <r>
          <rPr>
            <sz val="11"/>
            <rFont val="Calibri"/>
          </rPr>
          <t>Ensure GPG keys are configured</t>
        </r>
      </text>
    </comment>
    <comment ref="AI142" authorId="0" shapeId="0" xr:uid="{00000000-0006-0000-0700-00003C000000}">
      <text>
        <r>
          <rPr>
            <sz val="11"/>
            <rFont val="Calibri"/>
          </rPr>
          <t>Ensure package manager repositories are configured</t>
        </r>
      </text>
    </comment>
    <comment ref="AJ142" authorId="0" shapeId="0" xr:uid="{00000000-0006-0000-0700-00003D000000}">
      <text>
        <r>
          <rPr>
            <sz val="11"/>
            <rFont val="Calibri"/>
          </rPr>
          <t>Ensure gpgcheck is globally activated</t>
        </r>
      </text>
    </comment>
    <comment ref="AK142" authorId="0" shapeId="0" xr:uid="{00000000-0006-0000-0700-00003E000000}">
      <text>
        <r>
          <rPr>
            <sz val="11"/>
            <rFont val="Calibri"/>
          </rPr>
          <t>Ensure bootloader password is set</t>
        </r>
      </text>
    </comment>
    <comment ref="AL142" authorId="0" shapeId="0" xr:uid="{00000000-0006-0000-0700-00003F000000}">
      <text>
        <r>
          <rPr>
            <sz val="11"/>
            <rFont val="Calibri"/>
          </rPr>
          <t>Ensure permissions on bootloader config are configured</t>
        </r>
      </text>
    </comment>
    <comment ref="AM142" authorId="0" shapeId="0" xr:uid="{00000000-0006-0000-0700-000040000000}">
      <text>
        <r>
          <rPr>
            <sz val="11"/>
            <rFont val="Calibri"/>
          </rPr>
          <t>Ensure authentication required for single user mode</t>
        </r>
      </text>
    </comment>
    <comment ref="AN142" authorId="0" shapeId="0" xr:uid="{00000000-0006-0000-0700-000041000000}">
      <text>
        <r>
          <rPr>
            <sz val="11"/>
            <rFont val="Calibri"/>
          </rPr>
          <t>Ensure core dumps are restricted</t>
        </r>
      </text>
    </comment>
    <comment ref="AO142" authorId="0" shapeId="0" xr:uid="{00000000-0006-0000-0700-000042000000}">
      <text>
        <r>
          <rPr>
            <sz val="11"/>
            <rFont val="Calibri"/>
          </rPr>
          <t>Ensure XD/NX support is enabled</t>
        </r>
      </text>
    </comment>
    <comment ref="AP142" authorId="0" shapeId="0" xr:uid="{00000000-0006-0000-0700-000043000000}">
      <text>
        <r>
          <rPr>
            <sz val="11"/>
            <rFont val="Calibri"/>
          </rPr>
          <t>Ensure address space layout randomization (ASLR) is enabled</t>
        </r>
      </text>
    </comment>
    <comment ref="AQ142" authorId="0" shapeId="0" xr:uid="{00000000-0006-0000-0700-000044000000}">
      <text>
        <r>
          <rPr>
            <sz val="11"/>
            <rFont val="Calibri"/>
          </rPr>
          <t>Ensure prelink is not installed</t>
        </r>
      </text>
    </comment>
    <comment ref="AR142" authorId="0" shapeId="0" xr:uid="{00000000-0006-0000-0700-000045000000}">
      <text>
        <r>
          <rPr>
            <sz val="11"/>
            <rFont val="Calibri"/>
          </rPr>
          <t>Ensure SELinux is installed</t>
        </r>
      </text>
    </comment>
    <comment ref="AS142" authorId="0" shapeId="0" xr:uid="{00000000-0006-0000-0700-000046000000}">
      <text>
        <r>
          <rPr>
            <sz val="11"/>
            <rFont val="Calibri"/>
          </rPr>
          <t>Ensure SELinux is not disabled in bootloader configuration</t>
        </r>
      </text>
    </comment>
    <comment ref="AT142" authorId="0" shapeId="0" xr:uid="{00000000-0006-0000-0700-000047000000}">
      <text>
        <r>
          <rPr>
            <sz val="11"/>
            <rFont val="Calibri"/>
          </rPr>
          <t>Ensure SELinux policy is configured</t>
        </r>
      </text>
    </comment>
    <comment ref="AU142" authorId="0" shapeId="0" xr:uid="{00000000-0006-0000-0700-000048000000}">
      <text>
        <r>
          <rPr>
            <sz val="11"/>
            <rFont val="Calibri"/>
          </rPr>
          <t>Ensure the SELinux mode is enforcing or permissive</t>
        </r>
      </text>
    </comment>
    <comment ref="H143" authorId="0" shapeId="0" xr:uid="{00000000-0006-0000-0700-000062000000}">
      <text>
        <r>
          <rPr>
            <sz val="11"/>
            <rFont val="Calibri"/>
          </rPr>
          <t>Ensure updates, patches, and additional security software are installed</t>
        </r>
      </text>
    </comment>
    <comment ref="H145" authorId="0" shapeId="0" xr:uid="{00000000-0006-0000-0700-000063000000}">
      <text>
        <r>
          <rPr>
            <sz val="11"/>
            <rFont val="Calibri"/>
          </rPr>
          <t>Ensure separate partition exists for /var/log</t>
        </r>
      </text>
    </comment>
    <comment ref="I145" authorId="0" shapeId="0" xr:uid="{00000000-0006-0000-0700-000064000000}">
      <text>
        <r>
          <rPr>
            <sz val="11"/>
            <rFont val="Calibri"/>
          </rPr>
          <t>Ensure separate partition exists for /var/log/audit</t>
        </r>
      </text>
    </comment>
    <comment ref="J145" authorId="0" shapeId="0" xr:uid="{00000000-0006-0000-0700-000065000000}">
      <text>
        <r>
          <rPr>
            <sz val="11"/>
            <rFont val="Calibri"/>
          </rPr>
          <t>Ensure suspicious packets are logged</t>
        </r>
      </text>
    </comment>
    <comment ref="K145" authorId="0" shapeId="0" xr:uid="{00000000-0006-0000-0700-000066000000}">
      <text>
        <r>
          <rPr>
            <sz val="11"/>
            <rFont val="Calibri"/>
          </rPr>
          <t>Ensure auditd is installed</t>
        </r>
      </text>
    </comment>
    <comment ref="L145" authorId="0" shapeId="0" xr:uid="{00000000-0006-0000-0700-000067000000}">
      <text>
        <r>
          <rPr>
            <sz val="11"/>
            <rFont val="Calibri"/>
          </rPr>
          <t>Ensure auditd service is enabled and running</t>
        </r>
      </text>
    </comment>
    <comment ref="M145" authorId="0" shapeId="0" xr:uid="{00000000-0006-0000-0700-000068000000}">
      <text>
        <r>
          <rPr>
            <sz val="11"/>
            <rFont val="Calibri"/>
          </rPr>
          <t>Ensure auditing for processes that start prior to auditd is enabled</t>
        </r>
      </text>
    </comment>
    <comment ref="N145" authorId="0" shapeId="0" xr:uid="{00000000-0006-0000-0700-000069000000}">
      <text>
        <r>
          <rPr>
            <sz val="11"/>
            <rFont val="Calibri"/>
          </rPr>
          <t>Ensure audit log storage size is configured</t>
        </r>
      </text>
    </comment>
    <comment ref="O145" authorId="0" shapeId="0" xr:uid="{00000000-0006-0000-0700-00006A000000}">
      <text>
        <r>
          <rPr>
            <sz val="11"/>
            <rFont val="Calibri"/>
          </rPr>
          <t>Ensure audit logs are not automatically deleted</t>
        </r>
      </text>
    </comment>
    <comment ref="P145" authorId="0" shapeId="0" xr:uid="{00000000-0006-0000-0700-00006B000000}">
      <text>
        <r>
          <rPr>
            <sz val="11"/>
            <rFont val="Calibri"/>
          </rPr>
          <t>Ensure system is disabled when audit logs are full</t>
        </r>
      </text>
    </comment>
    <comment ref="Q145" authorId="0" shapeId="0" xr:uid="{00000000-0006-0000-0700-00006C000000}">
      <text>
        <r>
          <rPr>
            <sz val="11"/>
            <rFont val="Calibri"/>
          </rPr>
          <t>Ensure audit_backlog_limit is sufficient</t>
        </r>
      </text>
    </comment>
    <comment ref="R145" authorId="0" shapeId="0" xr:uid="{00000000-0006-0000-0700-00006D000000}">
      <text>
        <r>
          <rPr>
            <sz val="11"/>
            <rFont val="Calibri"/>
          </rPr>
          <t>Ensure events that modify date and time information are collected</t>
        </r>
      </text>
    </comment>
    <comment ref="S145" authorId="0" shapeId="0" xr:uid="{00000000-0006-0000-0700-00006E000000}">
      <text>
        <r>
          <rPr>
            <sz val="11"/>
            <rFont val="Calibri"/>
          </rPr>
          <t>Ensure events that modify user/group information are collected</t>
        </r>
      </text>
    </comment>
    <comment ref="T145" authorId="0" shapeId="0" xr:uid="{00000000-0006-0000-0700-00006F000000}">
      <text>
        <r>
          <rPr>
            <sz val="11"/>
            <rFont val="Calibri"/>
          </rPr>
          <t>Ensure events that modify the system</t>
        </r>
        <r>
          <rPr>
            <sz val="11"/>
            <color rgb="FF000000"/>
            <rFont val="Calibri"/>
          </rPr>
          <t>'</t>
        </r>
        <r>
          <rPr>
            <sz val="11"/>
            <color rgb="FF000000"/>
            <rFont val="Calibri"/>
          </rPr>
          <t>s network environment are collected</t>
        </r>
      </text>
    </comment>
    <comment ref="U145" authorId="0" shapeId="0" xr:uid="{00000000-0006-0000-0700-000070000000}">
      <text>
        <r>
          <rPr>
            <sz val="11"/>
            <rFont val="Calibri"/>
          </rPr>
          <t>Ensure events that modify the system</t>
        </r>
        <r>
          <rPr>
            <sz val="11"/>
            <color rgb="FF000000"/>
            <rFont val="Calibri"/>
          </rPr>
          <t>'</t>
        </r>
        <r>
          <rPr>
            <sz val="11"/>
            <color rgb="FF000000"/>
            <rFont val="Calibri"/>
          </rPr>
          <t>s Mandatory Access Controls are collected</t>
        </r>
      </text>
    </comment>
    <comment ref="V145" authorId="0" shapeId="0" xr:uid="{00000000-0006-0000-0700-000071000000}">
      <text>
        <r>
          <rPr>
            <sz val="11"/>
            <rFont val="Calibri"/>
          </rPr>
          <t>Ensure login and logout events are collected</t>
        </r>
      </text>
    </comment>
    <comment ref="W145" authorId="0" shapeId="0" xr:uid="{00000000-0006-0000-0700-000072000000}">
      <text>
        <r>
          <rPr>
            <sz val="11"/>
            <rFont val="Calibri"/>
          </rPr>
          <t>Ensure session initiation information is collected</t>
        </r>
      </text>
    </comment>
    <comment ref="X145" authorId="0" shapeId="0" xr:uid="{00000000-0006-0000-0700-000073000000}">
      <text>
        <r>
          <rPr>
            <sz val="11"/>
            <rFont val="Calibri"/>
          </rPr>
          <t>Ensure discretionary access control permission modification events are collected</t>
        </r>
      </text>
    </comment>
    <comment ref="Y145" authorId="0" shapeId="0" xr:uid="{00000000-0006-0000-0700-000074000000}">
      <text>
        <r>
          <rPr>
            <sz val="11"/>
            <rFont val="Calibri"/>
          </rPr>
          <t>Ensure unsuccessful unauthorized file access attempts are collected</t>
        </r>
      </text>
    </comment>
    <comment ref="Z145" authorId="0" shapeId="0" xr:uid="{00000000-0006-0000-0700-000075000000}">
      <text>
        <r>
          <rPr>
            <sz val="11"/>
            <rFont val="Calibri"/>
          </rPr>
          <t>Ensure use of privileged commands is collected</t>
        </r>
      </text>
    </comment>
    <comment ref="AA145" authorId="0" shapeId="0" xr:uid="{00000000-0006-0000-0700-000076000000}">
      <text>
        <r>
          <rPr>
            <sz val="11"/>
            <rFont val="Calibri"/>
          </rPr>
          <t>Ensure successful file system mounts are collected</t>
        </r>
      </text>
    </comment>
    <comment ref="AB145" authorId="0" shapeId="0" xr:uid="{00000000-0006-0000-0700-000077000000}">
      <text>
        <r>
          <rPr>
            <sz val="11"/>
            <rFont val="Calibri"/>
          </rPr>
          <t>Ensure file deletion events by users are collected</t>
        </r>
      </text>
    </comment>
    <comment ref="AC145" authorId="0" shapeId="0" xr:uid="{00000000-0006-0000-0700-000078000000}">
      <text>
        <r>
          <rPr>
            <sz val="11"/>
            <rFont val="Calibri"/>
          </rPr>
          <t>Ensure changes to system administration scope (sudoers) is collected</t>
        </r>
      </text>
    </comment>
    <comment ref="AD145" authorId="0" shapeId="0" xr:uid="{00000000-0006-0000-0700-000079000000}">
      <text>
        <r>
          <rPr>
            <sz val="11"/>
            <rFont val="Calibri"/>
          </rPr>
          <t>Ensure system administrator command executions (sudo) are collected</t>
        </r>
      </text>
    </comment>
    <comment ref="AE145" authorId="0" shapeId="0" xr:uid="{00000000-0006-0000-0700-00007A000000}">
      <text>
        <r>
          <rPr>
            <sz val="11"/>
            <rFont val="Calibri"/>
          </rPr>
          <t>Ensure kernel module loading and unloading is collected</t>
        </r>
      </text>
    </comment>
    <comment ref="AF145" authorId="0" shapeId="0" xr:uid="{00000000-0006-0000-0700-00007B000000}">
      <text>
        <r>
          <rPr>
            <sz val="11"/>
            <rFont val="Calibri"/>
          </rPr>
          <t>Ensure the audit configuration is immutable</t>
        </r>
      </text>
    </comment>
    <comment ref="AG145" authorId="0" shapeId="0" xr:uid="{00000000-0006-0000-0700-00007C000000}">
      <text>
        <r>
          <rPr>
            <sz val="11"/>
            <rFont val="Calibri"/>
          </rPr>
          <t>Ensure rsyslog is installed</t>
        </r>
      </text>
    </comment>
    <comment ref="AH145" authorId="0" shapeId="0" xr:uid="{00000000-0006-0000-0700-00007D000000}">
      <text>
        <r>
          <rPr>
            <sz val="11"/>
            <rFont val="Calibri"/>
          </rPr>
          <t>Ensure rsyslog Service is enabled and running</t>
        </r>
      </text>
    </comment>
    <comment ref="AI145" authorId="0" shapeId="0" xr:uid="{00000000-0006-0000-0700-00007E000000}">
      <text>
        <r>
          <rPr>
            <sz val="11"/>
            <rFont val="Calibri"/>
          </rPr>
          <t>Ensure rsyslog default file permissions configured</t>
        </r>
      </text>
    </comment>
    <comment ref="AJ145" authorId="0" shapeId="0" xr:uid="{00000000-0006-0000-0700-00007F000000}">
      <text>
        <r>
          <rPr>
            <sz val="11"/>
            <rFont val="Calibri"/>
          </rPr>
          <t>Ensure logging is configured</t>
        </r>
      </text>
    </comment>
    <comment ref="AK145" authorId="0" shapeId="0" xr:uid="{00000000-0006-0000-0700-000080000000}">
      <text>
        <r>
          <rPr>
            <sz val="11"/>
            <rFont val="Calibri"/>
          </rPr>
          <t>Ensure rsyslog is configured to send logs to a remote log host</t>
        </r>
      </text>
    </comment>
    <comment ref="AL145" authorId="0" shapeId="0" xr:uid="{00000000-0006-0000-0700-000081000000}">
      <text>
        <r>
          <rPr>
            <sz val="11"/>
            <rFont val="Calibri"/>
          </rPr>
          <t>Ensure journald is configured to send logs to rsyslog</t>
        </r>
      </text>
    </comment>
    <comment ref="AM145" authorId="0" shapeId="0" xr:uid="{00000000-0006-0000-0700-000082000000}">
      <text>
        <r>
          <rPr>
            <sz val="11"/>
            <rFont val="Calibri"/>
          </rPr>
          <t>Ensure journald is configured to compress large log files</t>
        </r>
      </text>
    </comment>
    <comment ref="AN145" authorId="0" shapeId="0" xr:uid="{00000000-0006-0000-0700-000083000000}">
      <text>
        <r>
          <rPr>
            <sz val="11"/>
            <rFont val="Calibri"/>
          </rPr>
          <t>Ensure journald is configured to write logfiles to persistent disk</t>
        </r>
      </text>
    </comment>
    <comment ref="AO145" authorId="0" shapeId="0" xr:uid="{00000000-0006-0000-0700-000084000000}">
      <text>
        <r>
          <rPr>
            <sz val="11"/>
            <rFont val="Calibri"/>
          </rPr>
          <t>Ensure permissions on all logfiles are configured</t>
        </r>
      </text>
    </comment>
    <comment ref="AP145" authorId="0" shapeId="0" xr:uid="{00000000-0006-0000-0700-000085000000}">
      <text>
        <r>
          <rPr>
            <sz val="11"/>
            <rFont val="Calibri"/>
          </rPr>
          <t>Ensure logrotate is configured</t>
        </r>
      </text>
    </comment>
    <comment ref="AQ145" authorId="0" shapeId="0" xr:uid="{00000000-0006-0000-0700-000086000000}">
      <text>
        <r>
          <rPr>
            <sz val="11"/>
            <rFont val="Calibri"/>
          </rPr>
          <t>Ensure sudo log file exists</t>
        </r>
      </text>
    </comment>
    <comment ref="AR145" authorId="0" shapeId="0" xr:uid="{00000000-0006-0000-0700-000087000000}">
      <text>
        <r>
          <rPr>
            <sz val="11"/>
            <rFont val="Calibri"/>
          </rPr>
          <t>Ensure SSH LogLevel is appropriate</t>
        </r>
      </text>
    </comment>
    <comment ref="H146" authorId="0" shapeId="0" xr:uid="{00000000-0006-0000-0700-000088000000}">
      <text>
        <r>
          <rPr>
            <sz val="11"/>
            <rFont val="Calibri"/>
          </rPr>
          <t>Ensure noexec option set on /tmp partition</t>
        </r>
      </text>
    </comment>
    <comment ref="I146" authorId="0" shapeId="0" xr:uid="{00000000-0006-0000-0700-000089000000}">
      <text>
        <r>
          <rPr>
            <sz val="11"/>
            <rFont val="Calibri"/>
          </rPr>
          <t>Ensure noexec option set on /dev/shm partition</t>
        </r>
      </text>
    </comment>
    <comment ref="J146" authorId="0" shapeId="0" xr:uid="{00000000-0006-0000-0700-00008A000000}">
      <text>
        <r>
          <rPr>
            <sz val="11"/>
            <rFont val="Calibri"/>
          </rPr>
          <t>Ensure /var/tmp partition includes the noexec option</t>
        </r>
      </text>
    </comment>
    <comment ref="K146" authorId="0" shapeId="0" xr:uid="{00000000-0006-0000-0700-00008B000000}">
      <text>
        <r>
          <rPr>
            <sz val="11"/>
            <rFont val="Calibri"/>
          </rPr>
          <t>Ensure removable media partitions include noexec option</t>
        </r>
      </text>
    </comment>
    <comment ref="H151" authorId="0" shapeId="0" xr:uid="{00000000-0006-0000-0700-00008C000000}">
      <text>
        <r>
          <rPr>
            <sz val="11"/>
            <rFont val="Calibri"/>
          </rPr>
          <t>Ensure mounting of cramfs filesystems is disabled</t>
        </r>
      </text>
    </comment>
    <comment ref="I151" authorId="0" shapeId="0" xr:uid="{00000000-0006-0000-0700-00008D000000}">
      <text>
        <r>
          <rPr>
            <sz val="11"/>
            <rFont val="Calibri"/>
          </rPr>
          <t>Ensure mounting of squashfs filesystems is disabled</t>
        </r>
      </text>
    </comment>
    <comment ref="J151" authorId="0" shapeId="0" xr:uid="{00000000-0006-0000-0700-00008E000000}">
      <text>
        <r>
          <rPr>
            <sz val="11"/>
            <rFont val="Calibri"/>
          </rPr>
          <t>Ensure mounting of udf filesystems is disabled</t>
        </r>
      </text>
    </comment>
    <comment ref="K151" authorId="0" shapeId="0" xr:uid="{00000000-0006-0000-0700-00008F000000}">
      <text>
        <r>
          <rPr>
            <sz val="11"/>
            <rFont val="Calibri"/>
          </rPr>
          <t>Ensure DCCP is disabled</t>
        </r>
      </text>
    </comment>
    <comment ref="L151" authorId="0" shapeId="0" xr:uid="{00000000-0006-0000-0700-000090000000}">
      <text>
        <r>
          <rPr>
            <sz val="11"/>
            <rFont val="Calibri"/>
          </rPr>
          <t>Ensure SCTP is disabled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firewalld is installed</t>
        </r>
      </text>
    </comment>
    <comment ref="H37" authorId="0" shapeId="0" xr:uid="{00000000-0006-0000-0800-00001E000000}">
      <text>
        <r>
          <rPr>
            <sz val="11"/>
            <rFont val="Calibri"/>
          </rPr>
          <t>Ensure iptables-services not installed with firewalld</t>
        </r>
      </text>
    </comment>
    <comment ref="I37" authorId="0" shapeId="0" xr:uid="{00000000-0006-0000-0800-000002000000}">
      <text>
        <r>
          <rPr>
            <sz val="11"/>
            <rFont val="Calibri"/>
          </rPr>
          <t>Ensure nftables either not installed or masked with firewalld</t>
        </r>
      </text>
    </comment>
    <comment ref="J37" authorId="0" shapeId="0" xr:uid="{00000000-0006-0000-0800-000003000000}">
      <text>
        <r>
          <rPr>
            <sz val="11"/>
            <rFont val="Calibri"/>
          </rPr>
          <t>Ensure firewalld service enabled and running</t>
        </r>
      </text>
    </comment>
    <comment ref="K37" authorId="0" shapeId="0" xr:uid="{00000000-0006-0000-0800-000004000000}">
      <text>
        <r>
          <rPr>
            <sz val="11"/>
            <rFont val="Calibri"/>
          </rPr>
          <t>Ensure firewalld default zone is set</t>
        </r>
      </text>
    </comment>
    <comment ref="L37" authorId="0" shapeId="0" xr:uid="{00000000-0006-0000-0800-000005000000}">
      <text>
        <r>
          <rPr>
            <sz val="11"/>
            <rFont val="Calibri"/>
          </rPr>
          <t>Ensure network interfaces are assigned to appropriate zone</t>
        </r>
      </text>
    </comment>
    <comment ref="M37" authorId="0" shapeId="0" xr:uid="{00000000-0006-0000-0800-000006000000}">
      <text>
        <r>
          <rPr>
            <sz val="11"/>
            <rFont val="Calibri"/>
          </rPr>
          <t>Ensure nftables is installed</t>
        </r>
      </text>
    </comment>
    <comment ref="N37" authorId="0" shapeId="0" xr:uid="{00000000-0006-0000-0800-000007000000}">
      <text>
        <r>
          <rPr>
            <sz val="11"/>
            <rFont val="Calibri"/>
          </rPr>
          <t>Ensure firewalld is either not installed or masked with nftables</t>
        </r>
      </text>
    </comment>
    <comment ref="O37" authorId="0" shapeId="0" xr:uid="{00000000-0006-0000-0800-000008000000}">
      <text>
        <r>
          <rPr>
            <sz val="11"/>
            <rFont val="Calibri"/>
          </rPr>
          <t>Ensure iptables-services not installed with nftables</t>
        </r>
      </text>
    </comment>
    <comment ref="P37" authorId="0" shapeId="0" xr:uid="{00000000-0006-0000-0800-000009000000}">
      <text>
        <r>
          <rPr>
            <sz val="11"/>
            <rFont val="Calibri"/>
          </rPr>
          <t>Ensure iptables are flushed with nftables</t>
        </r>
      </text>
    </comment>
    <comment ref="Q37" authorId="0" shapeId="0" xr:uid="{00000000-0006-0000-0800-00000A000000}">
      <text>
        <r>
          <rPr>
            <sz val="11"/>
            <rFont val="Calibri"/>
          </rPr>
          <t>Ensure an nftables table exists</t>
        </r>
      </text>
    </comment>
    <comment ref="R37" authorId="0" shapeId="0" xr:uid="{00000000-0006-0000-0800-00000B000000}">
      <text>
        <r>
          <rPr>
            <sz val="11"/>
            <rFont val="Calibri"/>
          </rPr>
          <t>Ensure nftables base chains exist</t>
        </r>
      </text>
    </comment>
    <comment ref="S37" authorId="0" shapeId="0" xr:uid="{00000000-0006-0000-0800-00000C000000}">
      <text>
        <r>
          <rPr>
            <sz val="11"/>
            <rFont val="Calibri"/>
          </rPr>
          <t>Ensure nftables loopback traffic is configured</t>
        </r>
      </text>
    </comment>
    <comment ref="T37" authorId="0" shapeId="0" xr:uid="{00000000-0006-0000-0800-00000D000000}">
      <text>
        <r>
          <rPr>
            <sz val="11"/>
            <rFont val="Calibri"/>
          </rPr>
          <t>Ensure nftables outbound and established connections are configured</t>
        </r>
      </text>
    </comment>
    <comment ref="U37" authorId="0" shapeId="0" xr:uid="{00000000-0006-0000-0800-00000E000000}">
      <text>
        <r>
          <rPr>
            <sz val="11"/>
            <rFont val="Calibri"/>
          </rPr>
          <t>Ensure nftables default deny firewall policy</t>
        </r>
      </text>
    </comment>
    <comment ref="V37" authorId="0" shapeId="0" xr:uid="{00000000-0006-0000-0800-00000F000000}">
      <text>
        <r>
          <rPr>
            <sz val="11"/>
            <rFont val="Calibri"/>
          </rPr>
          <t>Ensure nftables service is enabled</t>
        </r>
      </text>
    </comment>
    <comment ref="W37" authorId="0" shapeId="0" xr:uid="{00000000-0006-0000-0800-000010000000}">
      <text>
        <r>
          <rPr>
            <sz val="11"/>
            <rFont val="Calibri"/>
          </rPr>
          <t>Ensure nftables rules are permanent</t>
        </r>
      </text>
    </comment>
    <comment ref="X37" authorId="0" shapeId="0" xr:uid="{00000000-0006-0000-0800-000011000000}">
      <text>
        <r>
          <rPr>
            <sz val="11"/>
            <rFont val="Calibri"/>
          </rPr>
          <t>Ensure iptables packages are installed</t>
        </r>
      </text>
    </comment>
    <comment ref="Y37" authorId="0" shapeId="0" xr:uid="{00000000-0006-0000-0800-000012000000}">
      <text>
        <r>
          <rPr>
            <sz val="11"/>
            <rFont val="Calibri"/>
          </rPr>
          <t>Ensure nftables is not installed with iptables</t>
        </r>
      </text>
    </comment>
    <comment ref="Z37" authorId="0" shapeId="0" xr:uid="{00000000-0006-0000-0800-000013000000}">
      <text>
        <r>
          <rPr>
            <sz val="11"/>
            <rFont val="Calibri"/>
          </rPr>
          <t>Ensure firewalld is either not installed or masked with iptables</t>
        </r>
      </text>
    </comment>
    <comment ref="AA37" authorId="0" shapeId="0" xr:uid="{00000000-0006-0000-0800-000014000000}">
      <text>
        <r>
          <rPr>
            <sz val="11"/>
            <rFont val="Calibri"/>
          </rPr>
          <t>Ensure iptables loopback traffic is configured</t>
        </r>
      </text>
    </comment>
    <comment ref="AB37" authorId="0" shapeId="0" xr:uid="{00000000-0006-0000-0800-000015000000}">
      <text>
        <r>
          <rPr>
            <sz val="11"/>
            <rFont val="Calibri"/>
          </rPr>
          <t>Ensure iptables outbound and established connections are configured</t>
        </r>
      </text>
    </comment>
    <comment ref="AC37" authorId="0" shapeId="0" xr:uid="{00000000-0006-0000-0800-000016000000}">
      <text>
        <r>
          <rPr>
            <sz val="11"/>
            <rFont val="Calibri"/>
          </rPr>
          <t>Ensure iptables default deny firewall policy</t>
        </r>
      </text>
    </comment>
    <comment ref="AD37" authorId="0" shapeId="0" xr:uid="{00000000-0006-0000-0800-000017000000}">
      <text>
        <r>
          <rPr>
            <sz val="11"/>
            <rFont val="Calibri"/>
          </rPr>
          <t>Ensure iptables rules are saved</t>
        </r>
      </text>
    </comment>
    <comment ref="AE37" authorId="0" shapeId="0" xr:uid="{00000000-0006-0000-0800-000018000000}">
      <text>
        <r>
          <rPr>
            <sz val="11"/>
            <rFont val="Calibri"/>
          </rPr>
          <t>Ensure iptables is enabled and running</t>
        </r>
      </text>
    </comment>
    <comment ref="AF37" authorId="0" shapeId="0" xr:uid="{00000000-0006-0000-0800-000019000000}">
      <text>
        <r>
          <rPr>
            <sz val="11"/>
            <rFont val="Calibri"/>
          </rPr>
          <t>Ensure ip6tables loopback traffic is configured</t>
        </r>
      </text>
    </comment>
    <comment ref="AG37" authorId="0" shapeId="0" xr:uid="{00000000-0006-0000-0800-00001A000000}">
      <text>
        <r>
          <rPr>
            <sz val="11"/>
            <rFont val="Calibri"/>
          </rPr>
          <t>Ensure ip6tables outbound and established connections are configured</t>
        </r>
      </text>
    </comment>
    <comment ref="AH37" authorId="0" shapeId="0" xr:uid="{00000000-0006-0000-0800-00001B000000}">
      <text>
        <r>
          <rPr>
            <sz val="11"/>
            <rFont val="Calibri"/>
          </rPr>
          <t>Ensure ip6tables default deny firewall policy</t>
        </r>
      </text>
    </comment>
    <comment ref="AI37" authorId="0" shapeId="0" xr:uid="{00000000-0006-0000-0800-00001C000000}">
      <text>
        <r>
          <rPr>
            <sz val="11"/>
            <rFont val="Calibri"/>
          </rPr>
          <t>Ensure ip6tables rules are saved</t>
        </r>
      </text>
    </comment>
    <comment ref="AJ37" authorId="0" shapeId="0" xr:uid="{00000000-0006-0000-0800-00001D000000}">
      <text>
        <r>
          <rPr>
            <sz val="11"/>
            <rFont val="Calibri"/>
          </rPr>
          <t>Ensure ip6tables is enabled and running</t>
        </r>
      </text>
    </comment>
    <comment ref="G47" authorId="0" shapeId="0" xr:uid="{00000000-0006-0000-0800-00001F000000}">
      <text>
        <r>
          <rPr>
            <sz val="11"/>
            <rFont val="Calibri"/>
          </rPr>
          <t>Ensure firewalld drops unnecessary services and ports</t>
        </r>
      </text>
    </comment>
    <comment ref="H47" authorId="0" shapeId="0" xr:uid="{00000000-0006-0000-0800-000020000000}">
      <text>
        <r>
          <rPr>
            <sz val="11"/>
            <rFont val="Calibri"/>
          </rPr>
          <t>Ensure iptables rules exist for all open ports</t>
        </r>
      </text>
    </comment>
    <comment ref="I47" authorId="0" shapeId="0" xr:uid="{00000000-0006-0000-0800-000021000000}">
      <text>
        <r>
          <rPr>
            <sz val="11"/>
            <rFont val="Calibri"/>
          </rPr>
          <t>Ensure ip6tables firewall rules exist for all open ports</t>
        </r>
      </text>
    </comment>
    <comment ref="G52" authorId="0" shapeId="0" xr:uid="{00000000-0006-0000-0800-000022000000}">
      <text>
        <r>
          <rPr>
            <sz val="11"/>
            <rFont val="Calibri"/>
          </rPr>
          <t>Ensure mounting of cramfs filesystems is disabled</t>
        </r>
      </text>
    </comment>
    <comment ref="H52" authorId="0" shapeId="0" xr:uid="{00000000-0006-0000-0800-00002D000000}">
      <text>
        <r>
          <rPr>
            <sz val="11"/>
            <rFont val="Calibri"/>
          </rPr>
          <t>Ensure mounting of squashfs filesystems is disabled</t>
        </r>
      </text>
    </comment>
    <comment ref="I52" authorId="0" shapeId="0" xr:uid="{00000000-0006-0000-0800-00002E000000}">
      <text>
        <r>
          <rPr>
            <sz val="11"/>
            <rFont val="Calibri"/>
          </rPr>
          <t>Ensure mounting of udf filesystems is disabled</t>
        </r>
      </text>
    </comment>
    <comment ref="J52" authorId="0" shapeId="0" xr:uid="{00000000-0006-0000-0800-00002F000000}">
      <text>
        <r>
          <rPr>
            <sz val="11"/>
            <rFont val="Calibri"/>
          </rPr>
          <t>Ensure noexec option set on /tmp partition</t>
        </r>
      </text>
    </comment>
    <comment ref="K52" authorId="0" shapeId="0" xr:uid="{00000000-0006-0000-0800-000030000000}">
      <text>
        <r>
          <rPr>
            <sz val="11"/>
            <rFont val="Calibri"/>
          </rPr>
          <t>Ensure nodev option set on /tmp partition</t>
        </r>
      </text>
    </comment>
    <comment ref="L52" authorId="0" shapeId="0" xr:uid="{00000000-0006-0000-0800-000031000000}">
      <text>
        <r>
          <rPr>
            <sz val="11"/>
            <rFont val="Calibri"/>
          </rPr>
          <t>Ensure nosuid option set on /tmp partition</t>
        </r>
      </text>
    </comment>
    <comment ref="M52" authorId="0" shapeId="0" xr:uid="{00000000-0006-0000-0800-000032000000}">
      <text>
        <r>
          <rPr>
            <sz val="11"/>
            <rFont val="Calibri"/>
          </rPr>
          <t>Ensure noexec option set on /dev/shm partition</t>
        </r>
      </text>
    </comment>
    <comment ref="N52" authorId="0" shapeId="0" xr:uid="{00000000-0006-0000-0800-000033000000}">
      <text>
        <r>
          <rPr>
            <sz val="11"/>
            <rFont val="Calibri"/>
          </rPr>
          <t>Ensure nodev option set on /dev/shm partition</t>
        </r>
      </text>
    </comment>
    <comment ref="O52" authorId="0" shapeId="0" xr:uid="{00000000-0006-0000-0800-000034000000}">
      <text>
        <r>
          <rPr>
            <sz val="11"/>
            <rFont val="Calibri"/>
          </rPr>
          <t>Ensure nosuid option set on /dev/shm partition</t>
        </r>
      </text>
    </comment>
    <comment ref="P52" authorId="0" shapeId="0" xr:uid="{00000000-0006-0000-0800-000035000000}">
      <text>
        <r>
          <rPr>
            <sz val="11"/>
            <rFont val="Calibri"/>
          </rPr>
          <t>Ensure /var/tmp partition includes the noexec option</t>
        </r>
      </text>
    </comment>
    <comment ref="Q52" authorId="0" shapeId="0" xr:uid="{00000000-0006-0000-0800-000036000000}">
      <text>
        <r>
          <rPr>
            <sz val="11"/>
            <rFont val="Calibri"/>
          </rPr>
          <t>Ensure /var/tmp partition includes the nodev option</t>
        </r>
      </text>
    </comment>
    <comment ref="R52" authorId="0" shapeId="0" xr:uid="{00000000-0006-0000-0800-000037000000}">
      <text>
        <r>
          <rPr>
            <sz val="11"/>
            <rFont val="Calibri"/>
          </rPr>
          <t>Ensure /var/tmp partition includes the nosuid option</t>
        </r>
      </text>
    </comment>
    <comment ref="S52" authorId="0" shapeId="0" xr:uid="{00000000-0006-0000-0800-000038000000}">
      <text>
        <r>
          <rPr>
            <sz val="11"/>
            <rFont val="Calibri"/>
          </rPr>
          <t>Ensure /home partition includes the nodev option</t>
        </r>
      </text>
    </comment>
    <comment ref="T52" authorId="0" shapeId="0" xr:uid="{00000000-0006-0000-0800-000039000000}">
      <text>
        <r>
          <rPr>
            <sz val="11"/>
            <rFont val="Calibri"/>
          </rPr>
          <t>Ensure removable media partitions include noexec option</t>
        </r>
      </text>
    </comment>
    <comment ref="U52" authorId="0" shapeId="0" xr:uid="{00000000-0006-0000-0800-00003A000000}">
      <text>
        <r>
          <rPr>
            <sz val="11"/>
            <rFont val="Calibri"/>
          </rPr>
          <t>Ensure nodev option set on removable media partitions</t>
        </r>
      </text>
    </comment>
    <comment ref="V52" authorId="0" shapeId="0" xr:uid="{00000000-0006-0000-0800-00003B000000}">
      <text>
        <r>
          <rPr>
            <sz val="11"/>
            <rFont val="Calibri"/>
          </rPr>
          <t>Ensure nosuid option set on removable media partitions</t>
        </r>
      </text>
    </comment>
    <comment ref="W52" authorId="0" shapeId="0" xr:uid="{00000000-0006-0000-0800-00003C000000}">
      <text>
        <r>
          <rPr>
            <sz val="11"/>
            <rFont val="Calibri"/>
          </rPr>
          <t>Disable Automounting</t>
        </r>
      </text>
    </comment>
    <comment ref="X52" authorId="0" shapeId="0" xr:uid="{00000000-0006-0000-0800-00003D000000}">
      <text>
        <r>
          <rPr>
            <sz val="11"/>
            <rFont val="Calibri"/>
          </rPr>
          <t>Disable USB Storage</t>
        </r>
      </text>
    </comment>
    <comment ref="Y52" authorId="0" shapeId="0" xr:uid="{00000000-0006-0000-0800-00003E000000}">
      <text>
        <r>
          <rPr>
            <sz val="11"/>
            <rFont val="Calibri"/>
          </rPr>
          <t>Ensure gpgcheck is globally activated</t>
        </r>
      </text>
    </comment>
    <comment ref="Z52" authorId="0" shapeId="0" xr:uid="{00000000-0006-0000-0800-00003F000000}">
      <text>
        <r>
          <rPr>
            <sz val="11"/>
            <rFont val="Calibri"/>
          </rPr>
          <t>Ensure address space layout randomization (ASLR) is enabled</t>
        </r>
      </text>
    </comment>
    <comment ref="AA52" authorId="0" shapeId="0" xr:uid="{00000000-0006-0000-0800-000040000000}">
      <text>
        <r>
          <rPr>
            <sz val="11"/>
            <rFont val="Calibri"/>
          </rPr>
          <t>Ensure prelink is not installed</t>
        </r>
      </text>
    </comment>
    <comment ref="AB52" authorId="0" shapeId="0" xr:uid="{00000000-0006-0000-0800-000041000000}">
      <text>
        <r>
          <rPr>
            <sz val="11"/>
            <rFont val="Calibri"/>
          </rPr>
          <t>Ensure SELinux is installed</t>
        </r>
      </text>
    </comment>
    <comment ref="AC52" authorId="0" shapeId="0" xr:uid="{00000000-0006-0000-0800-000042000000}">
      <text>
        <r>
          <rPr>
            <sz val="11"/>
            <rFont val="Calibri"/>
          </rPr>
          <t>Ensure SELinux is not disabled in bootloader configuration</t>
        </r>
      </text>
    </comment>
    <comment ref="AD52" authorId="0" shapeId="0" xr:uid="{00000000-0006-0000-0800-000043000000}">
      <text>
        <r>
          <rPr>
            <sz val="11"/>
            <rFont val="Calibri"/>
          </rPr>
          <t>Ensure SELinux policy is configured</t>
        </r>
      </text>
    </comment>
    <comment ref="AE52" authorId="0" shapeId="0" xr:uid="{00000000-0006-0000-0800-000044000000}">
      <text>
        <r>
          <rPr>
            <sz val="11"/>
            <rFont val="Calibri"/>
          </rPr>
          <t>Ensure the SELinux mode is enforcing or permissive</t>
        </r>
      </text>
    </comment>
    <comment ref="AF52" authorId="0" shapeId="0" xr:uid="{00000000-0006-0000-0800-000045000000}">
      <text>
        <r>
          <rPr>
            <sz val="11"/>
            <rFont val="Calibri"/>
          </rPr>
          <t>Ensure the SELinux mode is enforcing</t>
        </r>
      </text>
    </comment>
    <comment ref="AG52" authorId="0" shapeId="0" xr:uid="{00000000-0006-0000-0800-000046000000}">
      <text>
        <r>
          <rPr>
            <sz val="11"/>
            <rFont val="Calibri"/>
          </rPr>
          <t>Ensure SETroubleshoot is not installed</t>
        </r>
      </text>
    </comment>
    <comment ref="AH52" authorId="0" shapeId="0" xr:uid="{00000000-0006-0000-0800-000047000000}">
      <text>
        <r>
          <rPr>
            <sz val="11"/>
            <rFont val="Calibri"/>
          </rPr>
          <t>Ensure the MCS Translation Service (mcstrans) is not installed</t>
        </r>
      </text>
    </comment>
    <comment ref="AI52" authorId="0" shapeId="0" xr:uid="{00000000-0006-0000-0800-000048000000}">
      <text>
        <r>
          <rPr>
            <sz val="11"/>
            <rFont val="Calibri"/>
          </rPr>
          <t>Ensure GNOME Display Manager is removed</t>
        </r>
      </text>
    </comment>
    <comment ref="AJ52" authorId="0" shapeId="0" xr:uid="{00000000-0006-0000-0800-000049000000}">
      <text>
        <r>
          <rPr>
            <sz val="11"/>
            <rFont val="Calibri"/>
          </rPr>
          <t>Ensure XDCMP is not enabled</t>
        </r>
      </text>
    </comment>
    <comment ref="AK52" authorId="0" shapeId="0" xr:uid="{00000000-0006-0000-0800-000023000000}">
      <text>
        <r>
          <rPr>
            <sz val="11"/>
            <rFont val="Calibri"/>
          </rPr>
          <t>Ensure xinetd is not installed</t>
        </r>
      </text>
    </comment>
    <comment ref="AL52" authorId="0" shapeId="0" xr:uid="{00000000-0006-0000-0800-000024000000}">
      <text>
        <r>
          <rPr>
            <sz val="11"/>
            <rFont val="Calibri"/>
          </rPr>
          <t>Ensure X11 Server components are not installed</t>
        </r>
      </text>
    </comment>
    <comment ref="AM52" authorId="0" shapeId="0" xr:uid="{00000000-0006-0000-0800-000025000000}">
      <text>
        <r>
          <rPr>
            <sz val="11"/>
            <rFont val="Calibri"/>
          </rPr>
          <t>Ensure Avahi Server is not installed</t>
        </r>
      </text>
    </comment>
    <comment ref="AN52" authorId="0" shapeId="0" xr:uid="{00000000-0006-0000-0800-000026000000}">
      <text>
        <r>
          <rPr>
            <sz val="11"/>
            <rFont val="Calibri"/>
          </rPr>
          <t>Ensure CUPS is not installed</t>
        </r>
      </text>
    </comment>
    <comment ref="AO52" authorId="0" shapeId="0" xr:uid="{00000000-0006-0000-0800-000027000000}">
      <text>
        <r>
          <rPr>
            <sz val="11"/>
            <rFont val="Calibri"/>
          </rPr>
          <t>Ensure DHCP Server is not installed</t>
        </r>
      </text>
    </comment>
    <comment ref="AP52" authorId="0" shapeId="0" xr:uid="{00000000-0006-0000-0800-000028000000}">
      <text>
        <r>
          <rPr>
            <sz val="11"/>
            <rFont val="Calibri"/>
          </rPr>
          <t>Ensure LDAP server is not installed</t>
        </r>
      </text>
    </comment>
    <comment ref="AQ52" authorId="0" shapeId="0" xr:uid="{00000000-0006-0000-0800-000029000000}">
      <text>
        <r>
          <rPr>
            <sz val="11"/>
            <rFont val="Calibri"/>
          </rPr>
          <t>Ensure DNS Server is not installed</t>
        </r>
      </text>
    </comment>
    <comment ref="AR52" authorId="0" shapeId="0" xr:uid="{00000000-0006-0000-0800-00002A000000}">
      <text>
        <r>
          <rPr>
            <sz val="11"/>
            <rFont val="Calibri"/>
          </rPr>
          <t>Ensure FTP Server is not installed</t>
        </r>
      </text>
    </comment>
    <comment ref="AS52" authorId="0" shapeId="0" xr:uid="{00000000-0006-0000-0800-00002B000000}">
      <text>
        <r>
          <rPr>
            <sz val="11"/>
            <rFont val="Calibri"/>
          </rPr>
          <t>Ensure HTTP server is not installed</t>
        </r>
      </text>
    </comment>
    <comment ref="AT52" authorId="0" shapeId="0" xr:uid="{00000000-0006-0000-0800-00002C000000}">
      <text>
        <r>
          <rPr>
            <sz val="11"/>
            <rFont val="Calibri"/>
          </rPr>
          <t>Ensure IMAP and POP3 server is not installed</t>
        </r>
      </text>
    </comment>
    <comment ref="G71" authorId="0" shapeId="0" xr:uid="{00000000-0006-0000-0800-00004A000000}">
      <text>
        <r>
          <rPr>
            <sz val="11"/>
            <rFont val="Calibri"/>
          </rPr>
          <t>Ensure updates, patches, and additional security software are installed</t>
        </r>
      </text>
    </comment>
    <comment ref="G80" authorId="0" shapeId="0" xr:uid="{00000000-0006-0000-0800-00004B000000}">
      <text>
        <r>
          <rPr>
            <sz val="11"/>
            <rFont val="Calibri"/>
          </rPr>
          <t>Ensure system accounts are secured</t>
        </r>
      </text>
    </comment>
    <comment ref="H80" authorId="0" shapeId="0" xr:uid="{00000000-0006-0000-0800-00004C000000}">
      <text>
        <r>
          <rPr>
            <sz val="11"/>
            <rFont val="Calibri"/>
          </rPr>
          <t>Ensure no duplicate user names exist</t>
        </r>
      </text>
    </comment>
    <comment ref="I80" authorId="0" shapeId="0" xr:uid="{00000000-0006-0000-0800-00004D000000}">
      <text>
        <r>
          <rPr>
            <sz val="11"/>
            <rFont val="Calibri"/>
          </rPr>
          <t>Ensure no duplicate UIDs exist</t>
        </r>
      </text>
    </comment>
    <comment ref="J80" authorId="0" shapeId="0" xr:uid="{00000000-0006-0000-0800-00004E000000}">
      <text>
        <r>
          <rPr>
            <sz val="11"/>
            <rFont val="Calibri"/>
          </rPr>
          <t>Ensure root is the only UID 0 account</t>
        </r>
      </text>
    </comment>
    <comment ref="G81" authorId="0" shapeId="0" xr:uid="{00000000-0006-0000-0800-00004F000000}">
      <text>
        <r>
          <rPr>
            <sz val="11"/>
            <rFont val="Calibri"/>
          </rPr>
          <t>Ensure SSH IgnoreRhosts is enabled</t>
        </r>
      </text>
    </comment>
    <comment ref="H81" authorId="0" shapeId="0" xr:uid="{00000000-0006-0000-0800-000050000000}">
      <text>
        <r>
          <rPr>
            <sz val="11"/>
            <rFont val="Calibri"/>
          </rPr>
          <t>Ensure SSH HostbasedAuthentication is disabled</t>
        </r>
      </text>
    </comment>
    <comment ref="I81" authorId="0" shapeId="0" xr:uid="{00000000-0006-0000-0800-000051000000}">
      <text>
        <r>
          <rPr>
            <sz val="11"/>
            <rFont val="Calibri"/>
          </rPr>
          <t>Ensure SSH PermitEmptyPasswords is disabled</t>
        </r>
      </text>
    </comment>
    <comment ref="J81" authorId="0" shapeId="0" xr:uid="{00000000-0006-0000-0800-000052000000}">
      <text>
        <r>
          <rPr>
            <sz val="11"/>
            <rFont val="Calibri"/>
          </rPr>
          <t>Ensure accounts in /etc/passwd use shadowed passwords</t>
        </r>
      </text>
    </comment>
    <comment ref="K81" authorId="0" shapeId="0" xr:uid="{00000000-0006-0000-0800-000053000000}">
      <text>
        <r>
          <rPr>
            <sz val="11"/>
            <rFont val="Calibri"/>
          </rPr>
          <t>Ensure /etc/shadow password fields are not empty</t>
        </r>
      </text>
    </comment>
    <comment ref="G82" authorId="0" shapeId="0" xr:uid="{00000000-0006-0000-0800-000054000000}">
      <text>
        <r>
          <rPr>
            <sz val="11"/>
            <rFont val="Calibri"/>
          </rPr>
          <t>Ensure inactive password lock is 30 days or less</t>
        </r>
      </text>
    </comment>
    <comment ref="G83" authorId="0" shapeId="0" xr:uid="{00000000-0006-0000-0800-000055000000}">
      <text>
        <r>
          <rPr>
            <sz val="11"/>
            <rFont val="Calibri"/>
          </rPr>
          <t>Ensure cron is restricted to authorized users</t>
        </r>
      </text>
    </comment>
    <comment ref="H83" authorId="0" shapeId="0" xr:uid="{00000000-0006-0000-0800-000056000000}">
      <text>
        <r>
          <rPr>
            <sz val="11"/>
            <rFont val="Calibri"/>
          </rPr>
          <t>Ensure at is restricted to authorized users</t>
        </r>
      </text>
    </comment>
    <comment ref="I83" authorId="0" shapeId="0" xr:uid="{00000000-0006-0000-0800-000057000000}">
      <text>
        <r>
          <rPr>
            <sz val="11"/>
            <rFont val="Calibri"/>
          </rPr>
          <t>Ensure SSH access is limited</t>
        </r>
      </text>
    </comment>
    <comment ref="G85" authorId="0" shapeId="0" xr:uid="{00000000-0006-0000-0800-000058000000}">
      <text>
        <r>
          <rPr>
            <sz val="11"/>
            <rFont val="Calibri"/>
          </rPr>
          <t>Ensure sudo is installed</t>
        </r>
      </text>
    </comment>
    <comment ref="H85" authorId="0" shapeId="0" xr:uid="{00000000-0006-0000-0800-000059000000}">
      <text>
        <r>
          <rPr>
            <sz val="11"/>
            <rFont val="Calibri"/>
          </rPr>
          <t>Ensure SSH root login is disabled</t>
        </r>
      </text>
    </comment>
    <comment ref="I85" authorId="0" shapeId="0" xr:uid="{00000000-0006-0000-0800-00005A000000}">
      <text>
        <r>
          <rPr>
            <sz val="11"/>
            <rFont val="Calibri"/>
          </rPr>
          <t>Ensure default group for the root account is GID 0</t>
        </r>
      </text>
    </comment>
    <comment ref="J85" authorId="0" shapeId="0" xr:uid="{00000000-0006-0000-0800-00005B000000}">
      <text>
        <r>
          <rPr>
            <sz val="11"/>
            <rFont val="Calibri"/>
          </rPr>
          <t>Ensure root login is restricted to system console</t>
        </r>
      </text>
    </comment>
    <comment ref="K85" authorId="0" shapeId="0" xr:uid="{00000000-0006-0000-0800-00005C000000}">
      <text>
        <r>
          <rPr>
            <sz val="11"/>
            <rFont val="Calibri"/>
          </rPr>
          <t>Ensure access to the su command is restricted</t>
        </r>
      </text>
    </comment>
    <comment ref="L85" authorId="0" shapeId="0" xr:uid="{00000000-0006-0000-0800-00005D000000}">
      <text>
        <r>
          <rPr>
            <sz val="11"/>
            <rFont val="Calibri"/>
          </rPr>
          <t>Ensure shadow group is empty</t>
        </r>
      </text>
    </comment>
    <comment ref="G91" authorId="0" shapeId="0" xr:uid="{00000000-0006-0000-0800-00005E000000}">
      <text>
        <r>
          <rPr>
            <sz val="11"/>
            <rFont val="Calibri"/>
          </rPr>
          <t>Ensure password creation requirements are configured</t>
        </r>
      </text>
    </comment>
    <comment ref="H91" authorId="0" shapeId="0" xr:uid="{00000000-0006-0000-0800-00005F000000}">
      <text>
        <r>
          <rPr>
            <sz val="11"/>
            <rFont val="Calibri"/>
          </rPr>
          <t>Ensure password hashing algorithm is SHA-512</t>
        </r>
      </text>
    </comment>
    <comment ref="G92" authorId="0" shapeId="0" xr:uid="{00000000-0006-0000-0800-000060000000}">
      <text>
        <r>
          <rPr>
            <sz val="11"/>
            <rFont val="Calibri"/>
          </rPr>
          <t>Ensure password creation requirements are configured</t>
        </r>
      </text>
    </comment>
    <comment ref="H92" authorId="0" shapeId="0" xr:uid="{00000000-0006-0000-0800-000061000000}">
      <text>
        <r>
          <rPr>
            <sz val="11"/>
            <rFont val="Calibri"/>
          </rPr>
          <t>Ensure lockout for failed password attempts is configured</t>
        </r>
      </text>
    </comment>
    <comment ref="I92" authorId="0" shapeId="0" xr:uid="{00000000-0006-0000-0800-000062000000}">
      <text>
        <r>
          <rPr>
            <sz val="11"/>
            <rFont val="Calibri"/>
          </rPr>
          <t>Ensure password reuse is limited</t>
        </r>
      </text>
    </comment>
    <comment ref="J92" authorId="0" shapeId="0" xr:uid="{00000000-0006-0000-0800-000063000000}">
      <text>
        <r>
          <rPr>
            <sz val="11"/>
            <rFont val="Calibri"/>
          </rPr>
          <t>Ensure password expiration is 365 days or less</t>
        </r>
      </text>
    </comment>
    <comment ref="K92" authorId="0" shapeId="0" xr:uid="{00000000-0006-0000-0800-000064000000}">
      <text>
        <r>
          <rPr>
            <sz val="11"/>
            <rFont val="Calibri"/>
          </rPr>
          <t>Ensure minimum days between password changes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Ensure iptables-services not installed with firewalld</t>
        </r>
      </text>
    </comment>
    <comment ref="M7" authorId="0" shapeId="0" xr:uid="{00000000-0006-0000-0A00-000011000000}">
      <text>
        <r>
          <rPr>
            <sz val="11"/>
            <rFont val="Calibri"/>
          </rPr>
          <t>Ensure nftables either not installed or masked with firewalld</t>
        </r>
      </text>
    </comment>
    <comment ref="N7" authorId="0" shapeId="0" xr:uid="{00000000-0006-0000-0A00-000002000000}">
      <text>
        <r>
          <rPr>
            <sz val="11"/>
            <rFont val="Calibri"/>
          </rPr>
          <t>Ensure firewalld default zone is set</t>
        </r>
      </text>
    </comment>
    <comment ref="O7" authorId="0" shapeId="0" xr:uid="{00000000-0006-0000-0A00-000003000000}">
      <text>
        <r>
          <rPr>
            <sz val="11"/>
            <rFont val="Calibri"/>
          </rPr>
          <t>Ensure network interfaces are assigned to appropriate zone</t>
        </r>
      </text>
    </comment>
    <comment ref="P7" authorId="0" shapeId="0" xr:uid="{00000000-0006-0000-0A00-000004000000}">
      <text>
        <r>
          <rPr>
            <sz val="11"/>
            <rFont val="Calibri"/>
          </rPr>
          <t>Ensure firewalld is either not installed or masked with nftables</t>
        </r>
      </text>
    </comment>
    <comment ref="Q7" authorId="0" shapeId="0" xr:uid="{00000000-0006-0000-0A00-000005000000}">
      <text>
        <r>
          <rPr>
            <sz val="11"/>
            <rFont val="Calibri"/>
          </rPr>
          <t>Ensure iptables-services not installed with nftables</t>
        </r>
      </text>
    </comment>
    <comment ref="R7" authorId="0" shapeId="0" xr:uid="{00000000-0006-0000-0A00-000006000000}">
      <text>
        <r>
          <rPr>
            <sz val="11"/>
            <rFont val="Calibri"/>
          </rPr>
          <t>Ensure iptables are flushed with nftables</t>
        </r>
      </text>
    </comment>
    <comment ref="S7" authorId="0" shapeId="0" xr:uid="{00000000-0006-0000-0A00-000007000000}">
      <text>
        <r>
          <rPr>
            <sz val="11"/>
            <rFont val="Calibri"/>
          </rPr>
          <t>Ensure an nftables table exists</t>
        </r>
      </text>
    </comment>
    <comment ref="T7" authorId="0" shapeId="0" xr:uid="{00000000-0006-0000-0A00-000008000000}">
      <text>
        <r>
          <rPr>
            <sz val="11"/>
            <rFont val="Calibri"/>
          </rPr>
          <t>Ensure nftables base chains exist</t>
        </r>
      </text>
    </comment>
    <comment ref="U7" authorId="0" shapeId="0" xr:uid="{00000000-0006-0000-0A00-000009000000}">
      <text>
        <r>
          <rPr>
            <sz val="11"/>
            <rFont val="Calibri"/>
          </rPr>
          <t>Ensure nftables loopback traffic is configured</t>
        </r>
      </text>
    </comment>
    <comment ref="V7" authorId="0" shapeId="0" xr:uid="{00000000-0006-0000-0A00-00000A000000}">
      <text>
        <r>
          <rPr>
            <sz val="11"/>
            <rFont val="Calibri"/>
          </rPr>
          <t>Ensure nftables outbound and established connections are configured</t>
        </r>
      </text>
    </comment>
    <comment ref="W7" authorId="0" shapeId="0" xr:uid="{00000000-0006-0000-0A00-00000B000000}">
      <text>
        <r>
          <rPr>
            <sz val="11"/>
            <rFont val="Calibri"/>
          </rPr>
          <t>Ensure nftables is not installed with iptables</t>
        </r>
      </text>
    </comment>
    <comment ref="X7" authorId="0" shapeId="0" xr:uid="{00000000-0006-0000-0A00-00000C000000}">
      <text>
        <r>
          <rPr>
            <sz val="11"/>
            <rFont val="Calibri"/>
          </rPr>
          <t>Ensure firewalld is either not installed or masked with iptables</t>
        </r>
      </text>
    </comment>
    <comment ref="Y7" authorId="0" shapeId="0" xr:uid="{00000000-0006-0000-0A00-00000D000000}">
      <text>
        <r>
          <rPr>
            <sz val="11"/>
            <rFont val="Calibri"/>
          </rPr>
          <t>Ensure iptables loopback traffic is configured</t>
        </r>
      </text>
    </comment>
    <comment ref="Z7" authorId="0" shapeId="0" xr:uid="{00000000-0006-0000-0A00-00000E000000}">
      <text>
        <r>
          <rPr>
            <sz val="11"/>
            <rFont val="Calibri"/>
          </rPr>
          <t>Ensure iptables outbound and established connections are configured</t>
        </r>
      </text>
    </comment>
    <comment ref="AA7" authorId="0" shapeId="0" xr:uid="{00000000-0006-0000-0A00-00000F000000}">
      <text>
        <r>
          <rPr>
            <sz val="11"/>
            <rFont val="Calibri"/>
          </rPr>
          <t>Ensure ip6tables loopback traffic is configured</t>
        </r>
      </text>
    </comment>
    <comment ref="AB7" authorId="0" shapeId="0" xr:uid="{00000000-0006-0000-0A00-000010000000}">
      <text>
        <r>
          <rPr>
            <sz val="11"/>
            <rFont val="Calibri"/>
          </rPr>
          <t>Ensure ip6tables outbound and established connections are configured</t>
        </r>
      </text>
    </comment>
    <comment ref="L11" authorId="0" shapeId="0" xr:uid="{00000000-0006-0000-0A00-000012000000}">
      <text>
        <r>
          <rPr>
            <sz val="11"/>
            <rFont val="Calibri"/>
          </rPr>
          <t>Ensure firewalld drops unnecessary services and ports</t>
        </r>
      </text>
    </comment>
    <comment ref="M11" authorId="0" shapeId="0" xr:uid="{00000000-0006-0000-0A00-000013000000}">
      <text>
        <r>
          <rPr>
            <sz val="11"/>
            <rFont val="Calibri"/>
          </rPr>
          <t>Ensure iptables rules exist for all open ports</t>
        </r>
      </text>
    </comment>
    <comment ref="N11" authorId="0" shapeId="0" xr:uid="{00000000-0006-0000-0A00-000014000000}">
      <text>
        <r>
          <rPr>
            <sz val="11"/>
            <rFont val="Calibri"/>
          </rPr>
          <t>Ensure ip6tables firewall rules exist for all open ports</t>
        </r>
      </text>
    </comment>
    <comment ref="L14" authorId="0" shapeId="0" xr:uid="{00000000-0006-0000-0A00-000015000000}">
      <text>
        <r>
          <rPr>
            <sz val="11"/>
            <rFont val="Calibri"/>
          </rPr>
          <t>Ensure nftables rules are permanent</t>
        </r>
      </text>
    </comment>
    <comment ref="M14" authorId="0" shapeId="0" xr:uid="{00000000-0006-0000-0A00-000016000000}">
      <text>
        <r>
          <rPr>
            <sz val="11"/>
            <rFont val="Calibri"/>
          </rPr>
          <t>Ensure iptables rules are saved</t>
        </r>
      </text>
    </comment>
    <comment ref="N14" authorId="0" shapeId="0" xr:uid="{00000000-0006-0000-0A00-000017000000}">
      <text>
        <r>
          <rPr>
            <sz val="11"/>
            <rFont val="Calibri"/>
          </rPr>
          <t>Ensure ip6tables rules are saved</t>
        </r>
      </text>
    </comment>
    <comment ref="L16" authorId="0" shapeId="0" xr:uid="{00000000-0006-0000-0A00-000018000000}">
      <text>
        <r>
          <rPr>
            <sz val="11"/>
            <rFont val="Calibri"/>
          </rPr>
          <t>Ensure nftables default deny firewall policy</t>
        </r>
      </text>
    </comment>
    <comment ref="M16" authorId="0" shapeId="0" xr:uid="{00000000-0006-0000-0A00-000019000000}">
      <text>
        <r>
          <rPr>
            <sz val="11"/>
            <rFont val="Calibri"/>
          </rPr>
          <t>Ensure iptables default deny firewall policy</t>
        </r>
      </text>
    </comment>
    <comment ref="N16" authorId="0" shapeId="0" xr:uid="{00000000-0006-0000-0A00-00001A000000}">
      <text>
        <r>
          <rPr>
            <sz val="11"/>
            <rFont val="Calibri"/>
          </rPr>
          <t>Ensure ip6tables default deny firewall policy</t>
        </r>
      </text>
    </comment>
    <comment ref="L20" authorId="0" shapeId="0" xr:uid="{00000000-0006-0000-0A00-00001B000000}">
      <text>
        <r>
          <rPr>
            <sz val="11"/>
            <rFont val="Calibri"/>
          </rPr>
          <t>Ensure firewalld is installed</t>
        </r>
      </text>
    </comment>
    <comment ref="M20" authorId="0" shapeId="0" xr:uid="{00000000-0006-0000-0A00-00001C000000}">
      <text>
        <r>
          <rPr>
            <sz val="11"/>
            <rFont val="Calibri"/>
          </rPr>
          <t>Ensure firewalld service enabled and running</t>
        </r>
      </text>
    </comment>
    <comment ref="N20" authorId="0" shapeId="0" xr:uid="{00000000-0006-0000-0A00-00001D000000}">
      <text>
        <r>
          <rPr>
            <sz val="11"/>
            <rFont val="Calibri"/>
          </rPr>
          <t>Ensure nftables is installed</t>
        </r>
      </text>
    </comment>
    <comment ref="O20" authorId="0" shapeId="0" xr:uid="{00000000-0006-0000-0A00-00001E000000}">
      <text>
        <r>
          <rPr>
            <sz val="11"/>
            <rFont val="Calibri"/>
          </rPr>
          <t>Ensure nftables service is enabled</t>
        </r>
      </text>
    </comment>
    <comment ref="P20" authorId="0" shapeId="0" xr:uid="{00000000-0006-0000-0A00-00001F000000}">
      <text>
        <r>
          <rPr>
            <sz val="11"/>
            <rFont val="Calibri"/>
          </rPr>
          <t>Ensure iptables packages are installed</t>
        </r>
      </text>
    </comment>
    <comment ref="Q20" authorId="0" shapeId="0" xr:uid="{00000000-0006-0000-0A00-000020000000}">
      <text>
        <r>
          <rPr>
            <sz val="11"/>
            <rFont val="Calibri"/>
          </rPr>
          <t>Ensure iptables is enabled and running</t>
        </r>
      </text>
    </comment>
    <comment ref="R20" authorId="0" shapeId="0" xr:uid="{00000000-0006-0000-0A00-000021000000}">
      <text>
        <r>
          <rPr>
            <sz val="11"/>
            <rFont val="Calibri"/>
          </rPr>
          <t>Ensure ip6tables is enabled and running</t>
        </r>
      </text>
    </comment>
    <comment ref="L22" authorId="0" shapeId="0" xr:uid="{00000000-0006-0000-0A00-000022000000}">
      <text>
        <r>
          <rPr>
            <sz val="11"/>
            <rFont val="Calibri"/>
          </rPr>
          <t>Ensure Reverse Path Filtering is enabled</t>
        </r>
      </text>
    </comment>
    <comment ref="L32" authorId="0" shapeId="0" xr:uid="{00000000-0006-0000-0A00-000023000000}">
      <text>
        <r>
          <rPr>
            <sz val="11"/>
            <rFont val="Calibri"/>
          </rPr>
          <t>Ensure /tmp is configured</t>
        </r>
      </text>
    </comment>
    <comment ref="M32" authorId="0" shapeId="0" xr:uid="{00000000-0006-0000-0A00-000024000000}">
      <text>
        <r>
          <rPr>
            <sz val="11"/>
            <rFont val="Calibri"/>
          </rPr>
          <t>Ensure /dev/shm is configured</t>
        </r>
      </text>
    </comment>
    <comment ref="N32" authorId="0" shapeId="0" xr:uid="{00000000-0006-0000-0A00-000025000000}">
      <text>
        <r>
          <rPr>
            <sz val="11"/>
            <rFont val="Calibri"/>
          </rPr>
          <t>Ensure separate partition exists for /var</t>
        </r>
      </text>
    </comment>
    <comment ref="O32" authorId="0" shapeId="0" xr:uid="{00000000-0006-0000-0A00-000026000000}">
      <text>
        <r>
          <rPr>
            <sz val="11"/>
            <rFont val="Calibri"/>
          </rPr>
          <t>Ensure separate partition exists for /var/tmp</t>
        </r>
      </text>
    </comment>
    <comment ref="P32" authorId="0" shapeId="0" xr:uid="{00000000-0006-0000-0A00-000027000000}">
      <text>
        <r>
          <rPr>
            <sz val="11"/>
            <rFont val="Calibri"/>
          </rPr>
          <t>Ensure separate partition exists for /var/log</t>
        </r>
      </text>
    </comment>
    <comment ref="Q32" authorId="0" shapeId="0" xr:uid="{00000000-0006-0000-0A00-000028000000}">
      <text>
        <r>
          <rPr>
            <sz val="11"/>
            <rFont val="Calibri"/>
          </rPr>
          <t>Ensure separate partition exists for /var/log/audit</t>
        </r>
      </text>
    </comment>
    <comment ref="R32" authorId="0" shapeId="0" xr:uid="{00000000-0006-0000-0A00-000029000000}">
      <text>
        <r>
          <rPr>
            <sz val="11"/>
            <rFont val="Calibri"/>
          </rPr>
          <t>Ensure separate partition exists for /home</t>
        </r>
      </text>
    </comment>
    <comment ref="S32" authorId="0" shapeId="0" xr:uid="{00000000-0006-0000-0A00-00002A000000}">
      <text>
        <r>
          <rPr>
            <sz val="11"/>
            <rFont val="Calibri"/>
          </rPr>
          <t>Ensure package manager repositories are configured</t>
        </r>
      </text>
    </comment>
    <comment ref="T32" authorId="0" shapeId="0" xr:uid="{00000000-0006-0000-0A00-00002B000000}">
      <text>
        <r>
          <rPr>
            <sz val="11"/>
            <rFont val="Calibri"/>
          </rPr>
          <t>Ensure SELinux is installed</t>
        </r>
      </text>
    </comment>
    <comment ref="U32" authorId="0" shapeId="0" xr:uid="{00000000-0006-0000-0A00-00002C000000}">
      <text>
        <r>
          <rPr>
            <sz val="11"/>
            <rFont val="Calibri"/>
          </rPr>
          <t>Ensure SELinux is not disabled in bootloader configuration</t>
        </r>
      </text>
    </comment>
    <comment ref="L35" authorId="0" shapeId="0" xr:uid="{00000000-0006-0000-0A00-00002D000000}">
      <text>
        <r>
          <rPr>
            <sz val="11"/>
            <rFont val="Calibri"/>
          </rPr>
          <t>Ensure mounting of cramfs filesystems is disabled</t>
        </r>
      </text>
    </comment>
    <comment ref="M35" authorId="0" shapeId="0" xr:uid="{00000000-0006-0000-0A00-000045000000}">
      <text>
        <r>
          <rPr>
            <sz val="11"/>
            <rFont val="Calibri"/>
          </rPr>
          <t>Ensure mounting of squashfs filesystems is disabled</t>
        </r>
      </text>
    </comment>
    <comment ref="N35" authorId="0" shapeId="0" xr:uid="{00000000-0006-0000-0A00-000046000000}">
      <text>
        <r>
          <rPr>
            <sz val="11"/>
            <rFont val="Calibri"/>
          </rPr>
          <t>Ensure mounting of udf filesystems is disabled</t>
        </r>
      </text>
    </comment>
    <comment ref="O35" authorId="0" shapeId="0" xr:uid="{00000000-0006-0000-0A00-000047000000}">
      <text>
        <r>
          <rPr>
            <sz val="11"/>
            <rFont val="Calibri"/>
          </rPr>
          <t>Ensure noexec option set on /tmp partition</t>
        </r>
      </text>
    </comment>
    <comment ref="P35" authorId="0" shapeId="0" xr:uid="{00000000-0006-0000-0A00-000048000000}">
      <text>
        <r>
          <rPr>
            <sz val="11"/>
            <rFont val="Calibri"/>
          </rPr>
          <t>Ensure nodev option set on /tmp partition</t>
        </r>
      </text>
    </comment>
    <comment ref="Q35" authorId="0" shapeId="0" xr:uid="{00000000-0006-0000-0A00-000049000000}">
      <text>
        <r>
          <rPr>
            <sz val="11"/>
            <rFont val="Calibri"/>
          </rPr>
          <t>Ensure nosuid option set on /tmp partition</t>
        </r>
      </text>
    </comment>
    <comment ref="R35" authorId="0" shapeId="0" xr:uid="{00000000-0006-0000-0A00-00004A000000}">
      <text>
        <r>
          <rPr>
            <sz val="11"/>
            <rFont val="Calibri"/>
          </rPr>
          <t>Ensure noexec option set on /dev/shm partition</t>
        </r>
      </text>
    </comment>
    <comment ref="S35" authorId="0" shapeId="0" xr:uid="{00000000-0006-0000-0A00-00004B000000}">
      <text>
        <r>
          <rPr>
            <sz val="11"/>
            <rFont val="Calibri"/>
          </rPr>
          <t>Ensure nodev option set on /dev/shm partition</t>
        </r>
      </text>
    </comment>
    <comment ref="T35" authorId="0" shapeId="0" xr:uid="{00000000-0006-0000-0A00-00004C000000}">
      <text>
        <r>
          <rPr>
            <sz val="11"/>
            <rFont val="Calibri"/>
          </rPr>
          <t>Ensure nosuid option set on /dev/shm partition</t>
        </r>
      </text>
    </comment>
    <comment ref="U35" authorId="0" shapeId="0" xr:uid="{00000000-0006-0000-0A00-00004D000000}">
      <text>
        <r>
          <rPr>
            <sz val="11"/>
            <rFont val="Calibri"/>
          </rPr>
          <t>Ensure /var/tmp partition includes the noexec option</t>
        </r>
      </text>
    </comment>
    <comment ref="V35" authorId="0" shapeId="0" xr:uid="{00000000-0006-0000-0A00-00004E000000}">
      <text>
        <r>
          <rPr>
            <sz val="11"/>
            <rFont val="Calibri"/>
          </rPr>
          <t>Ensure /var/tmp partition includes the nodev option</t>
        </r>
      </text>
    </comment>
    <comment ref="W35" authorId="0" shapeId="0" xr:uid="{00000000-0006-0000-0A00-00004F000000}">
      <text>
        <r>
          <rPr>
            <sz val="11"/>
            <rFont val="Calibri"/>
          </rPr>
          <t>Ensure /var/tmp partition includes the nosuid option</t>
        </r>
      </text>
    </comment>
    <comment ref="X35" authorId="0" shapeId="0" xr:uid="{00000000-0006-0000-0A00-000050000000}">
      <text>
        <r>
          <rPr>
            <sz val="11"/>
            <rFont val="Calibri"/>
          </rPr>
          <t>Ensure /home partition includes the nodev option</t>
        </r>
      </text>
    </comment>
    <comment ref="Y35" authorId="0" shapeId="0" xr:uid="{00000000-0006-0000-0A00-000051000000}">
      <text>
        <r>
          <rPr>
            <sz val="11"/>
            <rFont val="Calibri"/>
          </rPr>
          <t>Ensure removable media partitions include noexec option</t>
        </r>
      </text>
    </comment>
    <comment ref="Z35" authorId="0" shapeId="0" xr:uid="{00000000-0006-0000-0A00-000052000000}">
      <text>
        <r>
          <rPr>
            <sz val="11"/>
            <rFont val="Calibri"/>
          </rPr>
          <t>Ensure nodev option set on removable media partitions</t>
        </r>
      </text>
    </comment>
    <comment ref="AA35" authorId="0" shapeId="0" xr:uid="{00000000-0006-0000-0A00-000053000000}">
      <text>
        <r>
          <rPr>
            <sz val="11"/>
            <rFont val="Calibri"/>
          </rPr>
          <t>Ensure nosuid option set on removable media partitions</t>
        </r>
      </text>
    </comment>
    <comment ref="AB35" authorId="0" shapeId="0" xr:uid="{00000000-0006-0000-0A00-000054000000}">
      <text>
        <r>
          <rPr>
            <sz val="11"/>
            <rFont val="Calibri"/>
          </rPr>
          <t>Disable Automounting</t>
        </r>
      </text>
    </comment>
    <comment ref="AC35" authorId="0" shapeId="0" xr:uid="{00000000-0006-0000-0A00-00002E000000}">
      <text>
        <r>
          <rPr>
            <sz val="11"/>
            <rFont val="Calibri"/>
          </rPr>
          <t>Disable USB Storage</t>
        </r>
      </text>
    </comment>
    <comment ref="AD35" authorId="0" shapeId="0" xr:uid="{00000000-0006-0000-0A00-00002F000000}">
      <text>
        <r>
          <rPr>
            <sz val="11"/>
            <rFont val="Calibri"/>
          </rPr>
          <t>Ensure core dumps are restricted</t>
        </r>
      </text>
    </comment>
    <comment ref="AE35" authorId="0" shapeId="0" xr:uid="{00000000-0006-0000-0A00-000030000000}">
      <text>
        <r>
          <rPr>
            <sz val="11"/>
            <rFont val="Calibri"/>
          </rPr>
          <t>Ensure prelink is not installed</t>
        </r>
      </text>
    </comment>
    <comment ref="AF35" authorId="0" shapeId="0" xr:uid="{00000000-0006-0000-0A00-000031000000}">
      <text>
        <r>
          <rPr>
            <sz val="11"/>
            <rFont val="Calibri"/>
          </rPr>
          <t>Ensure SETroubleshoot is not installed</t>
        </r>
      </text>
    </comment>
    <comment ref="AG35" authorId="0" shapeId="0" xr:uid="{00000000-0006-0000-0A00-000032000000}">
      <text>
        <r>
          <rPr>
            <sz val="11"/>
            <rFont val="Calibri"/>
          </rPr>
          <t>Ensure the MCS Translation Service (mcstrans) is not installed</t>
        </r>
      </text>
    </comment>
    <comment ref="AH35" authorId="0" shapeId="0" xr:uid="{00000000-0006-0000-0A00-000033000000}">
      <text>
        <r>
          <rPr>
            <sz val="11"/>
            <rFont val="Calibri"/>
          </rPr>
          <t>Ensure GNOME Display Manager is removed</t>
        </r>
      </text>
    </comment>
    <comment ref="AI35" authorId="0" shapeId="0" xr:uid="{00000000-0006-0000-0A00-000034000000}">
      <text>
        <r>
          <rPr>
            <sz val="11"/>
            <rFont val="Calibri"/>
          </rPr>
          <t>Ensure XDCMP is not enabled</t>
        </r>
      </text>
    </comment>
    <comment ref="AJ35" authorId="0" shapeId="0" xr:uid="{00000000-0006-0000-0A00-000035000000}">
      <text>
        <r>
          <rPr>
            <sz val="11"/>
            <rFont val="Calibri"/>
          </rPr>
          <t>Ensure xinetd is not installed</t>
        </r>
      </text>
    </comment>
    <comment ref="AK35" authorId="0" shapeId="0" xr:uid="{00000000-0006-0000-0A00-000036000000}">
      <text>
        <r>
          <rPr>
            <sz val="11"/>
            <rFont val="Calibri"/>
          </rPr>
          <t>Ensure X11 Server components are not installed</t>
        </r>
      </text>
    </comment>
    <comment ref="AL35" authorId="0" shapeId="0" xr:uid="{00000000-0006-0000-0A00-000037000000}">
      <text>
        <r>
          <rPr>
            <sz val="11"/>
            <rFont val="Calibri"/>
          </rPr>
          <t>Ensure Avahi Server is not installed</t>
        </r>
      </text>
    </comment>
    <comment ref="AM35" authorId="0" shapeId="0" xr:uid="{00000000-0006-0000-0A00-000038000000}">
      <text>
        <r>
          <rPr>
            <sz val="11"/>
            <rFont val="Calibri"/>
          </rPr>
          <t>Ensure CUPS is not installed</t>
        </r>
      </text>
    </comment>
    <comment ref="AN35" authorId="0" shapeId="0" xr:uid="{00000000-0006-0000-0A00-000039000000}">
      <text>
        <r>
          <rPr>
            <sz val="11"/>
            <rFont val="Calibri"/>
          </rPr>
          <t>Ensure DHCP Server is not installed</t>
        </r>
      </text>
    </comment>
    <comment ref="AO35" authorId="0" shapeId="0" xr:uid="{00000000-0006-0000-0A00-00003A000000}">
      <text>
        <r>
          <rPr>
            <sz val="11"/>
            <rFont val="Calibri"/>
          </rPr>
          <t>Ensure LDAP server is not installed</t>
        </r>
      </text>
    </comment>
    <comment ref="AP35" authorId="0" shapeId="0" xr:uid="{00000000-0006-0000-0A00-00003B000000}">
      <text>
        <r>
          <rPr>
            <sz val="11"/>
            <rFont val="Calibri"/>
          </rPr>
          <t>Ensure DNS Server is not installed</t>
        </r>
      </text>
    </comment>
    <comment ref="AQ35" authorId="0" shapeId="0" xr:uid="{00000000-0006-0000-0A00-00003C000000}">
      <text>
        <r>
          <rPr>
            <sz val="11"/>
            <rFont val="Calibri"/>
          </rPr>
          <t>Ensure FTP Server is not installed</t>
        </r>
      </text>
    </comment>
    <comment ref="AR35" authorId="0" shapeId="0" xr:uid="{00000000-0006-0000-0A00-00003D000000}">
      <text>
        <r>
          <rPr>
            <sz val="11"/>
            <rFont val="Calibri"/>
          </rPr>
          <t>Ensure HTTP server is not installed</t>
        </r>
      </text>
    </comment>
    <comment ref="AS35" authorId="0" shapeId="0" xr:uid="{00000000-0006-0000-0A00-00003E000000}">
      <text>
        <r>
          <rPr>
            <sz val="11"/>
            <rFont val="Calibri"/>
          </rPr>
          <t>Ensure IMAP and POP3 server is not installed</t>
        </r>
      </text>
    </comment>
    <comment ref="AT35" authorId="0" shapeId="0" xr:uid="{00000000-0006-0000-0A00-00003F000000}">
      <text>
        <r>
          <rPr>
            <sz val="11"/>
            <rFont val="Calibri"/>
          </rPr>
          <t>Ensure Samba is not installed</t>
        </r>
      </text>
    </comment>
    <comment ref="AU35" authorId="0" shapeId="0" xr:uid="{00000000-0006-0000-0A00-000040000000}">
      <text>
        <r>
          <rPr>
            <sz val="11"/>
            <rFont val="Calibri"/>
          </rPr>
          <t>Ensure HTTP Proxy Server is not installed</t>
        </r>
      </text>
    </comment>
    <comment ref="AV35" authorId="0" shapeId="0" xr:uid="{00000000-0006-0000-0A00-000041000000}">
      <text>
        <r>
          <rPr>
            <sz val="11"/>
            <rFont val="Calibri"/>
          </rPr>
          <t>Ensure net-snmp is not installed</t>
        </r>
      </text>
    </comment>
    <comment ref="AW35" authorId="0" shapeId="0" xr:uid="{00000000-0006-0000-0A00-000042000000}">
      <text>
        <r>
          <rPr>
            <sz val="11"/>
            <rFont val="Calibri"/>
          </rPr>
          <t>Ensure NIS server is not installed</t>
        </r>
      </text>
    </comment>
    <comment ref="AX35" authorId="0" shapeId="0" xr:uid="{00000000-0006-0000-0A00-000043000000}">
      <text>
        <r>
          <rPr>
            <sz val="11"/>
            <rFont val="Calibri"/>
          </rPr>
          <t>Ensure telnet-server is not installed</t>
        </r>
      </text>
    </comment>
    <comment ref="AY35" authorId="0" shapeId="0" xr:uid="{00000000-0006-0000-0A00-000044000000}">
      <text>
        <r>
          <rPr>
            <sz val="11"/>
            <rFont val="Calibri"/>
          </rPr>
          <t>Ensure mail transfer agent is configured for local-only mode</t>
        </r>
      </text>
    </comment>
    <comment ref="L37" authorId="0" shapeId="0" xr:uid="{00000000-0006-0000-0A00-000055000000}">
      <text>
        <r>
          <rPr>
            <sz val="11"/>
            <rFont val="Calibri"/>
          </rPr>
          <t>Ensure sticky bit is set on all world-writable directories</t>
        </r>
      </text>
    </comment>
    <comment ref="M37" authorId="0" shapeId="0" xr:uid="{00000000-0006-0000-0A00-000056000000}">
      <text>
        <r>
          <rPr>
            <sz val="11"/>
            <rFont val="Calibri"/>
          </rPr>
          <t>Ensure bootloader password is set</t>
        </r>
      </text>
    </comment>
    <comment ref="N37" authorId="0" shapeId="0" xr:uid="{00000000-0006-0000-0A00-000057000000}">
      <text>
        <r>
          <rPr>
            <sz val="11"/>
            <rFont val="Calibri"/>
          </rPr>
          <t>Ensure permissions on bootloader config are configured</t>
        </r>
      </text>
    </comment>
    <comment ref="O37" authorId="0" shapeId="0" xr:uid="{00000000-0006-0000-0A00-000058000000}">
      <text>
        <r>
          <rPr>
            <sz val="11"/>
            <rFont val="Calibri"/>
          </rPr>
          <t>Ensure authentication required for single user mode</t>
        </r>
      </text>
    </comment>
    <comment ref="P37" authorId="0" shapeId="0" xr:uid="{00000000-0006-0000-0A00-000059000000}">
      <text>
        <r>
          <rPr>
            <sz val="11"/>
            <rFont val="Calibri"/>
          </rPr>
          <t>Ensure address space layout randomization (ASLR) is enabled</t>
        </r>
      </text>
    </comment>
    <comment ref="Q37" authorId="0" shapeId="0" xr:uid="{00000000-0006-0000-0A00-00005A000000}">
      <text>
        <r>
          <rPr>
            <sz val="11"/>
            <rFont val="Calibri"/>
          </rPr>
          <t>Ensure SELinux policy is configured</t>
        </r>
      </text>
    </comment>
    <comment ref="R37" authorId="0" shapeId="0" xr:uid="{00000000-0006-0000-0A00-00005B000000}">
      <text>
        <r>
          <rPr>
            <sz val="11"/>
            <rFont val="Calibri"/>
          </rPr>
          <t>Ensure the SELinux mode is enforcing or permissive</t>
        </r>
      </text>
    </comment>
    <comment ref="S37" authorId="0" shapeId="0" xr:uid="{00000000-0006-0000-0A00-00005C000000}">
      <text>
        <r>
          <rPr>
            <sz val="11"/>
            <rFont val="Calibri"/>
          </rPr>
          <t>Ensure the SELinux mode is enforcing</t>
        </r>
      </text>
    </comment>
    <comment ref="T37" authorId="0" shapeId="0" xr:uid="{00000000-0006-0000-0A00-00005D000000}">
      <text>
        <r>
          <rPr>
            <sz val="11"/>
            <rFont val="Calibri"/>
          </rPr>
          <t>Ensure no unconfined services exist</t>
        </r>
      </text>
    </comment>
    <comment ref="U37" authorId="0" shapeId="0" xr:uid="{00000000-0006-0000-0A00-00005E000000}">
      <text>
        <r>
          <rPr>
            <sz val="11"/>
            <rFont val="Calibri"/>
          </rPr>
          <t>Ensure permissions on /etc/crontab are configured</t>
        </r>
      </text>
    </comment>
    <comment ref="V37" authorId="0" shapeId="0" xr:uid="{00000000-0006-0000-0A00-00005F000000}">
      <text>
        <r>
          <rPr>
            <sz val="11"/>
            <rFont val="Calibri"/>
          </rPr>
          <t>Ensure permissions on /etc/cron.hourly are configured</t>
        </r>
      </text>
    </comment>
    <comment ref="W37" authorId="0" shapeId="0" xr:uid="{00000000-0006-0000-0A00-000060000000}">
      <text>
        <r>
          <rPr>
            <sz val="11"/>
            <rFont val="Calibri"/>
          </rPr>
          <t>Ensure permissions on /etc/cron.daily are configured</t>
        </r>
      </text>
    </comment>
    <comment ref="X37" authorId="0" shapeId="0" xr:uid="{00000000-0006-0000-0A00-000061000000}">
      <text>
        <r>
          <rPr>
            <sz val="11"/>
            <rFont val="Calibri"/>
          </rPr>
          <t>Ensure permissions on /etc/cron.weekly are configured</t>
        </r>
      </text>
    </comment>
    <comment ref="Y37" authorId="0" shapeId="0" xr:uid="{00000000-0006-0000-0A00-000062000000}">
      <text>
        <r>
          <rPr>
            <sz val="11"/>
            <rFont val="Calibri"/>
          </rPr>
          <t>Ensure permissions on /etc/cron.monthly are configured</t>
        </r>
      </text>
    </comment>
    <comment ref="Z37" authorId="0" shapeId="0" xr:uid="{00000000-0006-0000-0A00-000063000000}">
      <text>
        <r>
          <rPr>
            <sz val="11"/>
            <rFont val="Calibri"/>
          </rPr>
          <t>Ensure permissions on /etc/cron.d are configured</t>
        </r>
      </text>
    </comment>
    <comment ref="AA37" authorId="0" shapeId="0" xr:uid="{00000000-0006-0000-0A00-000064000000}">
      <text>
        <r>
          <rPr>
            <sz val="11"/>
            <rFont val="Calibri"/>
          </rPr>
          <t>Ensure sudo is installed</t>
        </r>
      </text>
    </comment>
    <comment ref="AB37" authorId="0" shapeId="0" xr:uid="{00000000-0006-0000-0A00-000065000000}">
      <text>
        <r>
          <rPr>
            <sz val="11"/>
            <rFont val="Calibri"/>
          </rPr>
          <t>Ensure sudo commands use pty</t>
        </r>
      </text>
    </comment>
    <comment ref="AC37" authorId="0" shapeId="0" xr:uid="{00000000-0006-0000-0A00-000066000000}">
      <text>
        <r>
          <rPr>
            <sz val="11"/>
            <rFont val="Calibri"/>
          </rPr>
          <t>Ensure permissions on /etc/ssh/sshd_config are configured</t>
        </r>
      </text>
    </comment>
    <comment ref="AD37" authorId="0" shapeId="0" xr:uid="{00000000-0006-0000-0A00-000067000000}">
      <text>
        <r>
          <rPr>
            <sz val="11"/>
            <rFont val="Calibri"/>
          </rPr>
          <t>Ensure permissions on SSH private host key files are configured</t>
        </r>
      </text>
    </comment>
    <comment ref="AE37" authorId="0" shapeId="0" xr:uid="{00000000-0006-0000-0A00-000068000000}">
      <text>
        <r>
          <rPr>
            <sz val="11"/>
            <rFont val="Calibri"/>
          </rPr>
          <t>Ensure permissions on SSH public host key files are configured</t>
        </r>
      </text>
    </comment>
    <comment ref="AF37" authorId="0" shapeId="0" xr:uid="{00000000-0006-0000-0A00-000069000000}">
      <text>
        <r>
          <rPr>
            <sz val="11"/>
            <rFont val="Calibri"/>
          </rPr>
          <t>Ensure SSH access is limited</t>
        </r>
      </text>
    </comment>
    <comment ref="AG37" authorId="0" shapeId="0" xr:uid="{00000000-0006-0000-0A00-00006A000000}">
      <text>
        <r>
          <rPr>
            <sz val="11"/>
            <rFont val="Calibri"/>
          </rPr>
          <t>Ensure SSH root login is disabled</t>
        </r>
      </text>
    </comment>
    <comment ref="AH37" authorId="0" shapeId="0" xr:uid="{00000000-0006-0000-0A00-00006B000000}">
      <text>
        <r>
          <rPr>
            <sz val="11"/>
            <rFont val="Calibri"/>
          </rPr>
          <t>Ensure SSH PermitUserEnvironment is disabled</t>
        </r>
      </text>
    </comment>
    <comment ref="AI37" authorId="0" shapeId="0" xr:uid="{00000000-0006-0000-0A00-00006C000000}">
      <text>
        <r>
          <rPr>
            <sz val="11"/>
            <rFont val="Calibri"/>
          </rPr>
          <t>Ensure SSH LoginGraceTime is set to one minute or less</t>
        </r>
      </text>
    </comment>
    <comment ref="AJ37" authorId="0" shapeId="0" xr:uid="{00000000-0006-0000-0A00-00006D000000}">
      <text>
        <r>
          <rPr>
            <sz val="11"/>
            <rFont val="Calibri"/>
          </rPr>
          <t>Ensure SSH MaxStartups is configured</t>
        </r>
      </text>
    </comment>
    <comment ref="AK37" authorId="0" shapeId="0" xr:uid="{00000000-0006-0000-0A00-00006E000000}">
      <text>
        <r>
          <rPr>
            <sz val="11"/>
            <rFont val="Calibri"/>
          </rPr>
          <t>Ensure SSH MaxSessions is limited</t>
        </r>
      </text>
    </comment>
    <comment ref="AL37" authorId="0" shapeId="0" xr:uid="{00000000-0006-0000-0A00-00006F000000}">
      <text>
        <r>
          <rPr>
            <sz val="11"/>
            <rFont val="Calibri"/>
          </rPr>
          <t>Ensure default user umask is configured</t>
        </r>
      </text>
    </comment>
    <comment ref="AM37" authorId="0" shapeId="0" xr:uid="{00000000-0006-0000-0A00-000070000000}">
      <text>
        <r>
          <rPr>
            <sz val="11"/>
            <rFont val="Calibri"/>
          </rPr>
          <t>Ensure root login is restricted to system console</t>
        </r>
      </text>
    </comment>
    <comment ref="AN37" authorId="0" shapeId="0" xr:uid="{00000000-0006-0000-0A00-000071000000}">
      <text>
        <r>
          <rPr>
            <sz val="11"/>
            <rFont val="Calibri"/>
          </rPr>
          <t>Ensure permissions on /etc/passwd are configured</t>
        </r>
      </text>
    </comment>
    <comment ref="AO37" authorId="0" shapeId="0" xr:uid="{00000000-0006-0000-0A00-000072000000}">
      <text>
        <r>
          <rPr>
            <sz val="11"/>
            <rFont val="Calibri"/>
          </rPr>
          <t>Ensure permissions on /etc/passwd- are configured</t>
        </r>
      </text>
    </comment>
    <comment ref="AP37" authorId="0" shapeId="0" xr:uid="{00000000-0006-0000-0A00-000073000000}">
      <text>
        <r>
          <rPr>
            <sz val="11"/>
            <rFont val="Calibri"/>
          </rPr>
          <t>Ensure permissions on /etc/shadow are configured</t>
        </r>
      </text>
    </comment>
    <comment ref="AQ37" authorId="0" shapeId="0" xr:uid="{00000000-0006-0000-0A00-000074000000}">
      <text>
        <r>
          <rPr>
            <sz val="11"/>
            <rFont val="Calibri"/>
          </rPr>
          <t>Ensure permissions on /etc/shadow- are configured</t>
        </r>
      </text>
    </comment>
    <comment ref="AR37" authorId="0" shapeId="0" xr:uid="{00000000-0006-0000-0A00-000075000000}">
      <text>
        <r>
          <rPr>
            <sz val="11"/>
            <rFont val="Calibri"/>
          </rPr>
          <t>Ensure permissions on /etc/gshadow- are configured</t>
        </r>
      </text>
    </comment>
    <comment ref="AS37" authorId="0" shapeId="0" xr:uid="{00000000-0006-0000-0A00-000076000000}">
      <text>
        <r>
          <rPr>
            <sz val="11"/>
            <rFont val="Calibri"/>
          </rPr>
          <t>Ensure permissions on /etc/gshadow are configured</t>
        </r>
      </text>
    </comment>
    <comment ref="AT37" authorId="0" shapeId="0" xr:uid="{00000000-0006-0000-0A00-000077000000}">
      <text>
        <r>
          <rPr>
            <sz val="11"/>
            <rFont val="Calibri"/>
          </rPr>
          <t>Ensure permissions on /etc/group are configured</t>
        </r>
      </text>
    </comment>
    <comment ref="AU37" authorId="0" shapeId="0" xr:uid="{00000000-0006-0000-0A00-000078000000}">
      <text>
        <r>
          <rPr>
            <sz val="11"/>
            <rFont val="Calibri"/>
          </rPr>
          <t>Ensure permissions on /etc/group- are configured</t>
        </r>
      </text>
    </comment>
    <comment ref="AV37" authorId="0" shapeId="0" xr:uid="{00000000-0006-0000-0A00-000079000000}">
      <text>
        <r>
          <rPr>
            <sz val="11"/>
            <rFont val="Calibri"/>
          </rPr>
          <t>Audit SUID executables</t>
        </r>
      </text>
    </comment>
    <comment ref="AW37" authorId="0" shapeId="0" xr:uid="{00000000-0006-0000-0A00-00007A000000}">
      <text>
        <r>
          <rPr>
            <sz val="11"/>
            <rFont val="Calibri"/>
          </rPr>
          <t>Audit SGID executables</t>
        </r>
      </text>
    </comment>
    <comment ref="L38" authorId="0" shapeId="0" xr:uid="{00000000-0006-0000-0A00-00007B000000}">
      <text>
        <r>
          <rPr>
            <sz val="11"/>
            <rFont val="Calibri"/>
          </rPr>
          <t>Ensure telnet-server is not installed</t>
        </r>
      </text>
    </comment>
    <comment ref="M38" authorId="0" shapeId="0" xr:uid="{00000000-0006-0000-0A00-00007C000000}">
      <text>
        <r>
          <rPr>
            <sz val="11"/>
            <rFont val="Calibri"/>
          </rPr>
          <t>Ensure rsh client is not installed</t>
        </r>
      </text>
    </comment>
    <comment ref="N38" authorId="0" shapeId="0" xr:uid="{00000000-0006-0000-0A00-00007D000000}">
      <text>
        <r>
          <rPr>
            <sz val="11"/>
            <rFont val="Calibri"/>
          </rPr>
          <t>Ensure talk client is not installed</t>
        </r>
      </text>
    </comment>
    <comment ref="O38" authorId="0" shapeId="0" xr:uid="{00000000-0006-0000-0A00-00007E000000}">
      <text>
        <r>
          <rPr>
            <sz val="11"/>
            <rFont val="Calibri"/>
          </rPr>
          <t>Ensure telnet client is not installed</t>
        </r>
      </text>
    </comment>
    <comment ref="P38" authorId="0" shapeId="0" xr:uid="{00000000-0006-0000-0A00-00007F000000}">
      <text>
        <r>
          <rPr>
            <sz val="11"/>
            <rFont val="Calibri"/>
          </rPr>
          <t>Ensure only strong Ciphers are used</t>
        </r>
      </text>
    </comment>
    <comment ref="Q38" authorId="0" shapeId="0" xr:uid="{00000000-0006-0000-0A00-000080000000}">
      <text>
        <r>
          <rPr>
            <sz val="11"/>
            <rFont val="Calibri"/>
          </rPr>
          <t>Ensure only strong MAC algorithms are used</t>
        </r>
      </text>
    </comment>
    <comment ref="R38" authorId="0" shapeId="0" xr:uid="{00000000-0006-0000-0A00-000081000000}">
      <text>
        <r>
          <rPr>
            <sz val="11"/>
            <rFont val="Calibri"/>
          </rPr>
          <t>Ensure only strong Key Exchange algorithms are used</t>
        </r>
      </text>
    </comment>
    <comment ref="L84" authorId="0" shapeId="0" xr:uid="{00000000-0006-0000-0A00-000082000000}">
      <text>
        <r>
          <rPr>
            <sz val="11"/>
            <rFont val="Calibri"/>
          </rPr>
          <t>Ensure only strong Ciphers are used</t>
        </r>
      </text>
    </comment>
    <comment ref="M84" authorId="0" shapeId="0" xr:uid="{00000000-0006-0000-0A00-000083000000}">
      <text>
        <r>
          <rPr>
            <sz val="11"/>
            <rFont val="Calibri"/>
          </rPr>
          <t>Ensure only strong Key Exchange algorithms are used</t>
        </r>
      </text>
    </comment>
    <comment ref="L115" authorId="0" shapeId="0" xr:uid="{00000000-0006-0000-0A00-000084000000}">
      <text>
        <r>
          <rPr>
            <sz val="11"/>
            <rFont val="Calibri"/>
          </rPr>
          <t>Ensure gpgcheck is globally activated</t>
        </r>
      </text>
    </comment>
    <comment ref="L119" authorId="0" shapeId="0" xr:uid="{00000000-0006-0000-0A00-000085000000}">
      <text>
        <r>
          <rPr>
            <sz val="11"/>
            <rFont val="Calibri"/>
          </rPr>
          <t>Ensure updates, patches, and additional security software are installed</t>
        </r>
      </text>
    </comment>
    <comment ref="L144" authorId="0" shapeId="0" xr:uid="{00000000-0006-0000-0A00-000086000000}">
      <text>
        <r>
          <rPr>
            <sz val="11"/>
            <rFont val="Calibri"/>
          </rPr>
          <t>Ensure cron is restricted to authorized users</t>
        </r>
      </text>
    </comment>
    <comment ref="M144" authorId="0" shapeId="0" xr:uid="{00000000-0006-0000-0A00-000087000000}">
      <text>
        <r>
          <rPr>
            <sz val="11"/>
            <rFont val="Calibri"/>
          </rPr>
          <t>Ensure at is restricted to authorized users</t>
        </r>
      </text>
    </comment>
    <comment ref="N144" authorId="0" shapeId="0" xr:uid="{00000000-0006-0000-0A00-000088000000}">
      <text>
        <r>
          <rPr>
            <sz val="11"/>
            <rFont val="Calibri"/>
          </rPr>
          <t>Ensure SSH access is limited</t>
        </r>
      </text>
    </comment>
    <comment ref="O144" authorId="0" shapeId="0" xr:uid="{00000000-0006-0000-0A00-000089000000}">
      <text>
        <r>
          <rPr>
            <sz val="11"/>
            <rFont val="Calibri"/>
          </rPr>
          <t>Ensure access to the su command is restricted</t>
        </r>
      </text>
    </comment>
    <comment ref="L152" authorId="0" shapeId="0" xr:uid="{00000000-0006-0000-0A00-00008A000000}">
      <text>
        <r>
          <rPr>
            <sz val="11"/>
            <rFont val="Calibri"/>
          </rPr>
          <t>Ensure system accounts are secured</t>
        </r>
      </text>
    </comment>
    <comment ref="M152" authorId="0" shapeId="0" xr:uid="{00000000-0006-0000-0A00-00008B000000}">
      <text>
        <r>
          <rPr>
            <sz val="11"/>
            <rFont val="Calibri"/>
          </rPr>
          <t>Ensure default group for the root account is GID 0</t>
        </r>
      </text>
    </comment>
    <comment ref="N152" authorId="0" shapeId="0" xr:uid="{00000000-0006-0000-0A00-00008C000000}">
      <text>
        <r>
          <rPr>
            <sz val="11"/>
            <rFont val="Calibri"/>
          </rPr>
          <t>Ensure accounts in /etc/passwd use shadowed passwords</t>
        </r>
      </text>
    </comment>
    <comment ref="O152" authorId="0" shapeId="0" xr:uid="{00000000-0006-0000-0A00-00008D000000}">
      <text>
        <r>
          <rPr>
            <sz val="11"/>
            <rFont val="Calibri"/>
          </rPr>
          <t>Ensure all groups in /etc/passwd exist in /etc/group</t>
        </r>
      </text>
    </comment>
    <comment ref="P152" authorId="0" shapeId="0" xr:uid="{00000000-0006-0000-0A00-00008E000000}">
      <text>
        <r>
          <rPr>
            <sz val="11"/>
            <rFont val="Calibri"/>
          </rPr>
          <t>Ensure shadow group is empty</t>
        </r>
      </text>
    </comment>
    <comment ref="Q152" authorId="0" shapeId="0" xr:uid="{00000000-0006-0000-0A00-00008F000000}">
      <text>
        <r>
          <rPr>
            <sz val="11"/>
            <rFont val="Calibri"/>
          </rPr>
          <t>Ensure no duplicate user names exist</t>
        </r>
      </text>
    </comment>
    <comment ref="R152" authorId="0" shapeId="0" xr:uid="{00000000-0006-0000-0A00-000090000000}">
      <text>
        <r>
          <rPr>
            <sz val="11"/>
            <rFont val="Calibri"/>
          </rPr>
          <t>Ensure no duplicate group names exist</t>
        </r>
      </text>
    </comment>
    <comment ref="S152" authorId="0" shapeId="0" xr:uid="{00000000-0006-0000-0A00-000091000000}">
      <text>
        <r>
          <rPr>
            <sz val="11"/>
            <rFont val="Calibri"/>
          </rPr>
          <t>Ensure no duplicate UIDs exist</t>
        </r>
      </text>
    </comment>
    <comment ref="T152" authorId="0" shapeId="0" xr:uid="{00000000-0006-0000-0A00-000092000000}">
      <text>
        <r>
          <rPr>
            <sz val="11"/>
            <rFont val="Calibri"/>
          </rPr>
          <t>Ensure no duplicate GIDs exist</t>
        </r>
      </text>
    </comment>
    <comment ref="U152" authorId="0" shapeId="0" xr:uid="{00000000-0006-0000-0A00-000093000000}">
      <text>
        <r>
          <rPr>
            <sz val="11"/>
            <rFont val="Calibri"/>
          </rPr>
          <t>Ensure root is the only UID 0 account</t>
        </r>
      </text>
    </comment>
    <comment ref="L153" authorId="0" shapeId="0" xr:uid="{00000000-0006-0000-0A00-000094000000}">
      <text>
        <r>
          <rPr>
            <sz val="11"/>
            <rFont val="Calibri"/>
          </rPr>
          <t>Ensure no duplicate user names exist</t>
        </r>
      </text>
    </comment>
    <comment ref="L157" authorId="0" shapeId="0" xr:uid="{00000000-0006-0000-0A00-000095000000}">
      <text>
        <r>
          <rPr>
            <sz val="11"/>
            <rFont val="Calibri"/>
          </rPr>
          <t>Ensure inactive password lock is 30 days or less</t>
        </r>
      </text>
    </comment>
    <comment ref="L159" authorId="0" shapeId="0" xr:uid="{00000000-0006-0000-0A00-000096000000}">
      <text>
        <r>
          <rPr>
            <sz val="11"/>
            <rFont val="Calibri"/>
          </rPr>
          <t>Ensure SSH Idle Timeout Interval is configured</t>
        </r>
      </text>
    </comment>
    <comment ref="M159" authorId="0" shapeId="0" xr:uid="{00000000-0006-0000-0A00-000097000000}">
      <text>
        <r>
          <rPr>
            <sz val="11"/>
            <rFont val="Calibri"/>
          </rPr>
          <t>Ensure default user shell timeout is configured</t>
        </r>
      </text>
    </comment>
    <comment ref="L161" authorId="0" shapeId="0" xr:uid="{00000000-0006-0000-0A00-000098000000}">
      <text>
        <r>
          <rPr>
            <sz val="11"/>
            <rFont val="Calibri"/>
          </rPr>
          <t>Ensure SSH IgnoreRhosts is enabled</t>
        </r>
      </text>
    </comment>
    <comment ref="M161" authorId="0" shapeId="0" xr:uid="{00000000-0006-0000-0A00-000099000000}">
      <text>
        <r>
          <rPr>
            <sz val="11"/>
            <rFont val="Calibri"/>
          </rPr>
          <t>Ensure SSH HostbasedAuthentication is disabled</t>
        </r>
      </text>
    </comment>
    <comment ref="N161" authorId="0" shapeId="0" xr:uid="{00000000-0006-0000-0A00-00009A000000}">
      <text>
        <r>
          <rPr>
            <sz val="11"/>
            <rFont val="Calibri"/>
          </rPr>
          <t>Ensure SSH PAM is enabled</t>
        </r>
      </text>
    </comment>
    <comment ref="L162" authorId="0" shapeId="0" xr:uid="{00000000-0006-0000-0A00-00009B000000}">
      <text>
        <r>
          <rPr>
            <sz val="11"/>
            <rFont val="Calibri"/>
          </rPr>
          <t>Ensure password hashing algorithm is SHA-512</t>
        </r>
      </text>
    </comment>
    <comment ref="M162" authorId="0" shapeId="0" xr:uid="{00000000-0006-0000-0A00-00009C000000}">
      <text>
        <r>
          <rPr>
            <sz val="11"/>
            <rFont val="Calibri"/>
          </rPr>
          <t>Ensure permissions on /etc/shadow are configured</t>
        </r>
      </text>
    </comment>
    <comment ref="N162" authorId="0" shapeId="0" xr:uid="{00000000-0006-0000-0A00-00009D000000}">
      <text>
        <r>
          <rPr>
            <sz val="11"/>
            <rFont val="Calibri"/>
          </rPr>
          <t>Ensure permissions on /etc/shadow- are configured</t>
        </r>
      </text>
    </comment>
    <comment ref="O162" authorId="0" shapeId="0" xr:uid="{00000000-0006-0000-0A00-00009E000000}">
      <text>
        <r>
          <rPr>
            <sz val="11"/>
            <rFont val="Calibri"/>
          </rPr>
          <t>Ensure permissions on /etc/gshadow- are configured</t>
        </r>
      </text>
    </comment>
    <comment ref="P162" authorId="0" shapeId="0" xr:uid="{00000000-0006-0000-0A00-00009F000000}">
      <text>
        <r>
          <rPr>
            <sz val="11"/>
            <rFont val="Calibri"/>
          </rPr>
          <t>Ensure permissions on /etc/gshadow are configured</t>
        </r>
      </text>
    </comment>
    <comment ref="L164" authorId="0" shapeId="0" xr:uid="{00000000-0006-0000-0A00-0000A0000000}">
      <text>
        <r>
          <rPr>
            <sz val="11"/>
            <rFont val="Calibri"/>
          </rPr>
          <t>Ensure SSH MaxAuthTries is set to 4 or less</t>
        </r>
      </text>
    </comment>
    <comment ref="M164" authorId="0" shapeId="0" xr:uid="{00000000-0006-0000-0A00-0000A1000000}">
      <text>
        <r>
          <rPr>
            <sz val="11"/>
            <rFont val="Calibri"/>
          </rPr>
          <t>Ensure lockout for failed password attempts is configured</t>
        </r>
      </text>
    </comment>
    <comment ref="L166" authorId="0" shapeId="0" xr:uid="{00000000-0006-0000-0A00-0000A2000000}">
      <text>
        <r>
          <rPr>
            <sz val="11"/>
            <rFont val="Calibri"/>
          </rPr>
          <t>Ensure SSH PermitEmptyPasswords is disabled</t>
        </r>
      </text>
    </comment>
    <comment ref="M166" authorId="0" shapeId="0" xr:uid="{00000000-0006-0000-0A00-0000A3000000}">
      <text>
        <r>
          <rPr>
            <sz val="11"/>
            <rFont val="Calibri"/>
          </rPr>
          <t>Ensure password creation requirements are configured</t>
        </r>
      </text>
    </comment>
    <comment ref="N166" authorId="0" shapeId="0" xr:uid="{00000000-0006-0000-0A00-0000A4000000}">
      <text>
        <r>
          <rPr>
            <sz val="11"/>
            <rFont val="Calibri"/>
          </rPr>
          <t>Ensure /etc/shadow password fields are not empty</t>
        </r>
      </text>
    </comment>
    <comment ref="L167" authorId="0" shapeId="0" xr:uid="{00000000-0006-0000-0A00-0000A5000000}">
      <text>
        <r>
          <rPr>
            <sz val="11"/>
            <rFont val="Calibri"/>
          </rPr>
          <t>Ensure password reuse is limited</t>
        </r>
      </text>
    </comment>
    <comment ref="L169" authorId="0" shapeId="0" xr:uid="{00000000-0006-0000-0A00-0000A6000000}">
      <text>
        <r>
          <rPr>
            <sz val="11"/>
            <rFont val="Calibri"/>
          </rPr>
          <t>Ensure password expiration is 365 days or less</t>
        </r>
      </text>
    </comment>
    <comment ref="M169" authorId="0" shapeId="0" xr:uid="{00000000-0006-0000-0A00-0000A7000000}">
      <text>
        <r>
          <rPr>
            <sz val="11"/>
            <rFont val="Calibri"/>
          </rPr>
          <t>Ensure minimum days between password changes is configured</t>
        </r>
      </text>
    </comment>
    <comment ref="L221" authorId="0" shapeId="0" xr:uid="{00000000-0006-0000-0A00-0000A8000000}">
      <text>
        <r>
          <rPr>
            <sz val="11"/>
            <rFont val="Calibri"/>
          </rPr>
          <t>Ensure suspicious packets are logged</t>
        </r>
      </text>
    </comment>
    <comment ref="M221" authorId="0" shapeId="0" xr:uid="{00000000-0006-0000-0A00-0000A9000000}">
      <text>
        <r>
          <rPr>
            <sz val="11"/>
            <rFont val="Calibri"/>
          </rPr>
          <t>Ensure auditd is installed</t>
        </r>
      </text>
    </comment>
    <comment ref="N221" authorId="0" shapeId="0" xr:uid="{00000000-0006-0000-0A00-0000AA000000}">
      <text>
        <r>
          <rPr>
            <sz val="11"/>
            <rFont val="Calibri"/>
          </rPr>
          <t>Ensure auditd service is enabled and running</t>
        </r>
      </text>
    </comment>
    <comment ref="O221" authorId="0" shapeId="0" xr:uid="{00000000-0006-0000-0A00-0000AB000000}">
      <text>
        <r>
          <rPr>
            <sz val="11"/>
            <rFont val="Calibri"/>
          </rPr>
          <t>Ensure auditing for processes that start prior to auditd is enabled</t>
        </r>
      </text>
    </comment>
    <comment ref="P221" authorId="0" shapeId="0" xr:uid="{00000000-0006-0000-0A00-0000AC000000}">
      <text>
        <r>
          <rPr>
            <sz val="11"/>
            <rFont val="Calibri"/>
          </rPr>
          <t>Ensure rsyslog is installed</t>
        </r>
      </text>
    </comment>
    <comment ref="Q221" authorId="0" shapeId="0" xr:uid="{00000000-0006-0000-0A00-0000AD000000}">
      <text>
        <r>
          <rPr>
            <sz val="11"/>
            <rFont val="Calibri"/>
          </rPr>
          <t>Ensure rsyslog Service is enabled and running</t>
        </r>
      </text>
    </comment>
    <comment ref="R221" authorId="0" shapeId="0" xr:uid="{00000000-0006-0000-0A00-0000AE000000}">
      <text>
        <r>
          <rPr>
            <sz val="11"/>
            <rFont val="Calibri"/>
          </rPr>
          <t>Ensure logging is configured</t>
        </r>
      </text>
    </comment>
    <comment ref="S221" authorId="0" shapeId="0" xr:uid="{00000000-0006-0000-0A00-0000AF000000}">
      <text>
        <r>
          <rPr>
            <sz val="11"/>
            <rFont val="Calibri"/>
          </rPr>
          <t>Ensure journald is configured to send logs to rsyslog</t>
        </r>
      </text>
    </comment>
    <comment ref="L222" authorId="0" shapeId="0" xr:uid="{00000000-0006-0000-0A00-0000B0000000}">
      <text>
        <r>
          <rPr>
            <sz val="11"/>
            <rFont val="Calibri"/>
          </rPr>
          <t>Ensure login and logout events are collected</t>
        </r>
      </text>
    </comment>
    <comment ref="M222" authorId="0" shapeId="0" xr:uid="{00000000-0006-0000-0A00-0000B1000000}">
      <text>
        <r>
          <rPr>
            <sz val="11"/>
            <rFont val="Calibri"/>
          </rPr>
          <t>Ensure session initiation information is collected</t>
        </r>
      </text>
    </comment>
    <comment ref="L223" authorId="0" shapeId="0" xr:uid="{00000000-0006-0000-0A00-0000B2000000}">
      <text>
        <r>
          <rPr>
            <sz val="11"/>
            <rFont val="Calibri"/>
          </rPr>
          <t>Ensure use of privileged commands is collected</t>
        </r>
      </text>
    </comment>
    <comment ref="M223" authorId="0" shapeId="0" xr:uid="{00000000-0006-0000-0A00-0000B3000000}">
      <text>
        <r>
          <rPr>
            <sz val="11"/>
            <rFont val="Calibri"/>
          </rPr>
          <t>Ensure changes to system administration scope (sudoers) is collected</t>
        </r>
      </text>
    </comment>
    <comment ref="N223" authorId="0" shapeId="0" xr:uid="{00000000-0006-0000-0A00-0000B4000000}">
      <text>
        <r>
          <rPr>
            <sz val="11"/>
            <rFont val="Calibri"/>
          </rPr>
          <t>Ensure system administrator command executions (sudo) are collected</t>
        </r>
      </text>
    </comment>
    <comment ref="O223" authorId="0" shapeId="0" xr:uid="{00000000-0006-0000-0A00-0000B5000000}">
      <text>
        <r>
          <rPr>
            <sz val="11"/>
            <rFont val="Calibri"/>
          </rPr>
          <t>Ensure sudo log file exists</t>
        </r>
      </text>
    </comment>
    <comment ref="L224" authorId="0" shapeId="0" xr:uid="{00000000-0006-0000-0A00-0000B6000000}">
      <text>
        <r>
          <rPr>
            <sz val="11"/>
            <rFont val="Calibri"/>
          </rPr>
          <t>Ensure discretionary access control permission modification events are collected</t>
        </r>
      </text>
    </comment>
    <comment ref="L225" authorId="0" shapeId="0" xr:uid="{00000000-0006-0000-0A00-0000B7000000}">
      <text>
        <r>
          <rPr>
            <sz val="11"/>
            <rFont val="Calibri"/>
          </rPr>
          <t>Ensure login and logout events are collected</t>
        </r>
      </text>
    </comment>
    <comment ref="M225" authorId="0" shapeId="0" xr:uid="{00000000-0006-0000-0A00-0000B8000000}">
      <text>
        <r>
          <rPr>
            <sz val="11"/>
            <rFont val="Calibri"/>
          </rPr>
          <t>Ensure unsuccessful unauthorized file access attempts are collected</t>
        </r>
      </text>
    </comment>
    <comment ref="L226" authorId="0" shapeId="0" xr:uid="{00000000-0006-0000-0A00-0000B9000000}">
      <text>
        <r>
          <rPr>
            <sz val="11"/>
            <rFont val="Calibri"/>
          </rPr>
          <t>Ensure events that modify user/group information are collected</t>
        </r>
      </text>
    </comment>
    <comment ref="L227" authorId="0" shapeId="0" xr:uid="{00000000-0006-0000-0A00-0000BA000000}">
      <text>
        <r>
          <rPr>
            <sz val="11"/>
            <rFont val="Calibri"/>
          </rPr>
          <t>Ensure events that modify date and time information are collected</t>
        </r>
      </text>
    </comment>
    <comment ref="M227" authorId="0" shapeId="0" xr:uid="{00000000-0006-0000-0A00-0000BB000000}">
      <text>
        <r>
          <rPr>
            <sz val="11"/>
            <rFont val="Calibri"/>
          </rPr>
          <t>Ensure events that modify the system</t>
        </r>
        <r>
          <rPr>
            <sz val="11"/>
            <color rgb="FF000000"/>
            <rFont val="Calibri"/>
          </rPr>
          <t>'</t>
        </r>
        <r>
          <rPr>
            <sz val="11"/>
            <color rgb="FF000000"/>
            <rFont val="Calibri"/>
          </rPr>
          <t>s network environment are collected</t>
        </r>
      </text>
    </comment>
    <comment ref="N227" authorId="0" shapeId="0" xr:uid="{00000000-0006-0000-0A00-0000BC000000}">
      <text>
        <r>
          <rPr>
            <sz val="11"/>
            <rFont val="Calibri"/>
          </rPr>
          <t>Ensure events that modify the system</t>
        </r>
        <r>
          <rPr>
            <sz val="11"/>
            <color rgb="FF000000"/>
            <rFont val="Calibri"/>
          </rPr>
          <t>'</t>
        </r>
        <r>
          <rPr>
            <sz val="11"/>
            <color rgb="FF000000"/>
            <rFont val="Calibri"/>
          </rPr>
          <t>s Mandatory Access Controls are collected</t>
        </r>
      </text>
    </comment>
    <comment ref="O227" authorId="0" shapeId="0" xr:uid="{00000000-0006-0000-0A00-0000BD000000}">
      <text>
        <r>
          <rPr>
            <sz val="11"/>
            <rFont val="Calibri"/>
          </rPr>
          <t>Ensure successful file system mounts are collected</t>
        </r>
      </text>
    </comment>
    <comment ref="P227" authorId="0" shapeId="0" xr:uid="{00000000-0006-0000-0A00-0000BE000000}">
      <text>
        <r>
          <rPr>
            <sz val="11"/>
            <rFont val="Calibri"/>
          </rPr>
          <t>Ensure kernel module loading and unloading is collected</t>
        </r>
      </text>
    </comment>
    <comment ref="L228" authorId="0" shapeId="0" xr:uid="{00000000-0006-0000-0A00-0000BF000000}">
      <text>
        <r>
          <rPr>
            <sz val="11"/>
            <rFont val="Calibri"/>
          </rPr>
          <t>Ensure file deletion events by users are collected</t>
        </r>
      </text>
    </comment>
    <comment ref="L229" authorId="0" shapeId="0" xr:uid="{00000000-0006-0000-0A00-0000C0000000}">
      <text>
        <r>
          <rPr>
            <sz val="11"/>
            <rFont val="Calibri"/>
          </rPr>
          <t>Ensure SSH LogLevel is appropriate</t>
        </r>
      </text>
    </comment>
    <comment ref="L231" authorId="0" shapeId="0" xr:uid="{00000000-0006-0000-0A00-0000C1000000}">
      <text>
        <r>
          <rPr>
            <sz val="11"/>
            <rFont val="Calibri"/>
          </rPr>
          <t>Ensure permissions on all logfiles are configured</t>
        </r>
      </text>
    </comment>
    <comment ref="L232" authorId="0" shapeId="0" xr:uid="{00000000-0006-0000-0A00-0000C2000000}">
      <text>
        <r>
          <rPr>
            <sz val="11"/>
            <rFont val="Calibri"/>
          </rPr>
          <t>Ensure separate partition exists for /var/log</t>
        </r>
      </text>
    </comment>
    <comment ref="M232" authorId="0" shapeId="0" xr:uid="{00000000-0006-0000-0A00-0000C3000000}">
      <text>
        <r>
          <rPr>
            <sz val="11"/>
            <rFont val="Calibri"/>
          </rPr>
          <t>Ensure separate partition exists for /var/log/audit</t>
        </r>
      </text>
    </comment>
    <comment ref="N232" authorId="0" shapeId="0" xr:uid="{00000000-0006-0000-0A00-0000C4000000}">
      <text>
        <r>
          <rPr>
            <sz val="11"/>
            <rFont val="Calibri"/>
          </rPr>
          <t>Ensure the audit configuration is immutable</t>
        </r>
      </text>
    </comment>
    <comment ref="O232" authorId="0" shapeId="0" xr:uid="{00000000-0006-0000-0A00-0000C5000000}">
      <text>
        <r>
          <rPr>
            <sz val="11"/>
            <rFont val="Calibri"/>
          </rPr>
          <t>Ensure rsyslog default file permissions configured</t>
        </r>
      </text>
    </comment>
    <comment ref="P232" authorId="0" shapeId="0" xr:uid="{00000000-0006-0000-0A00-0000C6000000}">
      <text>
        <r>
          <rPr>
            <sz val="11"/>
            <rFont val="Calibri"/>
          </rPr>
          <t>Ensure permissions on all logfiles are configured</t>
        </r>
      </text>
    </comment>
    <comment ref="L234" authorId="0" shapeId="0" xr:uid="{00000000-0006-0000-0A00-0000C7000000}">
      <text>
        <r>
          <rPr>
            <sz val="11"/>
            <rFont val="Calibri"/>
          </rPr>
          <t>Ensure the audit configuration is immutable</t>
        </r>
      </text>
    </comment>
    <comment ref="L242" authorId="0" shapeId="0" xr:uid="{00000000-0006-0000-0A00-0000C8000000}">
      <text>
        <r>
          <rPr>
            <sz val="11"/>
            <rFont val="Calibri"/>
          </rPr>
          <t>Ensure audit log storage size is configured</t>
        </r>
      </text>
    </comment>
    <comment ref="M242" authorId="0" shapeId="0" xr:uid="{00000000-0006-0000-0A00-0000C9000000}">
      <text>
        <r>
          <rPr>
            <sz val="11"/>
            <rFont val="Calibri"/>
          </rPr>
          <t>Ensure audit logs are not automatically deleted</t>
        </r>
      </text>
    </comment>
    <comment ref="N242" authorId="0" shapeId="0" xr:uid="{00000000-0006-0000-0A00-0000CA000000}">
      <text>
        <r>
          <rPr>
            <sz val="11"/>
            <rFont val="Calibri"/>
          </rPr>
          <t>Ensure audit_backlog_limit is sufficient</t>
        </r>
      </text>
    </comment>
    <comment ref="O242" authorId="0" shapeId="0" xr:uid="{00000000-0006-0000-0A00-0000CB000000}">
      <text>
        <r>
          <rPr>
            <sz val="11"/>
            <rFont val="Calibri"/>
          </rPr>
          <t>Ensure rsyslog is configured to send logs to a remote log host</t>
        </r>
      </text>
    </comment>
    <comment ref="P242" authorId="0" shapeId="0" xr:uid="{00000000-0006-0000-0A00-0000CC000000}">
      <text>
        <r>
          <rPr>
            <sz val="11"/>
            <rFont val="Calibri"/>
          </rPr>
          <t>Ensure journald is configured to compress large log files</t>
        </r>
      </text>
    </comment>
    <comment ref="Q242" authorId="0" shapeId="0" xr:uid="{00000000-0006-0000-0A00-0000CD000000}">
      <text>
        <r>
          <rPr>
            <sz val="11"/>
            <rFont val="Calibri"/>
          </rPr>
          <t>Ensure journald is configured to write logfiles to persistent disk</t>
        </r>
      </text>
    </comment>
    <comment ref="R242" authorId="0" shapeId="0" xr:uid="{00000000-0006-0000-0A00-0000CE000000}">
      <text>
        <r>
          <rPr>
            <sz val="11"/>
            <rFont val="Calibri"/>
          </rPr>
          <t>Ensure logrotate is configured</t>
        </r>
      </text>
    </comment>
    <comment ref="L244" authorId="0" shapeId="0" xr:uid="{00000000-0006-0000-0A00-0000CF000000}">
      <text>
        <r>
          <rPr>
            <sz val="11"/>
            <rFont val="Calibri"/>
          </rPr>
          <t>Ensure time synchronization is in use</t>
        </r>
      </text>
    </comment>
    <comment ref="M244" authorId="0" shapeId="0" xr:uid="{00000000-0006-0000-0A00-0000D0000000}">
      <text>
        <r>
          <rPr>
            <sz val="11"/>
            <rFont val="Calibri"/>
          </rPr>
          <t>Ensure chrony is configured</t>
        </r>
      </text>
    </comment>
    <comment ref="N244" authorId="0" shapeId="0" xr:uid="{00000000-0006-0000-0A00-0000D1000000}">
      <text>
        <r>
          <rPr>
            <sz val="11"/>
            <rFont val="Calibri"/>
          </rPr>
          <t>Ensure ntp is configured</t>
        </r>
      </text>
    </comment>
    <comment ref="L245" authorId="0" shapeId="0" xr:uid="{00000000-0006-0000-0A00-0000D2000000}">
      <text>
        <r>
          <rPr>
            <sz val="11"/>
            <rFont val="Calibri"/>
          </rPr>
          <t>Ensure chrony is configured</t>
        </r>
      </text>
    </comment>
    <comment ref="M245" authorId="0" shapeId="0" xr:uid="{00000000-0006-0000-0A00-0000D3000000}">
      <text>
        <r>
          <rPr>
            <sz val="11"/>
            <rFont val="Calibri"/>
          </rPr>
          <t>Ensure ntp is configured</t>
        </r>
      </text>
    </comment>
    <comment ref="L249" authorId="0" shapeId="0" xr:uid="{00000000-0006-0000-0A00-0000D4000000}">
      <text>
        <r>
          <rPr>
            <sz val="11"/>
            <rFont val="Calibri"/>
          </rPr>
          <t>Ensure system is disabled when audit logs are full</t>
        </r>
      </text>
    </comment>
    <comment ref="L276" authorId="0" shapeId="0" xr:uid="{00000000-0006-0000-0A00-0000D5000000}">
      <text>
        <r>
          <rPr>
            <sz val="11"/>
            <rFont val="Calibri"/>
          </rPr>
          <t>Ensure AIDE is installed</t>
        </r>
      </text>
    </comment>
    <comment ref="M276" authorId="0" shapeId="0" xr:uid="{00000000-0006-0000-0A00-0000D6000000}">
      <text>
        <r>
          <rPr>
            <sz val="11"/>
            <rFont val="Calibri"/>
          </rPr>
          <t>Ensure filesystem integrity is regularly checked</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Ensure AIDE is installed</t>
        </r>
      </text>
    </comment>
    <comment ref="I202" authorId="0" shapeId="0" xr:uid="{00000000-0006-0000-0B00-000002000000}">
      <text>
        <r>
          <rPr>
            <sz val="11"/>
            <rFont val="Calibri"/>
          </rPr>
          <t>Ensure filesystem integrity is regularly checked</t>
        </r>
      </text>
    </comment>
    <comment ref="H210" authorId="0" shapeId="0" xr:uid="{00000000-0006-0000-0B00-000003000000}">
      <text>
        <r>
          <rPr>
            <sz val="11"/>
            <rFont val="Calibri"/>
          </rPr>
          <t>Ensure firewalld is installed</t>
        </r>
      </text>
    </comment>
    <comment ref="I210" authorId="0" shapeId="0" xr:uid="{00000000-0006-0000-0B00-000023000000}">
      <text>
        <r>
          <rPr>
            <sz val="11"/>
            <rFont val="Calibri"/>
          </rPr>
          <t>Ensure iptables-services not installed with firewalld</t>
        </r>
      </text>
    </comment>
    <comment ref="J210" authorId="0" shapeId="0" xr:uid="{00000000-0006-0000-0B00-000004000000}">
      <text>
        <r>
          <rPr>
            <sz val="11"/>
            <rFont val="Calibri"/>
          </rPr>
          <t>Ensure nftables either not installed or masked with firewalld</t>
        </r>
      </text>
    </comment>
    <comment ref="K210" authorId="0" shapeId="0" xr:uid="{00000000-0006-0000-0B00-000005000000}">
      <text>
        <r>
          <rPr>
            <sz val="11"/>
            <rFont val="Calibri"/>
          </rPr>
          <t>Ensure firewalld service enabled and running</t>
        </r>
      </text>
    </comment>
    <comment ref="L210" authorId="0" shapeId="0" xr:uid="{00000000-0006-0000-0B00-000006000000}">
      <text>
        <r>
          <rPr>
            <sz val="11"/>
            <rFont val="Calibri"/>
          </rPr>
          <t>Ensure firewalld default zone is set</t>
        </r>
      </text>
    </comment>
    <comment ref="M210" authorId="0" shapeId="0" xr:uid="{00000000-0006-0000-0B00-000007000000}">
      <text>
        <r>
          <rPr>
            <sz val="11"/>
            <rFont val="Calibri"/>
          </rPr>
          <t>Ensure network interfaces are assigned to appropriate zone</t>
        </r>
      </text>
    </comment>
    <comment ref="N210" authorId="0" shapeId="0" xr:uid="{00000000-0006-0000-0B00-000008000000}">
      <text>
        <r>
          <rPr>
            <sz val="11"/>
            <rFont val="Calibri"/>
          </rPr>
          <t>Ensure firewalld drops unnecessary services and ports</t>
        </r>
      </text>
    </comment>
    <comment ref="O210" authorId="0" shapeId="0" xr:uid="{00000000-0006-0000-0B00-000009000000}">
      <text>
        <r>
          <rPr>
            <sz val="11"/>
            <rFont val="Calibri"/>
          </rPr>
          <t>Ensure nftables is installed</t>
        </r>
      </text>
    </comment>
    <comment ref="P210" authorId="0" shapeId="0" xr:uid="{00000000-0006-0000-0B00-00000A000000}">
      <text>
        <r>
          <rPr>
            <sz val="11"/>
            <rFont val="Calibri"/>
          </rPr>
          <t>Ensure firewalld is either not installed or masked with nftables</t>
        </r>
      </text>
    </comment>
    <comment ref="Q210" authorId="0" shapeId="0" xr:uid="{00000000-0006-0000-0B00-00000B000000}">
      <text>
        <r>
          <rPr>
            <sz val="11"/>
            <rFont val="Calibri"/>
          </rPr>
          <t>Ensure iptables-services not installed with nftables</t>
        </r>
      </text>
    </comment>
    <comment ref="R210" authorId="0" shapeId="0" xr:uid="{00000000-0006-0000-0B00-00000C000000}">
      <text>
        <r>
          <rPr>
            <sz val="11"/>
            <rFont val="Calibri"/>
          </rPr>
          <t>Ensure iptables are flushed with nftables</t>
        </r>
      </text>
    </comment>
    <comment ref="S210" authorId="0" shapeId="0" xr:uid="{00000000-0006-0000-0B00-00000D000000}">
      <text>
        <r>
          <rPr>
            <sz val="11"/>
            <rFont val="Calibri"/>
          </rPr>
          <t>Ensure an nftables table exists</t>
        </r>
      </text>
    </comment>
    <comment ref="T210" authorId="0" shapeId="0" xr:uid="{00000000-0006-0000-0B00-00000E000000}">
      <text>
        <r>
          <rPr>
            <sz val="11"/>
            <rFont val="Calibri"/>
          </rPr>
          <t>Ensure nftables base chains exist</t>
        </r>
      </text>
    </comment>
    <comment ref="U210" authorId="0" shapeId="0" xr:uid="{00000000-0006-0000-0B00-00000F000000}">
      <text>
        <r>
          <rPr>
            <sz val="11"/>
            <rFont val="Calibri"/>
          </rPr>
          <t>Ensure nftables loopback traffic is configured</t>
        </r>
      </text>
    </comment>
    <comment ref="V210" authorId="0" shapeId="0" xr:uid="{00000000-0006-0000-0B00-000010000000}">
      <text>
        <r>
          <rPr>
            <sz val="11"/>
            <rFont val="Calibri"/>
          </rPr>
          <t>Ensure nftables outbound and established connections are configured</t>
        </r>
      </text>
    </comment>
    <comment ref="W210" authorId="0" shapeId="0" xr:uid="{00000000-0006-0000-0B00-000011000000}">
      <text>
        <r>
          <rPr>
            <sz val="11"/>
            <rFont val="Calibri"/>
          </rPr>
          <t>Ensure nftables default deny firewall policy</t>
        </r>
      </text>
    </comment>
    <comment ref="X210" authorId="0" shapeId="0" xr:uid="{00000000-0006-0000-0B00-000012000000}">
      <text>
        <r>
          <rPr>
            <sz val="11"/>
            <rFont val="Calibri"/>
          </rPr>
          <t>Ensure nftables service is enabled</t>
        </r>
      </text>
    </comment>
    <comment ref="Y210" authorId="0" shapeId="0" xr:uid="{00000000-0006-0000-0B00-000013000000}">
      <text>
        <r>
          <rPr>
            <sz val="11"/>
            <rFont val="Calibri"/>
          </rPr>
          <t>Ensure nftables rules are permanent</t>
        </r>
      </text>
    </comment>
    <comment ref="Z210" authorId="0" shapeId="0" xr:uid="{00000000-0006-0000-0B00-000014000000}">
      <text>
        <r>
          <rPr>
            <sz val="11"/>
            <rFont val="Calibri"/>
          </rPr>
          <t>Ensure iptables packages are installed</t>
        </r>
      </text>
    </comment>
    <comment ref="AA210" authorId="0" shapeId="0" xr:uid="{00000000-0006-0000-0B00-000015000000}">
      <text>
        <r>
          <rPr>
            <sz val="11"/>
            <rFont val="Calibri"/>
          </rPr>
          <t>Ensure nftables is not installed with iptables</t>
        </r>
      </text>
    </comment>
    <comment ref="AB210" authorId="0" shapeId="0" xr:uid="{00000000-0006-0000-0B00-000016000000}">
      <text>
        <r>
          <rPr>
            <sz val="11"/>
            <rFont val="Calibri"/>
          </rPr>
          <t>Ensure firewalld is either not installed or masked with iptables</t>
        </r>
      </text>
    </comment>
    <comment ref="AC210" authorId="0" shapeId="0" xr:uid="{00000000-0006-0000-0B00-000017000000}">
      <text>
        <r>
          <rPr>
            <sz val="11"/>
            <rFont val="Calibri"/>
          </rPr>
          <t>Ensure iptables loopback traffic is configured</t>
        </r>
      </text>
    </comment>
    <comment ref="AD210" authorId="0" shapeId="0" xr:uid="{00000000-0006-0000-0B00-000018000000}">
      <text>
        <r>
          <rPr>
            <sz val="11"/>
            <rFont val="Calibri"/>
          </rPr>
          <t>Ensure iptables outbound and established connections are configured</t>
        </r>
      </text>
    </comment>
    <comment ref="AE210" authorId="0" shapeId="0" xr:uid="{00000000-0006-0000-0B00-000019000000}">
      <text>
        <r>
          <rPr>
            <sz val="11"/>
            <rFont val="Calibri"/>
          </rPr>
          <t>Ensure iptables rules exist for all open ports</t>
        </r>
      </text>
    </comment>
    <comment ref="AF210" authorId="0" shapeId="0" xr:uid="{00000000-0006-0000-0B00-00001A000000}">
      <text>
        <r>
          <rPr>
            <sz val="11"/>
            <rFont val="Calibri"/>
          </rPr>
          <t>Ensure iptables default deny firewall policy</t>
        </r>
      </text>
    </comment>
    <comment ref="AG210" authorId="0" shapeId="0" xr:uid="{00000000-0006-0000-0B00-00001B000000}">
      <text>
        <r>
          <rPr>
            <sz val="11"/>
            <rFont val="Calibri"/>
          </rPr>
          <t>Ensure iptables rules are saved</t>
        </r>
      </text>
    </comment>
    <comment ref="AH210" authorId="0" shapeId="0" xr:uid="{00000000-0006-0000-0B00-00001C000000}">
      <text>
        <r>
          <rPr>
            <sz val="11"/>
            <rFont val="Calibri"/>
          </rPr>
          <t>Ensure iptables is enabled and running</t>
        </r>
      </text>
    </comment>
    <comment ref="AI210" authorId="0" shapeId="0" xr:uid="{00000000-0006-0000-0B00-00001D000000}">
      <text>
        <r>
          <rPr>
            <sz val="11"/>
            <rFont val="Calibri"/>
          </rPr>
          <t>Ensure ip6tables loopback traffic is configured</t>
        </r>
      </text>
    </comment>
    <comment ref="AJ210" authorId="0" shapeId="0" xr:uid="{00000000-0006-0000-0B00-00001E000000}">
      <text>
        <r>
          <rPr>
            <sz val="11"/>
            <rFont val="Calibri"/>
          </rPr>
          <t>Ensure ip6tables outbound and established connections are configured</t>
        </r>
      </text>
    </comment>
    <comment ref="AK210" authorId="0" shapeId="0" xr:uid="{00000000-0006-0000-0B00-00001F000000}">
      <text>
        <r>
          <rPr>
            <sz val="11"/>
            <rFont val="Calibri"/>
          </rPr>
          <t>Ensure ip6tables firewall rules exist for all open ports</t>
        </r>
      </text>
    </comment>
    <comment ref="AL210" authorId="0" shapeId="0" xr:uid="{00000000-0006-0000-0B00-000020000000}">
      <text>
        <r>
          <rPr>
            <sz val="11"/>
            <rFont val="Calibri"/>
          </rPr>
          <t>Ensure ip6tables default deny firewall policy</t>
        </r>
      </text>
    </comment>
    <comment ref="AM210" authorId="0" shapeId="0" xr:uid="{00000000-0006-0000-0B00-000021000000}">
      <text>
        <r>
          <rPr>
            <sz val="11"/>
            <rFont val="Calibri"/>
          </rPr>
          <t>Ensure ip6tables rules are saved</t>
        </r>
      </text>
    </comment>
    <comment ref="AN210" authorId="0" shapeId="0" xr:uid="{00000000-0006-0000-0B00-000022000000}">
      <text>
        <r>
          <rPr>
            <sz val="11"/>
            <rFont val="Calibri"/>
          </rPr>
          <t>Ensure ip6tables is enabled and running</t>
        </r>
      </text>
    </comment>
    <comment ref="H211" authorId="0" shapeId="0" xr:uid="{00000000-0006-0000-0B00-000024000000}">
      <text>
        <r>
          <rPr>
            <sz val="11"/>
            <rFont val="Calibri"/>
          </rPr>
          <t>Ensure firewalld drops unnecessary services and ports</t>
        </r>
      </text>
    </comment>
    <comment ref="I211" authorId="0" shapeId="0" xr:uid="{00000000-0006-0000-0B00-000025000000}">
      <text>
        <r>
          <rPr>
            <sz val="11"/>
            <rFont val="Calibri"/>
          </rPr>
          <t>Ensure nftables default deny firewall policy</t>
        </r>
      </text>
    </comment>
    <comment ref="J211" authorId="0" shapeId="0" xr:uid="{00000000-0006-0000-0B00-000026000000}">
      <text>
        <r>
          <rPr>
            <sz val="11"/>
            <rFont val="Calibri"/>
          </rPr>
          <t>Ensure iptables rules exist for all open ports</t>
        </r>
      </text>
    </comment>
    <comment ref="K211" authorId="0" shapeId="0" xr:uid="{00000000-0006-0000-0B00-000027000000}">
      <text>
        <r>
          <rPr>
            <sz val="11"/>
            <rFont val="Calibri"/>
          </rPr>
          <t>Ensure iptables default deny firewall policy</t>
        </r>
      </text>
    </comment>
    <comment ref="L211" authorId="0" shapeId="0" xr:uid="{00000000-0006-0000-0B00-000028000000}">
      <text>
        <r>
          <rPr>
            <sz val="11"/>
            <rFont val="Calibri"/>
          </rPr>
          <t>Ensure ip6tables firewall rules exist for all open ports</t>
        </r>
      </text>
    </comment>
    <comment ref="M211" authorId="0" shapeId="0" xr:uid="{00000000-0006-0000-0B00-000029000000}">
      <text>
        <r>
          <rPr>
            <sz val="11"/>
            <rFont val="Calibri"/>
          </rPr>
          <t>Ensure ip6tables default deny firewall policy</t>
        </r>
      </text>
    </comment>
    <comment ref="H217" authorId="0" shapeId="0" xr:uid="{00000000-0006-0000-0B00-00002A000000}">
      <text>
        <r>
          <rPr>
            <sz val="11"/>
            <rFont val="Calibri"/>
          </rPr>
          <t>Disable USB Storage</t>
        </r>
      </text>
    </comment>
    <comment ref="H224" authorId="0" shapeId="0" xr:uid="{00000000-0006-0000-0B00-00002B000000}">
      <text>
        <r>
          <rPr>
            <sz val="11"/>
            <rFont val="Calibri"/>
          </rPr>
          <t>Ensure package manager repositories are configured</t>
        </r>
      </text>
    </comment>
    <comment ref="H226" authorId="0" shapeId="0" xr:uid="{00000000-0006-0000-0B00-00002C000000}">
      <text>
        <r>
          <rPr>
            <sz val="11"/>
            <rFont val="Calibri"/>
          </rPr>
          <t>Ensure GPG keys are configured</t>
        </r>
      </text>
    </comment>
    <comment ref="I226" authorId="0" shapeId="0" xr:uid="{00000000-0006-0000-0B00-00002D000000}">
      <text>
        <r>
          <rPr>
            <sz val="11"/>
            <rFont val="Calibri"/>
          </rPr>
          <t>Ensure gpgcheck is globally activated</t>
        </r>
      </text>
    </comment>
    <comment ref="H227" authorId="0" shapeId="0" xr:uid="{00000000-0006-0000-0B00-00002E000000}">
      <text>
        <r>
          <rPr>
            <sz val="11"/>
            <rFont val="Calibri"/>
          </rPr>
          <t>Ensure updates, patches, and additional security software are installed</t>
        </r>
      </text>
    </comment>
    <comment ref="H239" authorId="0" shapeId="0" xr:uid="{00000000-0006-0000-0B00-00002F000000}">
      <text>
        <r>
          <rPr>
            <sz val="11"/>
            <rFont val="Calibri"/>
          </rPr>
          <t>Ensure SELinux is installed</t>
        </r>
      </text>
    </comment>
    <comment ref="I239" authorId="0" shapeId="0" xr:uid="{00000000-0006-0000-0B00-000030000000}">
      <text>
        <r>
          <rPr>
            <sz val="11"/>
            <rFont val="Calibri"/>
          </rPr>
          <t>Ensure SELinux is not disabled in bootloader configuration</t>
        </r>
      </text>
    </comment>
    <comment ref="J239" authorId="0" shapeId="0" xr:uid="{00000000-0006-0000-0B00-000031000000}">
      <text>
        <r>
          <rPr>
            <sz val="11"/>
            <rFont val="Calibri"/>
          </rPr>
          <t>Ensure SELinux policy is configured</t>
        </r>
      </text>
    </comment>
    <comment ref="K239" authorId="0" shapeId="0" xr:uid="{00000000-0006-0000-0B00-000032000000}">
      <text>
        <r>
          <rPr>
            <sz val="11"/>
            <rFont val="Calibri"/>
          </rPr>
          <t>Ensure the SELinux mode is enforcing or permissive</t>
        </r>
      </text>
    </comment>
    <comment ref="L239" authorId="0" shapeId="0" xr:uid="{00000000-0006-0000-0B00-000033000000}">
      <text>
        <r>
          <rPr>
            <sz val="11"/>
            <rFont val="Calibri"/>
          </rPr>
          <t>Ensure the SELinux mode is enforcing</t>
        </r>
      </text>
    </comment>
    <comment ref="M239" authorId="0" shapeId="0" xr:uid="{00000000-0006-0000-0B00-000034000000}">
      <text>
        <r>
          <rPr>
            <sz val="11"/>
            <rFont val="Calibri"/>
          </rPr>
          <t>Ensure no unconfined services exist</t>
        </r>
      </text>
    </comment>
    <comment ref="H241" authorId="0" shapeId="0" xr:uid="{00000000-0006-0000-0B00-000035000000}">
      <text>
        <r>
          <rPr>
            <sz val="11"/>
            <rFont val="Calibri"/>
          </rPr>
          <t>Ensure mounting of cramfs filesystems is disabled</t>
        </r>
      </text>
    </comment>
    <comment ref="I241" authorId="0" shapeId="0" xr:uid="{00000000-0006-0000-0B00-00003D000000}">
      <text>
        <r>
          <rPr>
            <sz val="11"/>
            <rFont val="Calibri"/>
          </rPr>
          <t>Ensure mounting of squashfs filesystems is disabled</t>
        </r>
      </text>
    </comment>
    <comment ref="J241" authorId="0" shapeId="0" xr:uid="{00000000-0006-0000-0B00-00003E000000}">
      <text>
        <r>
          <rPr>
            <sz val="11"/>
            <rFont val="Calibri"/>
          </rPr>
          <t>Ensure mounting of udf filesystems is disabled</t>
        </r>
      </text>
    </comment>
    <comment ref="K241" authorId="0" shapeId="0" xr:uid="{00000000-0006-0000-0B00-00003F000000}">
      <text>
        <r>
          <rPr>
            <sz val="11"/>
            <rFont val="Calibri"/>
          </rPr>
          <t>Ensure /tmp is configured</t>
        </r>
      </text>
    </comment>
    <comment ref="L241" authorId="0" shapeId="0" xr:uid="{00000000-0006-0000-0B00-000040000000}">
      <text>
        <r>
          <rPr>
            <sz val="11"/>
            <rFont val="Calibri"/>
          </rPr>
          <t>Ensure noexec option set on /tmp partition</t>
        </r>
      </text>
    </comment>
    <comment ref="M241" authorId="0" shapeId="0" xr:uid="{00000000-0006-0000-0B00-000041000000}">
      <text>
        <r>
          <rPr>
            <sz val="11"/>
            <rFont val="Calibri"/>
          </rPr>
          <t>Ensure nodev option set on /tmp partition</t>
        </r>
      </text>
    </comment>
    <comment ref="N241" authorId="0" shapeId="0" xr:uid="{00000000-0006-0000-0B00-000042000000}">
      <text>
        <r>
          <rPr>
            <sz val="11"/>
            <rFont val="Calibri"/>
          </rPr>
          <t>Ensure nosuid option set on /tmp partition</t>
        </r>
      </text>
    </comment>
    <comment ref="O241" authorId="0" shapeId="0" xr:uid="{00000000-0006-0000-0B00-000043000000}">
      <text>
        <r>
          <rPr>
            <sz val="11"/>
            <rFont val="Calibri"/>
          </rPr>
          <t>Ensure /dev/shm is configured</t>
        </r>
      </text>
    </comment>
    <comment ref="P241" authorId="0" shapeId="0" xr:uid="{00000000-0006-0000-0B00-000044000000}">
      <text>
        <r>
          <rPr>
            <sz val="11"/>
            <rFont val="Calibri"/>
          </rPr>
          <t>Ensure noexec option set on /dev/shm partition</t>
        </r>
      </text>
    </comment>
    <comment ref="Q241" authorId="0" shapeId="0" xr:uid="{00000000-0006-0000-0B00-000045000000}">
      <text>
        <r>
          <rPr>
            <sz val="11"/>
            <rFont val="Calibri"/>
          </rPr>
          <t>Ensure nodev option set on /dev/shm partition</t>
        </r>
      </text>
    </comment>
    <comment ref="R241" authorId="0" shapeId="0" xr:uid="{00000000-0006-0000-0B00-000046000000}">
      <text>
        <r>
          <rPr>
            <sz val="11"/>
            <rFont val="Calibri"/>
          </rPr>
          <t>Ensure nosuid option set on /dev/shm partition</t>
        </r>
      </text>
    </comment>
    <comment ref="S241" authorId="0" shapeId="0" xr:uid="{00000000-0006-0000-0B00-000047000000}">
      <text>
        <r>
          <rPr>
            <sz val="11"/>
            <rFont val="Calibri"/>
          </rPr>
          <t>Ensure separate partition exists for /var</t>
        </r>
      </text>
    </comment>
    <comment ref="T241" authorId="0" shapeId="0" xr:uid="{00000000-0006-0000-0B00-000048000000}">
      <text>
        <r>
          <rPr>
            <sz val="11"/>
            <rFont val="Calibri"/>
          </rPr>
          <t>Ensure separate partition exists for /var/tmp</t>
        </r>
      </text>
    </comment>
    <comment ref="U241" authorId="0" shapeId="0" xr:uid="{00000000-0006-0000-0B00-000049000000}">
      <text>
        <r>
          <rPr>
            <sz val="11"/>
            <rFont val="Calibri"/>
          </rPr>
          <t>Ensure /var/tmp partition includes the noexec option</t>
        </r>
      </text>
    </comment>
    <comment ref="V241" authorId="0" shapeId="0" xr:uid="{00000000-0006-0000-0B00-00004A000000}">
      <text>
        <r>
          <rPr>
            <sz val="11"/>
            <rFont val="Calibri"/>
          </rPr>
          <t>Ensure /var/tmp partition includes the nodev option</t>
        </r>
      </text>
    </comment>
    <comment ref="W241" authorId="0" shapeId="0" xr:uid="{00000000-0006-0000-0B00-00004B000000}">
      <text>
        <r>
          <rPr>
            <sz val="11"/>
            <rFont val="Calibri"/>
          </rPr>
          <t>Ensure /var/tmp partition includes the nosuid option</t>
        </r>
      </text>
    </comment>
    <comment ref="X241" authorId="0" shapeId="0" xr:uid="{00000000-0006-0000-0B00-00004C000000}">
      <text>
        <r>
          <rPr>
            <sz val="11"/>
            <rFont val="Calibri"/>
          </rPr>
          <t>Ensure separate partition exists for /var/log</t>
        </r>
      </text>
    </comment>
    <comment ref="Y241" authorId="0" shapeId="0" xr:uid="{00000000-0006-0000-0B00-00004D000000}">
      <text>
        <r>
          <rPr>
            <sz val="11"/>
            <rFont val="Calibri"/>
          </rPr>
          <t>Ensure separate partition exists for /var/log/audit</t>
        </r>
      </text>
    </comment>
    <comment ref="Z241" authorId="0" shapeId="0" xr:uid="{00000000-0006-0000-0B00-00004E000000}">
      <text>
        <r>
          <rPr>
            <sz val="11"/>
            <rFont val="Calibri"/>
          </rPr>
          <t>Ensure separate partition exists for /home</t>
        </r>
      </text>
    </comment>
    <comment ref="AA241" authorId="0" shapeId="0" xr:uid="{00000000-0006-0000-0B00-00004F000000}">
      <text>
        <r>
          <rPr>
            <sz val="11"/>
            <rFont val="Calibri"/>
          </rPr>
          <t>Ensure /home partition includes the nodev option</t>
        </r>
      </text>
    </comment>
    <comment ref="AB241" authorId="0" shapeId="0" xr:uid="{00000000-0006-0000-0B00-000050000000}">
      <text>
        <r>
          <rPr>
            <sz val="11"/>
            <rFont val="Calibri"/>
          </rPr>
          <t>Ensure removable media partitions include noexec option</t>
        </r>
      </text>
    </comment>
    <comment ref="AC241" authorId="0" shapeId="0" xr:uid="{00000000-0006-0000-0B00-000051000000}">
      <text>
        <r>
          <rPr>
            <sz val="11"/>
            <rFont val="Calibri"/>
          </rPr>
          <t>Ensure nodev option set on removable media partitions</t>
        </r>
      </text>
    </comment>
    <comment ref="AD241" authorId="0" shapeId="0" xr:uid="{00000000-0006-0000-0B00-000052000000}">
      <text>
        <r>
          <rPr>
            <sz val="11"/>
            <rFont val="Calibri"/>
          </rPr>
          <t>Ensure nosuid option set on removable media partitions</t>
        </r>
      </text>
    </comment>
    <comment ref="AE241" authorId="0" shapeId="0" xr:uid="{00000000-0006-0000-0B00-000053000000}">
      <text>
        <r>
          <rPr>
            <sz val="11"/>
            <rFont val="Calibri"/>
          </rPr>
          <t>Disable Automounting</t>
        </r>
      </text>
    </comment>
    <comment ref="AF241" authorId="0" shapeId="0" xr:uid="{00000000-0006-0000-0B00-000054000000}">
      <text>
        <r>
          <rPr>
            <sz val="11"/>
            <rFont val="Calibri"/>
          </rPr>
          <t>Disable USB Storage</t>
        </r>
      </text>
    </comment>
    <comment ref="AG241" authorId="0" shapeId="0" xr:uid="{00000000-0006-0000-0B00-000055000000}">
      <text>
        <r>
          <rPr>
            <sz val="11"/>
            <rFont val="Calibri"/>
          </rPr>
          <t>Ensure bootloader password is set</t>
        </r>
      </text>
    </comment>
    <comment ref="AH241" authorId="0" shapeId="0" xr:uid="{00000000-0006-0000-0B00-000056000000}">
      <text>
        <r>
          <rPr>
            <sz val="11"/>
            <rFont val="Calibri"/>
          </rPr>
          <t>Ensure permissions on bootloader config are configured</t>
        </r>
      </text>
    </comment>
    <comment ref="AI241" authorId="0" shapeId="0" xr:uid="{00000000-0006-0000-0B00-000057000000}">
      <text>
        <r>
          <rPr>
            <sz val="11"/>
            <rFont val="Calibri"/>
          </rPr>
          <t>Ensure authentication required for single user mode</t>
        </r>
      </text>
    </comment>
    <comment ref="AJ241" authorId="0" shapeId="0" xr:uid="{00000000-0006-0000-0B00-000058000000}">
      <text>
        <r>
          <rPr>
            <sz val="11"/>
            <rFont val="Calibri"/>
          </rPr>
          <t>Ensure core dumps are restricted</t>
        </r>
      </text>
    </comment>
    <comment ref="AK241" authorId="0" shapeId="0" xr:uid="{00000000-0006-0000-0B00-000059000000}">
      <text>
        <r>
          <rPr>
            <sz val="11"/>
            <rFont val="Calibri"/>
          </rPr>
          <t>Ensure XD/NX support is enabled</t>
        </r>
      </text>
    </comment>
    <comment ref="AL241" authorId="0" shapeId="0" xr:uid="{00000000-0006-0000-0B00-00005A000000}">
      <text>
        <r>
          <rPr>
            <sz val="11"/>
            <rFont val="Calibri"/>
          </rPr>
          <t>Ensure address space layout randomization (ASLR) is enabled</t>
        </r>
      </text>
    </comment>
    <comment ref="AM241" authorId="0" shapeId="0" xr:uid="{00000000-0006-0000-0B00-00005B000000}">
      <text>
        <r>
          <rPr>
            <sz val="11"/>
            <rFont val="Calibri"/>
          </rPr>
          <t>Ensure prelink is not installed</t>
        </r>
      </text>
    </comment>
    <comment ref="AN241" authorId="0" shapeId="0" xr:uid="{00000000-0006-0000-0B00-00005C000000}">
      <text>
        <r>
          <rPr>
            <sz val="11"/>
            <rFont val="Calibri"/>
          </rPr>
          <t>Ensure SETroubleshoot is not installed</t>
        </r>
      </text>
    </comment>
    <comment ref="AO241" authorId="0" shapeId="0" xr:uid="{00000000-0006-0000-0B00-000036000000}">
      <text>
        <r>
          <rPr>
            <sz val="11"/>
            <rFont val="Calibri"/>
          </rPr>
          <t>Ensure the MCS Translation Service (mcstrans) is not installed</t>
        </r>
      </text>
    </comment>
    <comment ref="AP241" authorId="0" shapeId="0" xr:uid="{00000000-0006-0000-0B00-000037000000}">
      <text>
        <r>
          <rPr>
            <sz val="11"/>
            <rFont val="Calibri"/>
          </rPr>
          <t>Ensure message of the day is configured properly</t>
        </r>
      </text>
    </comment>
    <comment ref="AQ241" authorId="0" shapeId="0" xr:uid="{00000000-0006-0000-0B00-000038000000}">
      <text>
        <r>
          <rPr>
            <sz val="11"/>
            <rFont val="Calibri"/>
          </rPr>
          <t>Ensure local login warning banner is configured properly</t>
        </r>
      </text>
    </comment>
    <comment ref="AR241" authorId="0" shapeId="0" xr:uid="{00000000-0006-0000-0B00-000039000000}">
      <text>
        <r>
          <rPr>
            <sz val="11"/>
            <rFont val="Calibri"/>
          </rPr>
          <t>Ensure remote login warning banner is configured properly</t>
        </r>
      </text>
    </comment>
    <comment ref="AS241" authorId="0" shapeId="0" xr:uid="{00000000-0006-0000-0B00-00003A000000}">
      <text>
        <r>
          <rPr>
            <sz val="11"/>
            <rFont val="Calibri"/>
          </rPr>
          <t>Ensure permissions on /etc/motd are configured</t>
        </r>
      </text>
    </comment>
    <comment ref="AT241" authorId="0" shapeId="0" xr:uid="{00000000-0006-0000-0B00-00003B000000}">
      <text>
        <r>
          <rPr>
            <sz val="11"/>
            <rFont val="Calibri"/>
          </rPr>
          <t>Ensure permissions on /etc/issue are configured</t>
        </r>
      </text>
    </comment>
    <comment ref="AU241" authorId="0" shapeId="0" xr:uid="{00000000-0006-0000-0B00-00003C000000}">
      <text>
        <r>
          <rPr>
            <sz val="11"/>
            <rFont val="Calibri"/>
          </rPr>
          <t>Ensure permissions on /etc/issue.net are configured</t>
        </r>
      </text>
    </comment>
    <comment ref="H258" authorId="0" shapeId="0" xr:uid="{00000000-0006-0000-0B00-00005D000000}">
      <text>
        <r>
          <rPr>
            <sz val="11"/>
            <rFont val="Calibri"/>
          </rPr>
          <t>Ensure updates, patches, and additional security software are installed</t>
        </r>
      </text>
    </comment>
    <comment ref="H309" authorId="0" shapeId="0" xr:uid="{00000000-0006-0000-0B00-00005E000000}">
      <text>
        <r>
          <rPr>
            <sz val="11"/>
            <rFont val="Calibri"/>
          </rPr>
          <t>Ensure sudo is installed</t>
        </r>
      </text>
    </comment>
    <comment ref="I309" authorId="0" shapeId="0" xr:uid="{00000000-0006-0000-0B00-00005F000000}">
      <text>
        <r>
          <rPr>
            <sz val="11"/>
            <rFont val="Calibri"/>
          </rPr>
          <t>Ensure sudo commands use pty</t>
        </r>
      </text>
    </comment>
    <comment ref="J309" authorId="0" shapeId="0" xr:uid="{00000000-0006-0000-0B00-000060000000}">
      <text>
        <r>
          <rPr>
            <sz val="11"/>
            <rFont val="Calibri"/>
          </rPr>
          <t>Ensure SSH root login is disabled</t>
        </r>
      </text>
    </comment>
    <comment ref="K309" authorId="0" shapeId="0" xr:uid="{00000000-0006-0000-0B00-000061000000}">
      <text>
        <r>
          <rPr>
            <sz val="11"/>
            <rFont val="Calibri"/>
          </rPr>
          <t>Ensure system accounts are secured</t>
        </r>
      </text>
    </comment>
    <comment ref="L309" authorId="0" shapeId="0" xr:uid="{00000000-0006-0000-0B00-000062000000}">
      <text>
        <r>
          <rPr>
            <sz val="11"/>
            <rFont val="Calibri"/>
          </rPr>
          <t>Ensure default group for the root account is GID 0</t>
        </r>
      </text>
    </comment>
    <comment ref="M309" authorId="0" shapeId="0" xr:uid="{00000000-0006-0000-0B00-000063000000}">
      <text>
        <r>
          <rPr>
            <sz val="11"/>
            <rFont val="Calibri"/>
          </rPr>
          <t>Ensure root login is restricted to system console</t>
        </r>
      </text>
    </comment>
    <comment ref="N309" authorId="0" shapeId="0" xr:uid="{00000000-0006-0000-0B00-000064000000}">
      <text>
        <r>
          <rPr>
            <sz val="11"/>
            <rFont val="Calibri"/>
          </rPr>
          <t>Ensure access to the su command is restricted</t>
        </r>
      </text>
    </comment>
    <comment ref="O309" authorId="0" shapeId="0" xr:uid="{00000000-0006-0000-0B00-000065000000}">
      <text>
        <r>
          <rPr>
            <sz val="11"/>
            <rFont val="Calibri"/>
          </rPr>
          <t>Ensure shadow group is empty</t>
        </r>
      </text>
    </comment>
    <comment ref="P309" authorId="0" shapeId="0" xr:uid="{00000000-0006-0000-0B00-000066000000}">
      <text>
        <r>
          <rPr>
            <sz val="11"/>
            <rFont val="Calibri"/>
          </rPr>
          <t>Ensure root is the only UID 0 account</t>
        </r>
      </text>
    </comment>
    <comment ref="H345" authorId="0" shapeId="0" xr:uid="{00000000-0006-0000-0B00-000067000000}">
      <text>
        <r>
          <rPr>
            <sz val="11"/>
            <rFont val="Calibri"/>
          </rPr>
          <t>Ensure sticky bit is set on all world-writable directories</t>
        </r>
      </text>
    </comment>
    <comment ref="I345" authorId="0" shapeId="0" xr:uid="{00000000-0006-0000-0B00-000068000000}">
      <text>
        <r>
          <rPr>
            <sz val="11"/>
            <rFont val="Calibri"/>
          </rPr>
          <t>Ensure permissions on /etc/passwd are configured</t>
        </r>
      </text>
    </comment>
    <comment ref="J345" authorId="0" shapeId="0" xr:uid="{00000000-0006-0000-0B00-000069000000}">
      <text>
        <r>
          <rPr>
            <sz val="11"/>
            <rFont val="Calibri"/>
          </rPr>
          <t>Ensure permissions on /etc/passwd- are configured</t>
        </r>
      </text>
    </comment>
    <comment ref="K345" authorId="0" shapeId="0" xr:uid="{00000000-0006-0000-0B00-00006A000000}">
      <text>
        <r>
          <rPr>
            <sz val="11"/>
            <rFont val="Calibri"/>
          </rPr>
          <t>Ensure permissions on /etc/shadow are configured</t>
        </r>
      </text>
    </comment>
    <comment ref="L345" authorId="0" shapeId="0" xr:uid="{00000000-0006-0000-0B00-00006B000000}">
      <text>
        <r>
          <rPr>
            <sz val="11"/>
            <rFont val="Calibri"/>
          </rPr>
          <t>Ensure permissions on /etc/shadow- are configured</t>
        </r>
      </text>
    </comment>
    <comment ref="M345" authorId="0" shapeId="0" xr:uid="{00000000-0006-0000-0B00-00006C000000}">
      <text>
        <r>
          <rPr>
            <sz val="11"/>
            <rFont val="Calibri"/>
          </rPr>
          <t>Ensure permissions on /etc/gshadow- are configured</t>
        </r>
      </text>
    </comment>
    <comment ref="N345" authorId="0" shapeId="0" xr:uid="{00000000-0006-0000-0B00-00006D000000}">
      <text>
        <r>
          <rPr>
            <sz val="11"/>
            <rFont val="Calibri"/>
          </rPr>
          <t>Ensure permissions on /etc/gshadow are configured</t>
        </r>
      </text>
    </comment>
    <comment ref="O345" authorId="0" shapeId="0" xr:uid="{00000000-0006-0000-0B00-00006E000000}">
      <text>
        <r>
          <rPr>
            <sz val="11"/>
            <rFont val="Calibri"/>
          </rPr>
          <t>Ensure permissions on /etc/group are configured</t>
        </r>
      </text>
    </comment>
    <comment ref="P345" authorId="0" shapeId="0" xr:uid="{00000000-0006-0000-0B00-00006F000000}">
      <text>
        <r>
          <rPr>
            <sz val="11"/>
            <rFont val="Calibri"/>
          </rPr>
          <t>Ensure permissions on /etc/group- are configured</t>
        </r>
      </text>
    </comment>
    <comment ref="Q345" authorId="0" shapeId="0" xr:uid="{00000000-0006-0000-0B00-000070000000}">
      <text>
        <r>
          <rPr>
            <sz val="11"/>
            <rFont val="Calibri"/>
          </rPr>
          <t>Ensure no world writable files exist</t>
        </r>
      </text>
    </comment>
    <comment ref="R345" authorId="0" shapeId="0" xr:uid="{00000000-0006-0000-0B00-000071000000}">
      <text>
        <r>
          <rPr>
            <sz val="11"/>
            <rFont val="Calibri"/>
          </rPr>
          <t>Ensure no unowned files or directories exist</t>
        </r>
      </text>
    </comment>
    <comment ref="S345" authorId="0" shapeId="0" xr:uid="{00000000-0006-0000-0B00-000072000000}">
      <text>
        <r>
          <rPr>
            <sz val="11"/>
            <rFont val="Calibri"/>
          </rPr>
          <t>Ensure no ungrouped files or directories exist</t>
        </r>
      </text>
    </comment>
    <comment ref="T345" authorId="0" shapeId="0" xr:uid="{00000000-0006-0000-0B00-000073000000}">
      <text>
        <r>
          <rPr>
            <sz val="11"/>
            <rFont val="Calibri"/>
          </rPr>
          <t>Audit SUID executables</t>
        </r>
      </text>
    </comment>
    <comment ref="U345" authorId="0" shapeId="0" xr:uid="{00000000-0006-0000-0B00-000074000000}">
      <text>
        <r>
          <rPr>
            <sz val="11"/>
            <rFont val="Calibri"/>
          </rPr>
          <t>Audit SGID executables</t>
        </r>
      </text>
    </comment>
    <comment ref="V345" authorId="0" shapeId="0" xr:uid="{00000000-0006-0000-0B00-000075000000}">
      <text>
        <r>
          <rPr>
            <sz val="11"/>
            <rFont val="Calibri"/>
          </rPr>
          <t>Ensure all groups in /etc/passwd exist in /etc/group</t>
        </r>
      </text>
    </comment>
    <comment ref="W345" authorId="0" shapeId="0" xr:uid="{00000000-0006-0000-0B00-000076000000}">
      <text>
        <r>
          <rPr>
            <sz val="11"/>
            <rFont val="Calibri"/>
          </rPr>
          <t>Ensure no duplicate user names exist</t>
        </r>
      </text>
    </comment>
    <comment ref="X345" authorId="0" shapeId="0" xr:uid="{00000000-0006-0000-0B00-000077000000}">
      <text>
        <r>
          <rPr>
            <sz val="11"/>
            <rFont val="Calibri"/>
          </rPr>
          <t>Ensure no duplicate group names exist</t>
        </r>
      </text>
    </comment>
    <comment ref="Y345" authorId="0" shapeId="0" xr:uid="{00000000-0006-0000-0B00-000078000000}">
      <text>
        <r>
          <rPr>
            <sz val="11"/>
            <rFont val="Calibri"/>
          </rPr>
          <t>Ensure no duplicate UIDs exist</t>
        </r>
      </text>
    </comment>
    <comment ref="Z345" authorId="0" shapeId="0" xr:uid="{00000000-0006-0000-0B00-000079000000}">
      <text>
        <r>
          <rPr>
            <sz val="11"/>
            <rFont val="Calibri"/>
          </rPr>
          <t>Ensure no duplicate GIDs exist</t>
        </r>
      </text>
    </comment>
    <comment ref="AA345" authorId="0" shapeId="0" xr:uid="{00000000-0006-0000-0B00-00007A000000}">
      <text>
        <r>
          <rPr>
            <sz val="11"/>
            <rFont val="Calibri"/>
          </rPr>
          <t>Ensure all users</t>
        </r>
        <r>
          <rPr>
            <sz val="11"/>
            <color rgb="FF000000"/>
            <rFont val="Calibri"/>
          </rPr>
          <t>'</t>
        </r>
        <r>
          <rPr>
            <sz val="11"/>
            <color rgb="FF000000"/>
            <rFont val="Calibri"/>
          </rPr>
          <t xml:space="preserve"> home directories exist</t>
        </r>
      </text>
    </comment>
    <comment ref="AB345" authorId="0" shapeId="0" xr:uid="{00000000-0006-0000-0B00-00007B000000}">
      <text>
        <r>
          <rPr>
            <sz val="11"/>
            <rFont val="Calibri"/>
          </rPr>
          <t>Ensure users own their home directories</t>
        </r>
      </text>
    </comment>
    <comment ref="AC345" authorId="0" shapeId="0" xr:uid="{00000000-0006-0000-0B00-00007C000000}">
      <text>
        <r>
          <rPr>
            <sz val="11"/>
            <rFont val="Calibri"/>
          </rPr>
          <t>Ensure users</t>
        </r>
        <r>
          <rPr>
            <sz val="11"/>
            <color rgb="FF000000"/>
            <rFont val="Calibri"/>
          </rPr>
          <t>'</t>
        </r>
        <r>
          <rPr>
            <sz val="11"/>
            <color rgb="FF000000"/>
            <rFont val="Calibri"/>
          </rPr>
          <t xml:space="preserve"> home directories permissions are 750 or more restrictive</t>
        </r>
      </text>
    </comment>
    <comment ref="AD345" authorId="0" shapeId="0" xr:uid="{00000000-0006-0000-0B00-00007D000000}">
      <text>
        <r>
          <rPr>
            <sz val="11"/>
            <rFont val="Calibri"/>
          </rPr>
          <t>Ensure users</t>
        </r>
        <r>
          <rPr>
            <sz val="11"/>
            <color rgb="FF000000"/>
            <rFont val="Calibri"/>
          </rPr>
          <t>'</t>
        </r>
        <r>
          <rPr>
            <sz val="11"/>
            <color rgb="FF000000"/>
            <rFont val="Calibri"/>
          </rPr>
          <t xml:space="preserve"> dot files are not group or world writable</t>
        </r>
      </text>
    </comment>
    <comment ref="AE345" authorId="0" shapeId="0" xr:uid="{00000000-0006-0000-0B00-00007E000000}">
      <text>
        <r>
          <rPr>
            <sz val="11"/>
            <rFont val="Calibri"/>
          </rPr>
          <t>Ensure no users have .forward files</t>
        </r>
      </text>
    </comment>
    <comment ref="H346" authorId="0" shapeId="0" xr:uid="{00000000-0006-0000-0B00-00007F000000}">
      <text>
        <r>
          <rPr>
            <sz val="11"/>
            <rFont val="Calibri"/>
          </rPr>
          <t>Ensure cron is restricted to authorized users</t>
        </r>
      </text>
    </comment>
    <comment ref="I346" authorId="0" shapeId="0" xr:uid="{00000000-0006-0000-0B00-000080000000}">
      <text>
        <r>
          <rPr>
            <sz val="11"/>
            <rFont val="Calibri"/>
          </rPr>
          <t>Ensure at is restricted to authorized users</t>
        </r>
      </text>
    </comment>
    <comment ref="J346" authorId="0" shapeId="0" xr:uid="{00000000-0006-0000-0B00-000081000000}">
      <text>
        <r>
          <rPr>
            <sz val="11"/>
            <rFont val="Calibri"/>
          </rPr>
          <t>Ensure SSH access is limited</t>
        </r>
      </text>
    </comment>
    <comment ref="H355" authorId="0" shapeId="0" xr:uid="{00000000-0006-0000-0B00-000082000000}">
      <text>
        <r>
          <rPr>
            <sz val="11"/>
            <rFont val="Calibri"/>
          </rPr>
          <t>Ensure time synchronization is in use</t>
        </r>
      </text>
    </comment>
    <comment ref="I355" authorId="0" shapeId="0" xr:uid="{00000000-0006-0000-0B00-000083000000}">
      <text>
        <r>
          <rPr>
            <sz val="11"/>
            <rFont val="Calibri"/>
          </rPr>
          <t>Ensure chrony is configured</t>
        </r>
      </text>
    </comment>
    <comment ref="J355" authorId="0" shapeId="0" xr:uid="{00000000-0006-0000-0B00-000084000000}">
      <text>
        <r>
          <rPr>
            <sz val="11"/>
            <rFont val="Calibri"/>
          </rPr>
          <t>Ensure ntp is configured</t>
        </r>
      </text>
    </comment>
    <comment ref="H356" authorId="0" shapeId="0" xr:uid="{00000000-0006-0000-0B00-000085000000}">
      <text>
        <r>
          <rPr>
            <sz val="11"/>
            <rFont val="Calibri"/>
          </rPr>
          <t>Ensure suspicious packets are logged</t>
        </r>
      </text>
    </comment>
    <comment ref="I356" authorId="0" shapeId="0" xr:uid="{00000000-0006-0000-0B00-000086000000}">
      <text>
        <r>
          <rPr>
            <sz val="11"/>
            <rFont val="Calibri"/>
          </rPr>
          <t>Ensure auditd is installed</t>
        </r>
      </text>
    </comment>
    <comment ref="J356" authorId="0" shapeId="0" xr:uid="{00000000-0006-0000-0B00-000087000000}">
      <text>
        <r>
          <rPr>
            <sz val="11"/>
            <rFont val="Calibri"/>
          </rPr>
          <t>Ensure auditd service is enabled and running</t>
        </r>
      </text>
    </comment>
    <comment ref="K356" authorId="0" shapeId="0" xr:uid="{00000000-0006-0000-0B00-000088000000}">
      <text>
        <r>
          <rPr>
            <sz val="11"/>
            <rFont val="Calibri"/>
          </rPr>
          <t>Ensure auditing for processes that start prior to auditd is enabled</t>
        </r>
      </text>
    </comment>
    <comment ref="L356" authorId="0" shapeId="0" xr:uid="{00000000-0006-0000-0B00-000089000000}">
      <text>
        <r>
          <rPr>
            <sz val="11"/>
            <rFont val="Calibri"/>
          </rPr>
          <t>Ensure audit log storage size is configured</t>
        </r>
      </text>
    </comment>
    <comment ref="M356" authorId="0" shapeId="0" xr:uid="{00000000-0006-0000-0B00-00008A000000}">
      <text>
        <r>
          <rPr>
            <sz val="11"/>
            <rFont val="Calibri"/>
          </rPr>
          <t>Ensure audit_backlog_limit is sufficient</t>
        </r>
      </text>
    </comment>
    <comment ref="N356" authorId="0" shapeId="0" xr:uid="{00000000-0006-0000-0B00-00008B000000}">
      <text>
        <r>
          <rPr>
            <sz val="11"/>
            <rFont val="Calibri"/>
          </rPr>
          <t>Ensure events that modify date and time information are collected</t>
        </r>
      </text>
    </comment>
    <comment ref="O356" authorId="0" shapeId="0" xr:uid="{00000000-0006-0000-0B00-00008C000000}">
      <text>
        <r>
          <rPr>
            <sz val="11"/>
            <rFont val="Calibri"/>
          </rPr>
          <t>Ensure events that modify user/group information are collected</t>
        </r>
      </text>
    </comment>
    <comment ref="P356" authorId="0" shapeId="0" xr:uid="{00000000-0006-0000-0B00-00008D000000}">
      <text>
        <r>
          <rPr>
            <sz val="11"/>
            <rFont val="Calibri"/>
          </rPr>
          <t>Ensure events that modify the system</t>
        </r>
        <r>
          <rPr>
            <sz val="11"/>
            <color rgb="FF000000"/>
            <rFont val="Calibri"/>
          </rPr>
          <t>'</t>
        </r>
        <r>
          <rPr>
            <sz val="11"/>
            <color rgb="FF000000"/>
            <rFont val="Calibri"/>
          </rPr>
          <t>s network environment are collected</t>
        </r>
      </text>
    </comment>
    <comment ref="Q356" authorId="0" shapeId="0" xr:uid="{00000000-0006-0000-0B00-00008E000000}">
      <text>
        <r>
          <rPr>
            <sz val="11"/>
            <rFont val="Calibri"/>
          </rPr>
          <t>Ensure events that modify the system</t>
        </r>
        <r>
          <rPr>
            <sz val="11"/>
            <color rgb="FF000000"/>
            <rFont val="Calibri"/>
          </rPr>
          <t>'</t>
        </r>
        <r>
          <rPr>
            <sz val="11"/>
            <color rgb="FF000000"/>
            <rFont val="Calibri"/>
          </rPr>
          <t>s Mandatory Access Controls are collected</t>
        </r>
      </text>
    </comment>
    <comment ref="R356" authorId="0" shapeId="0" xr:uid="{00000000-0006-0000-0B00-00008F000000}">
      <text>
        <r>
          <rPr>
            <sz val="11"/>
            <rFont val="Calibri"/>
          </rPr>
          <t>Ensure login and logout events are collected</t>
        </r>
      </text>
    </comment>
    <comment ref="S356" authorId="0" shapeId="0" xr:uid="{00000000-0006-0000-0B00-000090000000}">
      <text>
        <r>
          <rPr>
            <sz val="11"/>
            <rFont val="Calibri"/>
          </rPr>
          <t>Ensure session initiation information is collected</t>
        </r>
      </text>
    </comment>
    <comment ref="T356" authorId="0" shapeId="0" xr:uid="{00000000-0006-0000-0B00-000091000000}">
      <text>
        <r>
          <rPr>
            <sz val="11"/>
            <rFont val="Calibri"/>
          </rPr>
          <t>Ensure discretionary access control permission modification events are collected</t>
        </r>
      </text>
    </comment>
    <comment ref="U356" authorId="0" shapeId="0" xr:uid="{00000000-0006-0000-0B00-000092000000}">
      <text>
        <r>
          <rPr>
            <sz val="11"/>
            <rFont val="Calibri"/>
          </rPr>
          <t>Ensure unsuccessful unauthorized file access attempts are collected</t>
        </r>
      </text>
    </comment>
    <comment ref="V356" authorId="0" shapeId="0" xr:uid="{00000000-0006-0000-0B00-000093000000}">
      <text>
        <r>
          <rPr>
            <sz val="11"/>
            <rFont val="Calibri"/>
          </rPr>
          <t>Ensure use of privileged commands is collected</t>
        </r>
      </text>
    </comment>
    <comment ref="W356" authorId="0" shapeId="0" xr:uid="{00000000-0006-0000-0B00-000094000000}">
      <text>
        <r>
          <rPr>
            <sz val="11"/>
            <rFont val="Calibri"/>
          </rPr>
          <t>Ensure successful file system mounts are collected</t>
        </r>
      </text>
    </comment>
    <comment ref="X356" authorId="0" shapeId="0" xr:uid="{00000000-0006-0000-0B00-000095000000}">
      <text>
        <r>
          <rPr>
            <sz val="11"/>
            <rFont val="Calibri"/>
          </rPr>
          <t>Ensure file deletion events by users are collected</t>
        </r>
      </text>
    </comment>
    <comment ref="Y356" authorId="0" shapeId="0" xr:uid="{00000000-0006-0000-0B00-000096000000}">
      <text>
        <r>
          <rPr>
            <sz val="11"/>
            <rFont val="Calibri"/>
          </rPr>
          <t>Ensure changes to system administration scope (sudoers) is collected</t>
        </r>
      </text>
    </comment>
    <comment ref="Z356" authorId="0" shapeId="0" xr:uid="{00000000-0006-0000-0B00-000097000000}">
      <text>
        <r>
          <rPr>
            <sz val="11"/>
            <rFont val="Calibri"/>
          </rPr>
          <t>Ensure system administrator command executions (sudo) are collected</t>
        </r>
      </text>
    </comment>
    <comment ref="AA356" authorId="0" shapeId="0" xr:uid="{00000000-0006-0000-0B00-000098000000}">
      <text>
        <r>
          <rPr>
            <sz val="11"/>
            <rFont val="Calibri"/>
          </rPr>
          <t>Ensure kernel module loading and unloading is collected</t>
        </r>
      </text>
    </comment>
    <comment ref="AB356" authorId="0" shapeId="0" xr:uid="{00000000-0006-0000-0B00-000099000000}">
      <text>
        <r>
          <rPr>
            <sz val="11"/>
            <rFont val="Calibri"/>
          </rPr>
          <t>Ensure rsyslog is installed</t>
        </r>
      </text>
    </comment>
    <comment ref="AC356" authorId="0" shapeId="0" xr:uid="{00000000-0006-0000-0B00-00009A000000}">
      <text>
        <r>
          <rPr>
            <sz val="11"/>
            <rFont val="Calibri"/>
          </rPr>
          <t>Ensure rsyslog Service is enabled and running</t>
        </r>
      </text>
    </comment>
    <comment ref="AD356" authorId="0" shapeId="0" xr:uid="{00000000-0006-0000-0B00-00009B000000}">
      <text>
        <r>
          <rPr>
            <sz val="11"/>
            <rFont val="Calibri"/>
          </rPr>
          <t>Ensure logging is configured</t>
        </r>
      </text>
    </comment>
    <comment ref="AE356" authorId="0" shapeId="0" xr:uid="{00000000-0006-0000-0B00-00009C000000}">
      <text>
        <r>
          <rPr>
            <sz val="11"/>
            <rFont val="Calibri"/>
          </rPr>
          <t>Ensure sudo log file exists</t>
        </r>
      </text>
    </comment>
    <comment ref="AF356" authorId="0" shapeId="0" xr:uid="{00000000-0006-0000-0B00-00009D000000}">
      <text>
        <r>
          <rPr>
            <sz val="11"/>
            <rFont val="Calibri"/>
          </rPr>
          <t>Ensure SSH LogLevel is appropriate</t>
        </r>
      </text>
    </comment>
    <comment ref="H360" authorId="0" shapeId="0" xr:uid="{00000000-0006-0000-0B00-00009E000000}">
      <text>
        <r>
          <rPr>
            <sz val="11"/>
            <rFont val="Calibri"/>
          </rPr>
          <t>Ensure rsyslog is configured to send logs to a remote log host</t>
        </r>
      </text>
    </comment>
    <comment ref="I360" authorId="0" shapeId="0" xr:uid="{00000000-0006-0000-0B00-00009F000000}">
      <text>
        <r>
          <rPr>
            <sz val="11"/>
            <rFont val="Calibri"/>
          </rPr>
          <t>Ensure journald is configured to send logs to rsyslog</t>
        </r>
      </text>
    </comment>
    <comment ref="H361" authorId="0" shapeId="0" xr:uid="{00000000-0006-0000-0B00-0000A0000000}">
      <text>
        <r>
          <rPr>
            <sz val="11"/>
            <rFont val="Calibri"/>
          </rPr>
          <t>Ensure separate partition exists for /var/log</t>
        </r>
      </text>
    </comment>
    <comment ref="I361" authorId="0" shapeId="0" xr:uid="{00000000-0006-0000-0B00-0000A1000000}">
      <text>
        <r>
          <rPr>
            <sz val="11"/>
            <rFont val="Calibri"/>
          </rPr>
          <t>Ensure separate partition exists for /var/log/audit</t>
        </r>
      </text>
    </comment>
    <comment ref="J361" authorId="0" shapeId="0" xr:uid="{00000000-0006-0000-0B00-0000A2000000}">
      <text>
        <r>
          <rPr>
            <sz val="11"/>
            <rFont val="Calibri"/>
          </rPr>
          <t>Ensure the audit configuration is immutable</t>
        </r>
      </text>
    </comment>
    <comment ref="K361" authorId="0" shapeId="0" xr:uid="{00000000-0006-0000-0B00-0000A3000000}">
      <text>
        <r>
          <rPr>
            <sz val="11"/>
            <rFont val="Calibri"/>
          </rPr>
          <t>Ensure rsyslog default file permissions configured</t>
        </r>
      </text>
    </comment>
    <comment ref="L361" authorId="0" shapeId="0" xr:uid="{00000000-0006-0000-0B00-0000A4000000}">
      <text>
        <r>
          <rPr>
            <sz val="11"/>
            <rFont val="Calibri"/>
          </rPr>
          <t>Ensure permissions on all logfiles are configured</t>
        </r>
      </text>
    </comment>
    <comment ref="H362" authorId="0" shapeId="0" xr:uid="{00000000-0006-0000-0B00-0000A5000000}">
      <text>
        <r>
          <rPr>
            <sz val="11"/>
            <rFont val="Calibri"/>
          </rPr>
          <t>Ensure system is disabled when audit logs are full</t>
        </r>
      </text>
    </comment>
    <comment ref="H368" authorId="0" shapeId="0" xr:uid="{00000000-0006-0000-0B00-0000A6000000}">
      <text>
        <r>
          <rPr>
            <sz val="11"/>
            <rFont val="Calibri"/>
          </rPr>
          <t>Ensure audit logs are not automatically deleted</t>
        </r>
      </text>
    </comment>
    <comment ref="I368" authorId="0" shapeId="0" xr:uid="{00000000-0006-0000-0B00-0000A7000000}">
      <text>
        <r>
          <rPr>
            <sz val="11"/>
            <rFont val="Calibri"/>
          </rPr>
          <t>Ensure journald is configured to compress large log files</t>
        </r>
      </text>
    </comment>
    <comment ref="J368" authorId="0" shapeId="0" xr:uid="{00000000-0006-0000-0B00-0000A8000000}">
      <text>
        <r>
          <rPr>
            <sz val="11"/>
            <rFont val="Calibri"/>
          </rPr>
          <t>Ensure journald is configured to write logfiles to persistent disk</t>
        </r>
      </text>
    </comment>
    <comment ref="K368" authorId="0" shapeId="0" xr:uid="{00000000-0006-0000-0B00-0000A9000000}">
      <text>
        <r>
          <rPr>
            <sz val="11"/>
            <rFont val="Calibri"/>
          </rPr>
          <t>Ensure logrotate is configured</t>
        </r>
      </text>
    </comment>
  </commentList>
</comments>
</file>

<file path=xl/sharedStrings.xml><?xml version="1.0" encoding="utf-8"?>
<sst xmlns="http://schemas.openxmlformats.org/spreadsheetml/2006/main" count="15498" uniqueCount="6977">
  <si>
    <t>Section</t>
  </si>
  <si>
    <t>Id</t>
  </si>
  <si>
    <t>Title</t>
  </si>
  <si>
    <t>Assessment</t>
  </si>
  <si>
    <t>Profile</t>
  </si>
  <si>
    <t>MoSCoW</t>
  </si>
  <si>
    <t>OpsImpact</t>
  </si>
  <si>
    <t>Phase</t>
  </si>
  <si>
    <t>ImplStatus</t>
  </si>
  <si>
    <t>Notes</t>
  </si>
  <si>
    <t>Remediation</t>
  </si>
  <si>
    <t>Description</t>
  </si>
  <si>
    <t>Impact</t>
  </si>
  <si>
    <t>Audit</t>
  </si>
  <si>
    <t>Default</t>
  </si>
  <si>
    <t>Status</t>
  </si>
  <si>
    <t>LogID</t>
  </si>
  <si>
    <t>Disable unused filesystems</t>
  </si>
  <si>
    <t>1.1.1.1</t>
  </si>
  <si>
    <r>
      <rPr>
        <sz val="11"/>
        <rFont val="Calibri"/>
      </rPr>
      <t>Ensure mounting of cramfs filesystems is disabled</t>
    </r>
  </si>
  <si>
    <t>Automated</t>
  </si>
  <si>
    <t>Level 1</t>
  </si>
  <si>
    <t>Unassigned</t>
  </si>
  <si>
    <t>Unassessed</t>
  </si>
  <si>
    <t>Pending</t>
  </si>
  <si>
    <t/>
  </si>
  <si>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sz val="11"/>
        <color rgb="FF000000"/>
        <rFont val="Calibri"/>
      </rPr>
      <t xml:space="preserve">Example: </t>
    </r>
    <r>
      <rPr>
        <b/>
        <sz val="11"/>
        <color rgb="FF000000"/>
        <rFont val="Calibri"/>
      </rPr>
      <t>vim /etc/modprobe.d/cramfs.conf</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install cramfs /bin/true</t>
    </r>
    <r>
      <rPr>
        <sz val="11"/>
        <color rgb="FF006096"/>
        <rFont val="Roboto Condensed"/>
      </rPr>
      <t xml:space="preserve">
</t>
    </r>
    <r>
      <rPr>
        <sz val="11"/>
        <color rgb="FF000000"/>
        <rFont val="Calibri"/>
      </rPr>
      <t xml:space="preserve">
</t>
    </r>
    <r>
      <rPr>
        <sz val="11"/>
        <color rgb="FF000000"/>
        <rFont val="Calibri"/>
      </rPr>
      <t xml:space="preserve">Run the following command to unload the </t>
    </r>
    <r>
      <rPr>
        <b/>
        <sz val="11"/>
        <color rgb="FF000000"/>
        <rFont val="Calibri"/>
      </rPr>
      <t>cramfs</t>
    </r>
    <r>
      <rPr>
        <sz val="11"/>
        <color rgb="FF000000"/>
        <rFont val="Calibri"/>
      </rPr>
      <t xml:space="preserve"> module:</t>
    </r>
    <r>
      <rPr>
        <sz val="11"/>
        <color rgb="FF000000"/>
        <rFont val="Calibri"/>
      </rPr>
      <t xml:space="preserve">
</t>
    </r>
    <r>
      <rPr>
        <sz val="11"/>
        <color rgb="FF006096"/>
        <rFont val="Roboto Condensed"/>
      </rPr>
      <t># rmmod cramfs</t>
    </r>
    <r>
      <rPr>
        <sz val="11"/>
        <color rgb="FF006096"/>
        <rFont val="Roboto Condensed"/>
      </rPr>
      <t xml:space="preserve">
</t>
    </r>
  </si>
  <si>
    <r>
      <rPr>
        <sz val="11"/>
        <color rgb="FF000000"/>
        <rFont val="Calibri"/>
      </rPr>
      <t xml:space="preserve">The </t>
    </r>
    <r>
      <rPr>
        <b/>
        <sz val="11"/>
        <color rgb="FF000000"/>
        <rFont val="Calibri"/>
      </rPr>
      <t>cramfs</t>
    </r>
    <r>
      <rPr>
        <sz val="11"/>
        <color rgb="FF000000"/>
        <rFont val="Calibri"/>
      </rPr>
      <t xml:space="preserve"> filesystem type is a compressed read-only Linux filesystem embedded in small footprint systems. A </t>
    </r>
    <r>
      <rPr>
        <b/>
        <sz val="11"/>
        <color rgb="FF000000"/>
        <rFont val="Calibri"/>
      </rPr>
      <t>cramfs</t>
    </r>
    <r>
      <rPr>
        <sz val="11"/>
        <color rgb="FF000000"/>
        <rFont val="Calibri"/>
      </rPr>
      <t xml:space="preserve"> image can be used without having to first decompress the image.</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</si>
  <si>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cramfs | grep -E '(cramfs|install)'</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cramfs</t>
    </r>
    <r>
      <rPr>
        <sz val="11"/>
        <color rgb="FF006096"/>
        <rFont val="Roboto Condensed"/>
      </rPr>
      <t xml:space="preserve">
</t>
    </r>
    <r>
      <rPr>
        <sz val="11"/>
        <color rgb="FF006096"/>
        <rFont val="Roboto Condensed"/>
      </rPr>
      <t>&lt;No output&gt;</t>
    </r>
    <r>
      <rPr>
        <sz val="11"/>
        <color rgb="FF006096"/>
        <rFont val="Roboto Condensed"/>
      </rPr>
      <t xml:space="preserve">
</t>
    </r>
  </si>
  <si>
    <t>1.1.1.2</t>
  </si>
  <si>
    <r>
      <rPr>
        <sz val="11"/>
        <rFont val="Calibri"/>
      </rPr>
      <t>Ensure mounting of squashfs filesystems is disabled</t>
    </r>
  </si>
  <si>
    <t>Level 2</t>
  </si>
  <si>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sz val="11"/>
        <color rgb="FF000000"/>
        <rFont val="Calibri"/>
      </rPr>
      <t xml:space="preserve">Example: </t>
    </r>
    <r>
      <rPr>
        <b/>
        <sz val="11"/>
        <color rgb="FF000000"/>
        <rFont val="Calibri"/>
      </rPr>
      <t>vi /etc/modprobe.d/squashfs.conf</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install squashfs /bin/true</t>
    </r>
    <r>
      <rPr>
        <sz val="11"/>
        <color rgb="FF006096"/>
        <rFont val="Roboto Condensed"/>
      </rPr>
      <t xml:space="preserve">
</t>
    </r>
    <r>
      <rPr>
        <sz val="11"/>
        <color rgb="FF000000"/>
        <rFont val="Calibri"/>
      </rPr>
      <t xml:space="preserve">
</t>
    </r>
    <r>
      <rPr>
        <sz val="11"/>
        <color rgb="FF000000"/>
        <rFont val="Calibri"/>
      </rPr>
      <t xml:space="preserve">Run the following command to unload the </t>
    </r>
    <r>
      <rPr>
        <b/>
        <sz val="11"/>
        <color rgb="FF000000"/>
        <rFont val="Calibri"/>
      </rPr>
      <t>squashfs</t>
    </r>
    <r>
      <rPr>
        <sz val="11"/>
        <color rgb="FF000000"/>
        <rFont val="Calibri"/>
      </rPr>
      <t xml:space="preserve"> module:</t>
    </r>
    <r>
      <rPr>
        <sz val="11"/>
        <color rgb="FF000000"/>
        <rFont val="Calibri"/>
      </rPr>
      <t xml:space="preserve">
</t>
    </r>
    <r>
      <rPr>
        <sz val="11"/>
        <color rgb="FF006096"/>
        <rFont val="Roboto Condensed"/>
      </rPr>
      <t># rmmod squashfs</t>
    </r>
    <r>
      <rPr>
        <sz val="11"/>
        <color rgb="FF006096"/>
        <rFont val="Roboto Condensed"/>
      </rPr>
      <t xml:space="preserve">
</t>
    </r>
  </si>
  <si>
    <r>
      <rPr>
        <sz val="11"/>
        <color rgb="FF000000"/>
        <rFont val="Calibri"/>
      </rPr>
      <t xml:space="preserve">The </t>
    </r>
    <r>
      <rPr>
        <b/>
        <sz val="11"/>
        <color rgb="FF000000"/>
        <rFont val="Calibri"/>
      </rPr>
      <t>squashfs</t>
    </r>
    <r>
      <rPr>
        <sz val="11"/>
        <color rgb="FF000000"/>
        <rFont val="Calibri"/>
      </rPr>
      <t xml:space="preserve"> filesystem type is a compressed read-only Linux filesystem embedded in small footprint systems (similar to </t>
    </r>
    <r>
      <rPr>
        <b/>
        <sz val="11"/>
        <color rgb="FF000000"/>
        <rFont val="Calibri"/>
      </rPr>
      <t>cramfs</t>
    </r>
    <r>
      <rPr>
        <sz val="11"/>
        <color rgb="FF000000"/>
        <rFont val="Calibri"/>
      </rPr>
      <t xml:space="preserve"> ). A </t>
    </r>
    <r>
      <rPr>
        <b/>
        <sz val="11"/>
        <color rgb="FF000000"/>
        <rFont val="Calibri"/>
      </rPr>
      <t>squashfs</t>
    </r>
    <r>
      <rPr>
        <sz val="11"/>
        <color rgb="FF000000"/>
        <rFont val="Calibri"/>
      </rPr>
      <t xml:space="preserve"> image can be used without having to first decompress the image.</t>
    </r>
  </si>
  <si>
    <r>
      <rPr>
        <sz val="11"/>
        <color rgb="FF000000"/>
        <rFont val="Calibri"/>
      </rPr>
      <t>Disabling squashfs will prevent the use of snap.  Snap is a package manager for Linux for installing Snap packages.</t>
    </r>
    <r>
      <rPr>
        <sz val="11"/>
        <color rgb="FF000000"/>
        <rFont val="Calibri"/>
      </rPr>
      <t xml:space="preserve">
</t>
    </r>
    <r>
      <rPr>
        <sz val="11"/>
        <color rgb="FF000000"/>
        <rFont val="Calibri"/>
      </rPr>
      <t>"Snap" application packages of software are self-contained and work across a range of Linux distributions. This is unlike traditional Linux package management approaches, like APT or RPM, which require specifically adapted packages per Linux distribution on an application update and delay therefore application deployment from developers to their software's end-user. Snaps themselves have no dependency on any external store ("App store"), can be obtained from any source and can be therefore used for upstream software deployment. When snaps are deployed on versions of Linux, the Ubuntu app store is used as default back-end, but other stores can be enabled as well.</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</si>
  <si>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squashfs | grep -E '(squashfs|install)'</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squashfs</t>
    </r>
    <r>
      <rPr>
        <sz val="11"/>
        <color rgb="FF006096"/>
        <rFont val="Roboto Condensed"/>
      </rPr>
      <t xml:space="preserve">
</t>
    </r>
    <r>
      <rPr>
        <sz val="11"/>
        <color rgb="FF006096"/>
        <rFont val="Roboto Condensed"/>
      </rPr>
      <t>&lt;No output&gt;</t>
    </r>
    <r>
      <rPr>
        <sz val="11"/>
        <color rgb="FF006096"/>
        <rFont val="Roboto Condensed"/>
      </rPr>
      <t xml:space="preserve">
</t>
    </r>
  </si>
  <si>
    <t>1.1.1.3</t>
  </si>
  <si>
    <r>
      <rPr>
        <sz val="11"/>
        <rFont val="Calibri"/>
      </rPr>
      <t>Ensure mounting of udf filesystems is disabled</t>
    </r>
  </si>
  <si>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sz val="11"/>
        <color rgb="FF000000"/>
        <rFont val="Calibri"/>
      </rPr>
      <t xml:space="preserve">Example: </t>
    </r>
    <r>
      <rPr>
        <b/>
        <sz val="11"/>
        <color rgb="FF000000"/>
        <rFont val="Calibri"/>
      </rPr>
      <t>vi /etc/modprobe.d/udf.conf</t>
    </r>
    <r>
      <rPr>
        <sz val="11"/>
        <color rgb="FF000000"/>
        <rFont val="Calibri"/>
      </rPr>
      <t xml:space="preserve">
</t>
    </r>
    <r>
      <rPr>
        <sz val="11"/>
        <color rgb="FF000000"/>
        <rFont val="Calibri"/>
      </rPr>
      <t>and add the following line:</t>
    </r>
    <r>
      <rPr>
        <sz val="11"/>
        <color rgb="FF000000"/>
        <rFont val="Calibri"/>
      </rPr>
      <t xml:space="preserve">
</t>
    </r>
    <r>
      <rPr>
        <sz val="11"/>
        <color rgb="FF006096"/>
        <rFont val="Roboto Condensed"/>
      </rPr>
      <t>install udf /bin/true</t>
    </r>
    <r>
      <rPr>
        <sz val="11"/>
        <color rgb="FF006096"/>
        <rFont val="Roboto Condensed"/>
      </rPr>
      <t xml:space="preserve">
</t>
    </r>
    <r>
      <rPr>
        <sz val="11"/>
        <color rgb="FF000000"/>
        <rFont val="Calibri"/>
      </rPr>
      <t xml:space="preserve">
</t>
    </r>
    <r>
      <rPr>
        <sz val="11"/>
        <color rgb="FF000000"/>
        <rFont val="Calibri"/>
      </rPr>
      <t xml:space="preserve">Run the following command to unload the </t>
    </r>
    <r>
      <rPr>
        <b/>
        <sz val="11"/>
        <color rgb="FF000000"/>
        <rFont val="Calibri"/>
      </rPr>
      <t>udf</t>
    </r>
    <r>
      <rPr>
        <sz val="11"/>
        <color rgb="FF000000"/>
        <rFont val="Calibri"/>
      </rPr>
      <t xml:space="preserve"> module:</t>
    </r>
    <r>
      <rPr>
        <sz val="11"/>
        <color rgb="FF000000"/>
        <rFont val="Calibri"/>
      </rPr>
      <t xml:space="preserve">
</t>
    </r>
    <r>
      <rPr>
        <sz val="11"/>
        <color rgb="FF006096"/>
        <rFont val="Roboto Condensed"/>
      </rPr>
      <t># rmmod udf</t>
    </r>
    <r>
      <rPr>
        <sz val="11"/>
        <color rgb="FF006096"/>
        <rFont val="Roboto Condensed"/>
      </rPr>
      <t xml:space="preserve">
</t>
    </r>
  </si>
  <si>
    <r>
      <rPr>
        <sz val="11"/>
        <color rgb="FF000000"/>
        <rFont val="Calibri"/>
      </rPr>
      <t xml:space="preserve">The </t>
    </r>
    <r>
      <rPr>
        <b/>
        <sz val="11"/>
        <color rgb="FF000000"/>
        <rFont val="Calibri"/>
      </rPr>
      <t>udf</t>
    </r>
    <r>
      <rPr>
        <sz val="11"/>
        <color rgb="FF000000"/>
        <rFont val="Calibri"/>
      </rPr>
      <t xml:space="preserve"> filesystem type is the universal disk format used to implement ISO/IEC 13346 and ECMA-167 specifications. This is an open vendor filesystem type for data storage on a broad range of media. This filesystem type is necessary to support writing DVDs and newer optical disc formats.</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</si>
  <si>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udf | grep -E '(udf|install)'</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udf</t>
    </r>
    <r>
      <rPr>
        <sz val="11"/>
        <color rgb="FF006096"/>
        <rFont val="Roboto Condensed"/>
      </rPr>
      <t xml:space="preserve">
</t>
    </r>
    <r>
      <rPr>
        <sz val="11"/>
        <color rgb="FF006096"/>
        <rFont val="Roboto Condensed"/>
      </rPr>
      <t>&lt;No output&gt;</t>
    </r>
    <r>
      <rPr>
        <sz val="11"/>
        <color rgb="FF006096"/>
        <rFont val="Roboto Condensed"/>
      </rPr>
      <t xml:space="preserve">
</t>
    </r>
  </si>
  <si>
    <t>Filesystem Configuration</t>
  </si>
  <si>
    <t>1.1.2</t>
  </si>
  <si>
    <r>
      <rPr>
        <sz val="11"/>
        <rFont val="Calibri"/>
      </rPr>
      <t>Ensure /tmp is configured</t>
    </r>
  </si>
  <si>
    <r>
      <rPr>
        <sz val="11"/>
        <color rgb="FF000000"/>
        <rFont val="Calibri"/>
      </rPr>
      <t xml:space="preserve">Create or update an entry for </t>
    </r>
    <r>
      <rPr>
        <b/>
        <sz val="11"/>
        <color rgb="FF000000"/>
        <rFont val="Calibri"/>
      </rPr>
      <t>/tmp</t>
    </r>
    <r>
      <rPr>
        <sz val="11"/>
        <color rgb="FF000000"/>
        <rFont val="Calibri"/>
      </rPr>
      <t xml:space="preserve"> in either </t>
    </r>
    <r>
      <rPr>
        <b/>
        <sz val="11"/>
        <color rgb="FF000000"/>
        <rFont val="Calibri"/>
      </rPr>
      <t>/etc/fstab</t>
    </r>
    <r>
      <rPr>
        <sz val="11"/>
        <color rgb="FF000000"/>
        <rFont val="Calibri"/>
      </rPr>
      <t xml:space="preserve"> </t>
    </r>
    <r>
      <rPr>
        <b/>
        <sz val="11"/>
        <color rgb="FF000000"/>
        <rFont val="Calibri"/>
      </rPr>
      <t>OR</t>
    </r>
    <r>
      <rPr>
        <sz val="11"/>
        <color rgb="FF000000"/>
        <rFont val="Calibri"/>
      </rPr>
      <t xml:space="preserve"> in a systemd </t>
    </r>
    <r>
      <rPr>
        <b/>
        <sz val="11"/>
        <color rgb="FF000000"/>
        <rFont val="Calibri"/>
      </rPr>
      <t>tmp.mount</t>
    </r>
    <r>
      <rPr>
        <sz val="11"/>
        <color rgb="FF000000"/>
        <rFont val="Calibri"/>
      </rPr>
      <t xml:space="preserve"> file:</t>
    </r>
    <r>
      <rPr>
        <sz val="11"/>
        <color rgb="FF000000"/>
        <rFont val="Calibri"/>
      </rPr>
      <t xml:space="preserve">
</t>
    </r>
    <r>
      <rPr>
        <b/>
        <sz val="11"/>
        <color rgb="FF000000"/>
        <rFont val="Calibri"/>
      </rPr>
      <t>If</t>
    </r>
    <r>
      <rPr>
        <sz val="11"/>
        <color rgb="FF000000"/>
        <rFont val="Calibri"/>
      </rPr>
      <t xml:space="preserve"> </t>
    </r>
    <r>
      <rPr>
        <b/>
        <sz val="11"/>
        <color rgb="FF000000"/>
        <rFont val="Calibri"/>
      </rPr>
      <t>/etc/fstab</t>
    </r>
    <r>
      <rPr>
        <sz val="11"/>
        <color rgb="FF000000"/>
        <rFont val="Calibri"/>
      </rPr>
      <t xml:space="preserve"> is used: configure </t>
    </r>
    <r>
      <rPr>
        <b/>
        <sz val="11"/>
        <color rgb="FF000000"/>
        <rFont val="Calibri"/>
      </rPr>
      <t>/etc/fstab</t>
    </r>
    <r>
      <rPr>
        <sz val="11"/>
        <color rgb="FF000000"/>
        <rFont val="Calibri"/>
      </rPr>
      <t xml:space="preserve">  as appropriate.</t>
    </r>
    <r>
      <rPr>
        <sz val="11"/>
        <color rgb="FF000000"/>
        <rFont val="Calibri"/>
      </rPr>
      <t xml:space="preserve">
</t>
    </r>
    <r>
      <rPr>
        <sz val="11"/>
        <color rgb="FF000000"/>
        <rFont val="Calibri"/>
      </rPr>
      <t>_ Example:_</t>
    </r>
    <r>
      <rPr>
        <sz val="11"/>
        <color rgb="FF000000"/>
        <rFont val="Calibri"/>
      </rPr>
      <t xml:space="preserve">
</t>
    </r>
    <r>
      <rPr>
        <sz val="11"/>
        <color rgb="FF006096"/>
        <rFont val="Roboto Condensed"/>
      </rPr>
      <t>tmpfs	/tmp	tmpfs     defaults,rw,nosuid,nodev,noexec,relatime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t>
    </r>
    <r>
      <rPr>
        <sz val="11"/>
        <color rgb="FF006096"/>
        <rFont val="Roboto Condensed"/>
      </rPr>
      <t># mount -o remount,noexec,nodev,nosuid /tmp</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systemd </t>
    </r>
    <r>
      <rPr>
        <b/>
        <sz val="11"/>
        <color rgb="FF000000"/>
        <rFont val="Calibri"/>
      </rPr>
      <t>tmp.mount</t>
    </r>
    <r>
      <rPr>
        <sz val="11"/>
        <color rgb="FF000000"/>
        <rFont val="Calibri"/>
      </rPr>
      <t xml:space="preserve"> file is used: run the following command to create the file </t>
    </r>
    <r>
      <rPr>
        <b/>
        <sz val="11"/>
        <color rgb="FF000000"/>
        <rFont val="Calibri"/>
      </rPr>
      <t>/etc/systemd/system/tmp.mount</t>
    </r>
    <r>
      <rPr>
        <sz val="11"/>
        <color rgb="FF000000"/>
        <rFont val="Calibri"/>
      </rPr>
      <t xml:space="preserve"> if it doesn't exist:</t>
    </r>
    <r>
      <rPr>
        <sz val="11"/>
        <color rgb="FF000000"/>
        <rFont val="Calibri"/>
      </rPr>
      <t xml:space="preserve">
</t>
    </r>
    <r>
      <rPr>
        <sz val="11"/>
        <color rgb="FF006096"/>
        <rFont val="Roboto Condensed"/>
      </rPr>
      <t># [ ! -f /etc/systemd/system/tmp.mount ] &amp;&amp; cp -v /usr/lib/systemd/system/tmp.mount /etc/systemd/system/</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/etc/systemd/system/tmp.mount</t>
    </r>
    <r>
      <rPr>
        <sz val="11"/>
        <color rgb="FF000000"/>
        <rFont val="Calibri"/>
      </rPr>
      <t>:</t>
    </r>
    <r>
      <rPr>
        <sz val="11"/>
        <color rgb="FF000000"/>
        <rFont val="Calibri"/>
      </rPr>
      <t xml:space="preserve">
</t>
    </r>
    <r>
      <rPr>
        <sz val="11"/>
        <color rgb="FF006096"/>
        <rFont val="Roboto Condensed"/>
      </rPr>
      <t>[Mount]</t>
    </r>
    <r>
      <rPr>
        <sz val="11"/>
        <color rgb="FF006096"/>
        <rFont val="Roboto Condensed"/>
      </rPr>
      <t xml:space="preserve">
</t>
    </r>
    <r>
      <rPr>
        <sz val="11"/>
        <color rgb="FF006096"/>
        <rFont val="Roboto Condensed"/>
      </rPr>
      <t>What=tmpfs</t>
    </r>
    <r>
      <rPr>
        <sz val="11"/>
        <color rgb="FF006096"/>
        <rFont val="Roboto Condensed"/>
      </rPr>
      <t xml:space="preserve">
</t>
    </r>
    <r>
      <rPr>
        <sz val="11"/>
        <color rgb="FF006096"/>
        <rFont val="Roboto Condensed"/>
      </rPr>
      <t>Where=/tmp</t>
    </r>
    <r>
      <rPr>
        <sz val="11"/>
        <color rgb="FF006096"/>
        <rFont val="Roboto Condensed"/>
      </rPr>
      <t xml:space="preserve">
</t>
    </r>
    <r>
      <rPr>
        <sz val="11"/>
        <color rgb="FF006096"/>
        <rFont val="Roboto Condensed"/>
      </rPr>
      <t>Type=tmpfs</t>
    </r>
    <r>
      <rPr>
        <sz val="11"/>
        <color rgb="FF006096"/>
        <rFont val="Roboto Condensed"/>
      </rPr>
      <t xml:space="preserve">
</t>
    </r>
    <r>
      <rPr>
        <sz val="11"/>
        <color rgb="FF006096"/>
        <rFont val="Roboto Condensed"/>
      </rPr>
      <t>Options=mode=1777,strictatime,noexec,nodev,nosuid</t>
    </r>
    <r>
      <rPr>
        <sz val="11"/>
        <color rgb="FF006096"/>
        <rFont val="Roboto Condensed"/>
      </rPr>
      <t xml:space="preserve">
</t>
    </r>
    <r>
      <rPr>
        <sz val="11"/>
        <color rgb="FF000000"/>
        <rFont val="Calibri"/>
      </rPr>
      <t xml:space="preserve">
</t>
    </r>
    <r>
      <rPr>
        <sz val="11"/>
        <color rgb="FF000000"/>
        <rFont val="Calibri"/>
      </rPr>
      <t>Run the following command to reload the systemd daemon:</t>
    </r>
    <r>
      <rPr>
        <sz val="11"/>
        <color rgb="FF000000"/>
        <rFont val="Calibri"/>
      </rPr>
      <t xml:space="preserve">
</t>
    </r>
    <r>
      <rPr>
        <sz val="11"/>
        <color rgb="FF006096"/>
        <rFont val="Roboto Condensed"/>
      </rPr>
      <t># systemctl daemon-reload</t>
    </r>
    <r>
      <rPr>
        <sz val="11"/>
        <color rgb="FF006096"/>
        <rFont val="Roboto Condensed"/>
      </rPr>
      <t xml:space="preserve">
</t>
    </r>
    <r>
      <rPr>
        <sz val="11"/>
        <color rgb="FF000000"/>
        <rFont val="Calibri"/>
      </rPr>
      <t xml:space="preserve">
</t>
    </r>
    <r>
      <rPr>
        <sz val="11"/>
        <color rgb="FF000000"/>
        <rFont val="Calibri"/>
      </rPr>
      <t xml:space="preserve">Run the following command to unmask and start </t>
    </r>
    <r>
      <rPr>
        <b/>
        <sz val="11"/>
        <color rgb="FF000000"/>
        <rFont val="Calibri"/>
      </rPr>
      <t>tmp.mount</t>
    </r>
    <r>
      <rPr>
        <sz val="11"/>
        <color rgb="FF000000"/>
        <rFont val="Calibri"/>
      </rPr>
      <t>:</t>
    </r>
    <r>
      <rPr>
        <sz val="11"/>
        <color rgb="FF000000"/>
        <rFont val="Calibri"/>
      </rPr>
      <t xml:space="preserve">
</t>
    </r>
    <r>
      <rPr>
        <sz val="11"/>
        <color rgb="FF006096"/>
        <rFont val="Roboto Condensed"/>
      </rPr>
      <t># systemctl --now unmask tmp.mount</t>
    </r>
    <r>
      <rPr>
        <sz val="11"/>
        <color rgb="FF006096"/>
        <rFont val="Roboto Condensed"/>
      </rPr>
      <t xml:space="preserve">
</t>
    </r>
  </si>
  <si>
    <r>
      <rPr>
        <sz val="11"/>
        <color rgb="FF000000"/>
        <rFont val="Calibri"/>
      </rPr>
      <t xml:space="preserve">The </t>
    </r>
    <r>
      <rPr>
        <b/>
        <sz val="11"/>
        <color rgb="FF000000"/>
        <rFont val="Calibri"/>
      </rPr>
      <t>/tmp</t>
    </r>
    <r>
      <rPr>
        <sz val="11"/>
        <color rgb="FF000000"/>
        <rFont val="Calibri"/>
      </rPr>
      <t xml:space="preserve"> directory is a world-writable directory used for temporary storage by all users and some applications.</t>
    </r>
  </si>
  <si>
    <r>
      <rPr>
        <sz val="11"/>
        <color rgb="FF000000"/>
        <rFont val="Calibri"/>
      </rPr>
      <t xml:space="preserve">Since the </t>
    </r>
    <r>
      <rPr>
        <b/>
        <sz val="11"/>
        <color rgb="FF000000"/>
        <rFont val="Calibri"/>
      </rPr>
      <t>/tmp</t>
    </r>
    <r>
      <rPr>
        <sz val="11"/>
        <color rgb="FF000000"/>
        <rFont val="Calibri"/>
      </rPr>
      <t xml:space="preserve"> directory is intended to be world-writable, there is a risk of resource exhaustion if it is not bound to a separate partition.</t>
    </r>
    <r>
      <rPr>
        <sz val="11"/>
        <color rgb="FF000000"/>
        <rFont val="Calibri"/>
      </rPr>
      <t xml:space="preserve">
</t>
    </r>
    <r>
      <rPr>
        <sz val="11"/>
        <color rgb="FF000000"/>
        <rFont val="Calibri"/>
      </rPr>
      <t xml:space="preserve">Running out of /tmp space is a problem regardless of what kind of filesystem lies under it, but in a default installation a disk-based </t>
    </r>
    <r>
      <rPr>
        <b/>
        <sz val="11"/>
        <color rgb="FF000000"/>
        <rFont val="Calibri"/>
      </rPr>
      <t>/tmp</t>
    </r>
    <r>
      <rPr>
        <sz val="11"/>
        <color rgb="FF000000"/>
        <rFont val="Calibri"/>
      </rPr>
      <t xml:space="preserve"> will essentially have the whole disk available, as it only creates a single </t>
    </r>
    <r>
      <rPr>
        <b/>
        <sz val="11"/>
        <color rgb="FF000000"/>
        <rFont val="Calibri"/>
      </rPr>
      <t>/</t>
    </r>
    <r>
      <rPr>
        <sz val="11"/>
        <color rgb="FF000000"/>
        <rFont val="Calibri"/>
      </rPr>
      <t xml:space="preserve"> partition. On the other hand, a RAM-based </t>
    </r>
    <r>
      <rPr>
        <b/>
        <sz val="11"/>
        <color rgb="FF000000"/>
        <rFont val="Calibri"/>
      </rPr>
      <t>/tmp</t>
    </r>
    <r>
      <rPr>
        <sz val="11"/>
        <color rgb="FF000000"/>
        <rFont val="Calibri"/>
      </rPr>
      <t xml:space="preserve"> as with </t>
    </r>
    <r>
      <rPr>
        <b/>
        <sz val="11"/>
        <color rgb="FF000000"/>
        <rFont val="Calibri"/>
      </rPr>
      <t>tmpfs</t>
    </r>
    <r>
      <rPr>
        <sz val="11"/>
        <color rgb="FF000000"/>
        <rFont val="Calibri"/>
      </rPr>
      <t xml:space="preserve"> will almost certainly be much smaller, which can lead to applications filling up the filesystem much more easily.</t>
    </r>
  </si>
  <si>
    <r>
      <rPr>
        <sz val="11"/>
        <color rgb="FF000000"/>
        <rFont val="Calibri"/>
      </rPr>
      <t xml:space="preserve">Run the following command and verify output shows </t>
    </r>
    <r>
      <rPr>
        <b/>
        <sz val="11"/>
        <color rgb="FF000000"/>
        <rFont val="Calibri"/>
      </rPr>
      <t>/tmp</t>
    </r>
    <r>
      <rPr>
        <sz val="11"/>
        <color rgb="FF000000"/>
        <rFont val="Calibri"/>
      </rPr>
      <t xml:space="preserve"> to tmpfs or a system partition:</t>
    </r>
    <r>
      <rPr>
        <sz val="11"/>
        <color rgb="FF000000"/>
        <rFont val="Calibri"/>
      </rPr>
      <t xml:space="preserve">
</t>
    </r>
    <r>
      <rPr>
        <sz val="11"/>
        <color rgb="FF006096"/>
        <rFont val="Roboto Condensed"/>
      </rPr>
      <t># findmnt -n /tmp</t>
    </r>
    <r>
      <rPr>
        <sz val="11"/>
        <color rgb="FF006096"/>
        <rFont val="Roboto Condensed"/>
      </rPr>
      <t xml:space="preserve">
</t>
    </r>
    <r>
      <rPr>
        <sz val="11"/>
        <color rgb="FF006096"/>
        <rFont val="Roboto Condensed"/>
      </rPr>
      <t>/tmp   tmpfs  tmpfs  rw,nosuid,nodev,noexec</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t>
    </r>
    <r>
      <rPr>
        <b/>
        <sz val="11"/>
        <color rgb="FF000000"/>
        <rFont val="Calibri"/>
      </rPr>
      <t>/etc/fstab</t>
    </r>
    <r>
      <rPr>
        <sz val="11"/>
        <color rgb="FF000000"/>
        <rFont val="Calibri"/>
      </rPr>
      <t xml:space="preserve"> is used: run the following command and verify that tmpfs has been mounted to </t>
    </r>
    <r>
      <rPr>
        <b/>
        <sz val="11"/>
        <color rgb="FF000000"/>
        <rFont val="Calibri"/>
      </rPr>
      <t>tmpfs</t>
    </r>
    <r>
      <rPr>
        <sz val="11"/>
        <color rgb="FF000000"/>
        <rFont val="Calibri"/>
      </rPr>
      <t xml:space="preserve">, or a system partition has been created for </t>
    </r>
    <r>
      <rPr>
        <b/>
        <sz val="11"/>
        <color rgb="FF000000"/>
        <rFont val="Calibri"/>
      </rPr>
      <t>/tmp</t>
    </r>
    <r>
      <rPr>
        <sz val="11"/>
        <color rgb="FF000000"/>
        <rFont val="Calibri"/>
      </rPr>
      <t xml:space="preserve">
</t>
    </r>
    <r>
      <rPr>
        <sz val="11"/>
        <color rgb="FF006096"/>
        <rFont val="Roboto Condensed"/>
      </rPr>
      <t># grep -E '\s/tmp\s' /etc/fstab | grep -E -v '^\s*#'</t>
    </r>
    <r>
      <rPr>
        <sz val="11"/>
        <color rgb="FF006096"/>
        <rFont val="Roboto Condensed"/>
      </rPr>
      <t xml:space="preserve">
</t>
    </r>
    <r>
      <rPr>
        <sz val="11"/>
        <color rgb="FF006096"/>
        <rFont val="Roboto Condensed"/>
      </rPr>
      <t>tmpfs   /tmp    tmpfs   defaults,noexec,nosuid,nodev 0   0</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systemd </t>
    </r>
    <r>
      <rPr>
        <b/>
        <sz val="11"/>
        <color rgb="FF000000"/>
        <rFont val="Calibri"/>
      </rPr>
      <t>tmp.mount</t>
    </r>
    <r>
      <rPr>
        <sz val="11"/>
        <color rgb="FF000000"/>
        <rFont val="Calibri"/>
      </rPr>
      <t xml:space="preserve"> file is used: run the following command and verify that </t>
    </r>
    <r>
      <rPr>
        <b/>
        <sz val="11"/>
        <color rgb="FF000000"/>
        <rFont val="Calibri"/>
      </rPr>
      <t>tmp.mount</t>
    </r>
    <r>
      <rPr>
        <sz val="11"/>
        <color rgb="FF000000"/>
        <rFont val="Calibri"/>
      </rPr>
      <t xml:space="preserve"> is enabled:</t>
    </r>
    <r>
      <rPr>
        <sz val="11"/>
        <color rgb="FF000000"/>
        <rFont val="Calibri"/>
      </rPr>
      <t xml:space="preserve">
</t>
    </r>
    <r>
      <rPr>
        <sz val="11"/>
        <color rgb="FF006096"/>
        <rFont val="Roboto Condensed"/>
      </rPr>
      <t># systemctl show "tmp.mount" | grep -i unitfilestate</t>
    </r>
    <r>
      <rPr>
        <sz val="11"/>
        <color rgb="FF006096"/>
        <rFont val="Roboto Condensed"/>
      </rPr>
      <t xml:space="preserve">
</t>
    </r>
    <r>
      <rPr>
        <sz val="11"/>
        <color rgb="FF006096"/>
        <rFont val="Roboto Condensed"/>
      </rPr>
      <t>UnitFileState=enabled</t>
    </r>
    <r>
      <rPr>
        <sz val="11"/>
        <color rgb="FF006096"/>
        <rFont val="Roboto Condensed"/>
      </rPr>
      <t xml:space="preserve">
</t>
    </r>
  </si>
  <si>
    <t>1.1.3</t>
  </si>
  <si>
    <r>
      <rPr>
        <sz val="11"/>
        <rFont val="Calibri"/>
      </rPr>
      <t>Ensure noexec option set on /tmp partition</t>
    </r>
  </si>
  <si>
    <r>
      <rPr>
        <sz val="11"/>
        <color rgb="FF000000"/>
        <rFont val="Calibri"/>
      </rPr>
      <t xml:space="preserve">Edit the </t>
    </r>
    <r>
      <rPr>
        <b/>
        <sz val="11"/>
        <color rgb="FF000000"/>
        <rFont val="Calibri"/>
      </rPr>
      <t>/etc/fstab</t>
    </r>
    <r>
      <rPr>
        <sz val="11"/>
        <color rgb="FF000000"/>
        <rFont val="Calibri"/>
      </rPr>
      <t xml:space="preserve"> file </t>
    </r>
    <r>
      <rPr>
        <b/>
        <sz val="11"/>
        <color rgb="FF000000"/>
        <rFont val="Calibri"/>
      </rPr>
      <t>OR</t>
    </r>
    <r>
      <rPr>
        <sz val="11"/>
        <color rgb="FF000000"/>
        <rFont val="Calibri"/>
      </rPr>
      <t xml:space="preserve"> the </t>
    </r>
    <r>
      <rPr>
        <b/>
        <sz val="11"/>
        <color rgb="FF000000"/>
        <rFont val="Calibri"/>
      </rPr>
      <t>/etc/systemd/system/local-fs.target.wants/tmp.mount</t>
    </r>
    <r>
      <rPr>
        <sz val="11"/>
        <color rgb="FF000000"/>
        <rFont val="Calibri"/>
      </rPr>
      <t xml:space="preserve"> file:</t>
    </r>
    <r>
      <rPr>
        <sz val="11"/>
        <color rgb="FF000000"/>
        <rFont val="Calibri"/>
      </rPr>
      <t xml:space="preserve">
</t>
    </r>
    <r>
      <rPr>
        <i/>
        <sz val="11"/>
        <color rgb="FF000000"/>
        <rFont val="Calibri"/>
      </rPr>
      <t xml:space="preserve">IF </t>
    </r>
    <r>
      <rPr>
        <b/>
        <i/>
        <sz val="11"/>
        <color rgb="FF000000"/>
        <rFont val="Calibri"/>
      </rPr>
      <t>/etc/fstab</t>
    </r>
    <r>
      <rPr>
        <i/>
        <sz val="11"/>
        <color rgb="FF000000"/>
        <rFont val="Calibri"/>
      </rPr>
      <t xml:space="preserve"> is used to mount </t>
    </r>
    <r>
      <rPr>
        <b/>
        <i/>
        <sz val="11"/>
        <color rgb="FF000000"/>
        <rFont val="Calibri"/>
      </rPr>
      <t>/tmp</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t>
    </r>
    <r>
      <rPr>
        <sz val="11"/>
        <color rgb="FF000000"/>
        <rFont val="Calibri"/>
      </rPr>
      <t xml:space="preserve">
</t>
    </r>
    <r>
      <rPr>
        <sz val="11"/>
        <color rgb="FF006096"/>
        <rFont val="Roboto Condensed"/>
      </rPr>
      <t># mount -o remount,noexec /tmp</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if systemd is used to mount </t>
    </r>
    <r>
      <rPr>
        <b/>
        <sz val="11"/>
        <color rgb="FF000000"/>
        <rFont val="Calibri"/>
      </rPr>
      <t>/tmp</t>
    </r>
    <r>
      <rPr>
        <sz val="11"/>
        <color rgb="FF000000"/>
        <rFont val="Calibri"/>
      </rPr>
      <t>:_</t>
    </r>
    <r>
      <rPr>
        <sz val="11"/>
        <color rgb="FF000000"/>
        <rFont val="Calibri"/>
      </rPr>
      <t xml:space="preserve">
</t>
    </r>
    <r>
      <rPr>
        <sz val="11"/>
        <color rgb="FF000000"/>
        <rFont val="Calibri"/>
      </rPr>
      <t xml:space="preserve">Edit </t>
    </r>
    <r>
      <rPr>
        <b/>
        <sz val="11"/>
        <color rgb="FF000000"/>
        <rFont val="Calibri"/>
      </rPr>
      <t>/etc/systemd/system/local-fs.target.wants/tmp.mount</t>
    </r>
    <r>
      <rPr>
        <sz val="11"/>
        <color rgb="FF000000"/>
        <rFont val="Calibri"/>
      </rPr>
      <t xml:space="preserve"> to add </t>
    </r>
    <r>
      <rPr>
        <b/>
        <sz val="11"/>
        <color rgb="FF000000"/>
        <rFont val="Calibri"/>
      </rPr>
      <t>noexec</t>
    </r>
    <r>
      <rPr>
        <sz val="11"/>
        <color rgb="FF000000"/>
        <rFont val="Calibri"/>
      </rPr>
      <t xml:space="preserve"> to the </t>
    </r>
    <r>
      <rPr>
        <b/>
        <sz val="11"/>
        <color rgb="FF000000"/>
        <rFont val="Calibri"/>
      </rPr>
      <t>/tmp</t>
    </r>
    <r>
      <rPr>
        <sz val="11"/>
        <color rgb="FF000000"/>
        <rFont val="Calibri"/>
      </rPr>
      <t xml:space="preserve"> mount options:</t>
    </r>
    <r>
      <rPr>
        <sz val="11"/>
        <color rgb="FF000000"/>
        <rFont val="Calibri"/>
      </rPr>
      <t xml:space="preserve">
</t>
    </r>
    <r>
      <rPr>
        <sz val="11"/>
        <color rgb="FF006096"/>
        <rFont val="Roboto Condensed"/>
      </rPr>
      <t>[Mount]</t>
    </r>
    <r>
      <rPr>
        <sz val="11"/>
        <color rgb="FF006096"/>
        <rFont val="Roboto Condensed"/>
      </rPr>
      <t xml:space="preserve">
</t>
    </r>
    <r>
      <rPr>
        <sz val="11"/>
        <color rgb="FF006096"/>
        <rFont val="Roboto Condensed"/>
      </rPr>
      <t>Options=mode=1777,strictatime,noexec,nodev,nosuid</t>
    </r>
    <r>
      <rPr>
        <sz val="11"/>
        <color rgb="FF006096"/>
        <rFont val="Roboto Condensed"/>
      </rPr>
      <t xml:space="preserve">
</t>
    </r>
    <r>
      <rPr>
        <sz val="11"/>
        <color rgb="FF000000"/>
        <rFont val="Calibri"/>
      </rPr>
      <t xml:space="preserve">
</t>
    </r>
    <r>
      <rPr>
        <sz val="11"/>
        <color rgb="FF000000"/>
        <rFont val="Calibri"/>
      </rPr>
      <t>Run the following command to restart the systemd daemon:</t>
    </r>
    <r>
      <rPr>
        <sz val="11"/>
        <color rgb="FF000000"/>
        <rFont val="Calibri"/>
      </rPr>
      <t xml:space="preserve">
</t>
    </r>
    <r>
      <rPr>
        <sz val="11"/>
        <color rgb="FF006096"/>
        <rFont val="Roboto Condensed"/>
      </rPr>
      <t>#  systemctl daemon-reload</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tmp.mount</t>
    </r>
    <r>
      <rPr>
        <sz val="11"/>
        <color rgb="FF000000"/>
        <rFont val="Calibri"/>
      </rPr>
      <t xml:space="preserve">
</t>
    </r>
    <r>
      <rPr>
        <sz val="11"/>
        <color rgb="FF006096"/>
        <rFont val="Roboto Condensed"/>
      </rPr>
      <t># systemctl restart tmp.mount</t>
    </r>
    <r>
      <rPr>
        <sz val="11"/>
        <color rgb="FF006096"/>
        <rFont val="Roboto Condensed"/>
      </rPr>
      <t xml:space="preserve">
</t>
    </r>
  </si>
  <si>
    <r>
      <rPr>
        <sz val="11"/>
        <color rgb="FF000000"/>
        <rFont val="Calibri"/>
      </rPr>
      <t xml:space="preserve">The </t>
    </r>
    <r>
      <rPr>
        <b/>
        <sz val="11"/>
        <color rgb="FF000000"/>
        <rFont val="Calibri"/>
      </rPr>
      <t>noexec</t>
    </r>
    <r>
      <rPr>
        <sz val="11"/>
        <color rgb="FF000000"/>
        <rFont val="Calibri"/>
      </rPr>
      <t xml:space="preserve"> mount option specifies that the filesystem cannot contain executable binaries.</t>
    </r>
  </si>
  <si>
    <r>
      <rPr>
        <sz val="11"/>
        <color rgb="FF000000"/>
        <rFont val="Calibri"/>
      </rPr>
      <t xml:space="preserve">Run the following command to verify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-n /tmp | grep -Ev '\bnodev\b'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</si>
  <si>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1.1.4</t>
  </si>
  <si>
    <r>
      <rPr>
        <sz val="11"/>
        <rFont val="Calibri"/>
      </rPr>
      <t>Ensure nodev option set on /tmp partition</t>
    </r>
  </si>
  <si>
    <r>
      <rPr>
        <sz val="11"/>
        <color rgb="FF000000"/>
        <rFont val="Calibri"/>
      </rPr>
      <t xml:space="preserve">Edit the </t>
    </r>
    <r>
      <rPr>
        <b/>
        <sz val="11"/>
        <color rgb="FF000000"/>
        <rFont val="Calibri"/>
      </rPr>
      <t>/etc/fstab</t>
    </r>
    <r>
      <rPr>
        <sz val="11"/>
        <color rgb="FF000000"/>
        <rFont val="Calibri"/>
      </rPr>
      <t xml:space="preserve"> file </t>
    </r>
    <r>
      <rPr>
        <b/>
        <sz val="11"/>
        <color rgb="FF000000"/>
        <rFont val="Calibri"/>
      </rPr>
      <t>OR</t>
    </r>
    <r>
      <rPr>
        <sz val="11"/>
        <color rgb="FF000000"/>
        <rFont val="Calibri"/>
      </rPr>
      <t xml:space="preserve"> the </t>
    </r>
    <r>
      <rPr>
        <b/>
        <sz val="11"/>
        <color rgb="FF000000"/>
        <rFont val="Calibri"/>
      </rPr>
      <t>/etc/systemd/system/local-fs.target.wants/tmp.mount</t>
    </r>
    <r>
      <rPr>
        <sz val="11"/>
        <color rgb="FF000000"/>
        <rFont val="Calibri"/>
      </rPr>
      <t xml:space="preserve"> file:</t>
    </r>
    <r>
      <rPr>
        <sz val="11"/>
        <color rgb="FF000000"/>
        <rFont val="Calibri"/>
      </rPr>
      <t xml:space="preserve">
</t>
    </r>
    <r>
      <rPr>
        <i/>
        <sz val="11"/>
        <color rgb="FF000000"/>
        <rFont val="Calibri"/>
      </rPr>
      <t xml:space="preserve">IF </t>
    </r>
    <r>
      <rPr>
        <b/>
        <i/>
        <sz val="11"/>
        <color rgb="FF000000"/>
        <rFont val="Calibri"/>
      </rPr>
      <t>/etc/fstab</t>
    </r>
    <r>
      <rPr>
        <i/>
        <sz val="11"/>
        <color rgb="FF000000"/>
        <rFont val="Calibri"/>
      </rPr>
      <t xml:space="preserve"> is used to mount </t>
    </r>
    <r>
      <rPr>
        <b/>
        <i/>
        <sz val="11"/>
        <color rgb="FF000000"/>
        <rFont val="Calibri"/>
      </rPr>
      <t>/tmp</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t>
    </r>
    <r>
      <rPr>
        <sz val="11"/>
        <color rgb="FF000000"/>
        <rFont val="Calibri"/>
      </rPr>
      <t xml:space="preserve">
</t>
    </r>
    <r>
      <rPr>
        <sz val="11"/>
        <color rgb="FF006096"/>
        <rFont val="Roboto Condensed"/>
      </rPr>
      <t># mount -o remount,nodev /tmp</t>
    </r>
    <r>
      <rPr>
        <sz val="11"/>
        <color rgb="FF006096"/>
        <rFont val="Roboto Condensed"/>
      </rPr>
      <t xml:space="preserve">
</t>
    </r>
    <r>
      <rPr>
        <sz val="11"/>
        <color rgb="FF000000"/>
        <rFont val="Calibri"/>
      </rPr>
      <t xml:space="preserve">
</t>
    </r>
    <r>
      <rPr>
        <i/>
        <sz val="11"/>
        <color rgb="FF000000"/>
        <rFont val="Calibri"/>
      </rPr>
      <t xml:space="preserve">OR if systemd is used to mount </t>
    </r>
    <r>
      <rPr>
        <b/>
        <i/>
        <sz val="11"/>
        <color rgb="FF000000"/>
        <rFont val="Calibri"/>
      </rPr>
      <t>/tmp</t>
    </r>
    <r>
      <rPr>
        <i/>
        <sz val="11"/>
        <color rgb="FF000000"/>
        <rFont val="Calibri"/>
      </rPr>
      <t>:</t>
    </r>
    <r>
      <rPr>
        <sz val="11"/>
        <color rgb="FF000000"/>
        <rFont val="Calibri"/>
      </rPr>
      <t xml:space="preserve">
</t>
    </r>
    <r>
      <rPr>
        <sz val="11"/>
        <color rgb="FF000000"/>
        <rFont val="Calibri"/>
      </rPr>
      <t xml:space="preserve">Edit </t>
    </r>
    <r>
      <rPr>
        <b/>
        <sz val="11"/>
        <color rgb="FF000000"/>
        <rFont val="Calibri"/>
      </rPr>
      <t>/etc/systemd/system/local-fs.target.wants/tmp.mount</t>
    </r>
    <r>
      <rPr>
        <sz val="11"/>
        <color rgb="FF000000"/>
        <rFont val="Calibri"/>
      </rPr>
      <t xml:space="preserve">  to add </t>
    </r>
    <r>
      <rPr>
        <b/>
        <sz val="11"/>
        <color rgb="FF000000"/>
        <rFont val="Calibri"/>
      </rPr>
      <t>nodev</t>
    </r>
    <r>
      <rPr>
        <sz val="11"/>
        <color rgb="FF000000"/>
        <rFont val="Calibri"/>
      </rPr>
      <t xml:space="preserve">  to the </t>
    </r>
    <r>
      <rPr>
        <b/>
        <sz val="11"/>
        <color rgb="FF000000"/>
        <rFont val="Calibri"/>
      </rPr>
      <t>/tmp</t>
    </r>
    <r>
      <rPr>
        <sz val="11"/>
        <color rgb="FF000000"/>
        <rFont val="Calibri"/>
      </rPr>
      <t xml:space="preserve">  mount options:</t>
    </r>
    <r>
      <rPr>
        <sz val="11"/>
        <color rgb="FF000000"/>
        <rFont val="Calibri"/>
      </rPr>
      <t xml:space="preserve">
</t>
    </r>
    <r>
      <rPr>
        <sz val="11"/>
        <color rgb="FF006096"/>
        <rFont val="Roboto Condensed"/>
      </rPr>
      <t>[Mount]</t>
    </r>
    <r>
      <rPr>
        <sz val="11"/>
        <color rgb="FF006096"/>
        <rFont val="Roboto Condensed"/>
      </rPr>
      <t xml:space="preserve">
</t>
    </r>
    <r>
      <rPr>
        <sz val="11"/>
        <color rgb="FF006096"/>
        <rFont val="Roboto Condensed"/>
      </rPr>
      <t>Options=mode=1777,strictatime,noexec,nodev,nosuid</t>
    </r>
    <r>
      <rPr>
        <sz val="11"/>
        <color rgb="FF006096"/>
        <rFont val="Roboto Condensed"/>
      </rPr>
      <t xml:space="preserve">
</t>
    </r>
    <r>
      <rPr>
        <sz val="11"/>
        <color rgb="FF000000"/>
        <rFont val="Calibri"/>
      </rPr>
      <t xml:space="preserve">
</t>
    </r>
    <r>
      <rPr>
        <sz val="11"/>
        <color rgb="FF000000"/>
        <rFont val="Calibri"/>
      </rPr>
      <t>Run the following command to restart the systemd daemon:</t>
    </r>
    <r>
      <rPr>
        <sz val="11"/>
        <color rgb="FF000000"/>
        <rFont val="Calibri"/>
      </rPr>
      <t xml:space="preserve">
</t>
    </r>
    <r>
      <rPr>
        <sz val="11"/>
        <color rgb="FF006096"/>
        <rFont val="Roboto Condensed"/>
      </rPr>
      <t>#  systemctl daemon-reload</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tmp.mount</t>
    </r>
    <r>
      <rPr>
        <sz val="11"/>
        <color rgb="FF000000"/>
        <rFont val="Calibri"/>
      </rPr>
      <t xml:space="preserve">
</t>
    </r>
    <r>
      <rPr>
        <sz val="11"/>
        <color rgb="FF006096"/>
        <rFont val="Roboto Condensed"/>
      </rPr>
      <t># systemctl restart tmp.mount</t>
    </r>
    <r>
      <rPr>
        <sz val="11"/>
        <color rgb="FF006096"/>
        <rFont val="Roboto Condensed"/>
      </rPr>
      <t xml:space="preserve">
</t>
    </r>
  </si>
  <si>
    <r>
      <rPr>
        <sz val="11"/>
        <color rgb="FF000000"/>
        <rFont val="Calibri"/>
      </rPr>
      <t xml:space="preserve">The </t>
    </r>
    <r>
      <rPr>
        <b/>
        <sz val="11"/>
        <color rgb="FF000000"/>
        <rFont val="Calibri"/>
      </rPr>
      <t>nodev</t>
    </r>
    <r>
      <rPr>
        <sz val="11"/>
        <color rgb="FF000000"/>
        <rFont val="Calibri"/>
      </rPr>
      <t xml:space="preserve"> mount option specifies that the filesystem cannot contain special devices.</t>
    </r>
  </si>
  <si>
    <r>
      <rPr>
        <sz val="11"/>
        <color rgb="FF000000"/>
        <rFont val="Calibri"/>
      </rPr>
      <t xml:space="preserve">Run the following command and verify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-n /tmp -n | grep -Ev '\bnodev\b'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</si>
  <si>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1.1.5</t>
  </si>
  <si>
    <r>
      <rPr>
        <sz val="11"/>
        <rFont val="Calibri"/>
      </rPr>
      <t>Ensure nosuid option set on /tmp partition</t>
    </r>
  </si>
  <si>
    <r>
      <rPr>
        <i/>
        <sz val="11"/>
        <color rgb="FF000000"/>
        <rFont val="Calibri"/>
      </rPr>
      <t xml:space="preserve">IF </t>
    </r>
    <r>
      <rPr>
        <b/>
        <i/>
        <sz val="11"/>
        <color rgb="FF000000"/>
        <rFont val="Calibri"/>
      </rPr>
      <t>/etc/fstab</t>
    </r>
    <r>
      <rPr>
        <i/>
        <sz val="11"/>
        <color rgb="FF000000"/>
        <rFont val="Calibri"/>
      </rPr>
      <t xml:space="preserve"> is used to mount </t>
    </r>
    <r>
      <rPr>
        <b/>
        <i/>
        <sz val="11"/>
        <color rgb="FF000000"/>
        <rFont val="Calibri"/>
      </rPr>
      <t>/tmp</t>
    </r>
    <r>
      <rPr>
        <sz val="11"/>
        <color rgb="FF000000"/>
        <rFont val="Calibri"/>
      </rPr>
      <t xml:space="preserve">
</t>
    </r>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/tmp</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/tmp</t>
    </r>
    <r>
      <rPr>
        <sz val="11"/>
        <color rgb="FF000000"/>
        <rFont val="Calibri"/>
      </rPr>
      <t xml:space="preserve"> :</t>
    </r>
    <r>
      <rPr>
        <sz val="11"/>
        <color rgb="FF000000"/>
        <rFont val="Calibri"/>
      </rPr>
      <t xml:space="preserve">
</t>
    </r>
    <r>
      <rPr>
        <sz val="11"/>
        <color rgb="FF006096"/>
        <rFont val="Roboto Condensed"/>
      </rPr>
      <t># mount -o remount,nosuid /tmp</t>
    </r>
    <r>
      <rPr>
        <sz val="11"/>
        <color rgb="FF006096"/>
        <rFont val="Roboto Condensed"/>
      </rPr>
      <t xml:space="preserve">
</t>
    </r>
    <r>
      <rPr>
        <sz val="11"/>
        <color rgb="FF000000"/>
        <rFont val="Calibri"/>
      </rPr>
      <t xml:space="preserve">
</t>
    </r>
    <r>
      <rPr>
        <i/>
        <sz val="11"/>
        <color rgb="FF000000"/>
        <rFont val="Calibri"/>
      </rPr>
      <t xml:space="preserve">OR if systemd is used to mount </t>
    </r>
    <r>
      <rPr>
        <b/>
        <i/>
        <sz val="11"/>
        <color rgb="FF000000"/>
        <rFont val="Calibri"/>
      </rPr>
      <t>/tmp</t>
    </r>
    <r>
      <rPr>
        <i/>
        <sz val="11"/>
        <color rgb="FF000000"/>
        <rFont val="Calibri"/>
      </rPr>
      <t>:</t>
    </r>
    <r>
      <rPr>
        <sz val="11"/>
        <color rgb="FF000000"/>
        <rFont val="Calibri"/>
      </rPr>
      <t xml:space="preserve">
</t>
    </r>
    <r>
      <rPr>
        <sz val="11"/>
        <color rgb="FF000000"/>
        <rFont val="Calibri"/>
      </rPr>
      <t xml:space="preserve">Edit </t>
    </r>
    <r>
      <rPr>
        <b/>
        <sz val="11"/>
        <color rgb="FF000000"/>
        <rFont val="Calibri"/>
      </rPr>
      <t>/etc/systemd/system/local-fs.target.wants/tmp.mount</t>
    </r>
    <r>
      <rPr>
        <sz val="11"/>
        <color rgb="FF000000"/>
        <rFont val="Calibri"/>
      </rPr>
      <t xml:space="preserve">  to add </t>
    </r>
    <r>
      <rPr>
        <b/>
        <sz val="11"/>
        <color rgb="FF000000"/>
        <rFont val="Calibri"/>
      </rPr>
      <t>nosuid</t>
    </r>
    <r>
      <rPr>
        <sz val="11"/>
        <color rgb="FF000000"/>
        <rFont val="Calibri"/>
      </rPr>
      <t xml:space="preserve">  to the </t>
    </r>
    <r>
      <rPr>
        <b/>
        <sz val="11"/>
        <color rgb="FF000000"/>
        <rFont val="Calibri"/>
      </rPr>
      <t>/tmp</t>
    </r>
    <r>
      <rPr>
        <sz val="11"/>
        <color rgb="FF000000"/>
        <rFont val="Calibri"/>
      </rPr>
      <t xml:space="preserve">  mount options:</t>
    </r>
    <r>
      <rPr>
        <sz val="11"/>
        <color rgb="FF000000"/>
        <rFont val="Calibri"/>
      </rPr>
      <t xml:space="preserve">
</t>
    </r>
    <r>
      <rPr>
        <sz val="11"/>
        <color rgb="FF006096"/>
        <rFont val="Roboto Condensed"/>
      </rPr>
      <t>[Mount]</t>
    </r>
    <r>
      <rPr>
        <sz val="11"/>
        <color rgb="FF006096"/>
        <rFont val="Roboto Condensed"/>
      </rPr>
      <t xml:space="preserve">
</t>
    </r>
    <r>
      <rPr>
        <sz val="11"/>
        <color rgb="FF006096"/>
        <rFont val="Roboto Condensed"/>
      </rPr>
      <t>Options=mode=1777,strictatime,noexec,nodev,nosuid</t>
    </r>
    <r>
      <rPr>
        <sz val="11"/>
        <color rgb="FF006096"/>
        <rFont val="Roboto Condensed"/>
      </rPr>
      <t xml:space="preserve">
</t>
    </r>
    <r>
      <rPr>
        <sz val="11"/>
        <color rgb="FF000000"/>
        <rFont val="Calibri"/>
      </rPr>
      <t xml:space="preserve">
</t>
    </r>
    <r>
      <rPr>
        <sz val="11"/>
        <color rgb="FF000000"/>
        <rFont val="Calibri"/>
      </rPr>
      <t>Run the following command to restart the systemd daemon:</t>
    </r>
    <r>
      <rPr>
        <sz val="11"/>
        <color rgb="FF000000"/>
        <rFont val="Calibri"/>
      </rPr>
      <t xml:space="preserve">
</t>
    </r>
    <r>
      <rPr>
        <sz val="11"/>
        <color rgb="FF006096"/>
        <rFont val="Roboto Condensed"/>
      </rPr>
      <t>#  systemctl daemon-reload</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tmp.mount</t>
    </r>
    <r>
      <rPr>
        <sz val="11"/>
        <color rgb="FF000000"/>
        <rFont val="Calibri"/>
      </rPr>
      <t>:</t>
    </r>
    <r>
      <rPr>
        <sz val="11"/>
        <color rgb="FF000000"/>
        <rFont val="Calibri"/>
      </rPr>
      <t xml:space="preserve">
</t>
    </r>
    <r>
      <rPr>
        <sz val="11"/>
        <color rgb="FF006096"/>
        <rFont val="Roboto Condensed"/>
      </rPr>
      <t># systemctl restart tmp.mount</t>
    </r>
    <r>
      <rPr>
        <sz val="11"/>
        <color rgb="FF006096"/>
        <rFont val="Roboto Condensed"/>
      </rPr>
      <t xml:space="preserve">
</t>
    </r>
  </si>
  <si>
    <r>
      <rPr>
        <sz val="11"/>
        <color rgb="FF000000"/>
        <rFont val="Calibri"/>
      </rPr>
      <t xml:space="preserve">The </t>
    </r>
    <r>
      <rPr>
        <b/>
        <sz val="11"/>
        <color rgb="FF000000"/>
        <rFont val="Calibri"/>
      </rPr>
      <t>nosuid</t>
    </r>
    <r>
      <rPr>
        <sz val="11"/>
        <color rgb="FF000000"/>
        <rFont val="Calibri"/>
      </rPr>
      <t xml:space="preserve"> mount option specifies that the filesystem cannot contain </t>
    </r>
    <r>
      <rPr>
        <b/>
        <sz val="11"/>
        <color rgb="FF000000"/>
        <rFont val="Calibri"/>
      </rPr>
      <t>setuid</t>
    </r>
    <r>
      <rPr>
        <sz val="11"/>
        <color rgb="FF000000"/>
        <rFont val="Calibri"/>
      </rPr>
      <t xml:space="preserve">  files.</t>
    </r>
  </si>
  <si>
    <r>
      <rPr>
        <sz val="11"/>
        <color rgb="FF000000"/>
        <rFont val="Calibri"/>
      </rPr>
      <t>Run the following command and verify the nodev option is set:</t>
    </r>
    <r>
      <rPr>
        <sz val="11"/>
        <color rgb="FF000000"/>
        <rFont val="Calibri"/>
      </rPr>
      <t xml:space="preserve">
</t>
    </r>
    <r>
      <rPr>
        <sz val="11"/>
        <color rgb="FF006096"/>
        <rFont val="Roboto Condensed"/>
      </rPr>
      <t># findmnt -n /tmp -n | grep -Ev '\bnosuid\b'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</si>
  <si>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1.1.6</t>
  </si>
  <si>
    <r>
      <rPr>
        <sz val="11"/>
        <rFont val="Calibri"/>
      </rPr>
      <t>Ensure /dev/shm is configured</t>
    </r>
  </si>
  <si>
    <r>
      <rPr>
        <sz val="11"/>
        <color rgb="FF000000"/>
        <rFont val="Calibri"/>
      </rPr>
      <t xml:space="preserve">Edit </t>
    </r>
    <r>
      <rPr>
        <b/>
        <sz val="11"/>
        <color rgb="FF000000"/>
        <rFont val="Calibri"/>
      </rPr>
      <t>/etc/fstab</t>
    </r>
    <r>
      <rPr>
        <sz val="11"/>
        <color rgb="FF000000"/>
        <rFont val="Calibri"/>
      </rPr>
      <t xml:space="preserve"> and add or edit the following line:</t>
    </r>
    <r>
      <rPr>
        <sz val="11"/>
        <color rgb="FF000000"/>
        <rFont val="Calibri"/>
      </rPr>
      <t xml:space="preserve">
</t>
    </r>
    <r>
      <rPr>
        <sz val="11"/>
        <color rgb="FF006096"/>
        <rFont val="Roboto Condensed"/>
      </rPr>
      <t>tmpfs      /dev/shm    tmpfs   defaults,noexec,nodev,nosuid,seclabel   0 0</t>
    </r>
    <r>
      <rPr>
        <sz val="11"/>
        <color rgb="FF006096"/>
        <rFont val="Roboto Condensed"/>
      </rPr>
      <t xml:space="preserve">
</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remount,noexec,nodev,nosuid /dev/shm</t>
    </r>
    <r>
      <rPr>
        <sz val="11"/>
        <color rgb="FF006096"/>
        <rFont val="Roboto Condensed"/>
      </rPr>
      <t xml:space="preserve">
</t>
    </r>
  </si>
  <si>
    <r>
      <rPr>
        <b/>
        <sz val="11"/>
        <color rgb="FF000000"/>
        <rFont val="Calibri"/>
      </rPr>
      <t>/dev/shm</t>
    </r>
    <r>
      <rPr>
        <sz val="11"/>
        <color rgb="FF000000"/>
        <rFont val="Calibri"/>
      </rPr>
      <t xml:space="preserve"> is a traditional shared memory concept. One program will create a memory portion, which other processes (if permitted) can access. Mounting </t>
    </r>
    <r>
      <rPr>
        <b/>
        <sz val="11"/>
        <color rgb="FF000000"/>
        <rFont val="Calibri"/>
      </rPr>
      <t>tmpfs</t>
    </r>
    <r>
      <rPr>
        <sz val="11"/>
        <color rgb="FF000000"/>
        <rFont val="Calibri"/>
      </rPr>
      <t xml:space="preserve"> at </t>
    </r>
    <r>
      <rPr>
        <b/>
        <sz val="11"/>
        <color rgb="FF000000"/>
        <rFont val="Calibri"/>
      </rPr>
      <t>/dev/shm</t>
    </r>
    <r>
      <rPr>
        <sz val="11"/>
        <color rgb="FF000000"/>
        <rFont val="Calibri"/>
      </rPr>
      <t xml:space="preserve"> is handled automatically by systemd.</t>
    </r>
  </si>
  <si>
    <r>
      <rPr>
        <sz val="11"/>
        <color rgb="FF000000"/>
        <rFont val="Calibri"/>
      </rPr>
      <t xml:space="preserve">Run the following command and verify output shows </t>
    </r>
    <r>
      <rPr>
        <b/>
        <sz val="11"/>
        <color rgb="FF000000"/>
        <rFont val="Calibri"/>
      </rPr>
      <t>/dev/shm</t>
    </r>
    <r>
      <rPr>
        <sz val="11"/>
        <color rgb="FF000000"/>
        <rFont val="Calibri"/>
      </rPr>
      <t xml:space="preserve"> is mounted:</t>
    </r>
    <r>
      <rPr>
        <sz val="11"/>
        <color rgb="FF000000"/>
        <rFont val="Calibri"/>
      </rPr>
      <t xml:space="preserve">
</t>
    </r>
    <r>
      <rPr>
        <sz val="11"/>
        <color rgb="FF006096"/>
        <rFont val="Roboto Condensed"/>
      </rPr>
      <t># findmnt -n /dev/shm</t>
    </r>
    <r>
      <rPr>
        <sz val="11"/>
        <color rgb="FF006096"/>
        <rFont val="Roboto Condensed"/>
      </rPr>
      <t xml:space="preserve">
</t>
    </r>
    <r>
      <rPr>
        <sz val="11"/>
        <color rgb="FF006096"/>
        <rFont val="Roboto Condensed"/>
      </rPr>
      <t>tmpfs on /dev/shm type tmpfs (rw,nosuid,nodev,noexec,relatime,seclabel)</t>
    </r>
    <r>
      <rPr>
        <sz val="11"/>
        <color rgb="FF006096"/>
        <rFont val="Roboto Condensed"/>
      </rPr>
      <t xml:space="preserve">
</t>
    </r>
    <r>
      <rPr>
        <sz val="11"/>
        <color rgb="FF000000"/>
        <rFont val="Calibri"/>
      </rPr>
      <t xml:space="preserve">
</t>
    </r>
    <r>
      <rPr>
        <sz val="11"/>
        <color rgb="FF000000"/>
        <rFont val="Calibri"/>
      </rPr>
      <t xml:space="preserve">Run the following command and verify an entry for </t>
    </r>
    <r>
      <rPr>
        <b/>
        <sz val="11"/>
        <color rgb="FF000000"/>
        <rFont val="Calibri"/>
      </rPr>
      <t>/dev/shm</t>
    </r>
    <r>
      <rPr>
        <sz val="11"/>
        <color rgb="FF000000"/>
        <rFont val="Calibri"/>
      </rPr>
      <t xml:space="preserve"> exists in </t>
    </r>
    <r>
      <rPr>
        <b/>
        <sz val="11"/>
        <color rgb="FF000000"/>
        <rFont val="Calibri"/>
      </rPr>
      <t>/etc/fstab</t>
    </r>
    <r>
      <rPr>
        <sz val="11"/>
        <color rgb="FF000000"/>
        <rFont val="Calibri"/>
      </rPr>
      <t>:</t>
    </r>
    <r>
      <rPr>
        <sz val="11"/>
        <color rgb="FF000000"/>
        <rFont val="Calibri"/>
      </rPr>
      <t xml:space="preserve">
</t>
    </r>
    <r>
      <rPr>
        <sz val="11"/>
        <color rgb="FF006096"/>
        <rFont val="Roboto Condensed"/>
      </rPr>
      <t># grep -E '\s/dev/shm\s' /etc/fstab</t>
    </r>
    <r>
      <rPr>
        <sz val="11"/>
        <color rgb="FF006096"/>
        <rFont val="Roboto Condensed"/>
      </rPr>
      <t xml:space="preserve">
</t>
    </r>
    <r>
      <rPr>
        <sz val="11"/>
        <color rgb="FF006096"/>
        <rFont val="Roboto Condensed"/>
      </rPr>
      <t>tmpfs      /dev/shm    tmpfs   defaults,noexec,nodev,nosuid   0 0</t>
    </r>
    <r>
      <rPr>
        <sz val="11"/>
        <color rgb="FF006096"/>
        <rFont val="Roboto Condensed"/>
      </rPr>
      <t xml:space="preserve">
</t>
    </r>
  </si>
  <si>
    <t>1.1.7</t>
  </si>
  <si>
    <r>
      <rPr>
        <sz val="11"/>
        <rFont val="Calibri"/>
      </rPr>
      <t>Ensure noexec option set on /dev/shm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</si>
  <si>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remount,noexec,nodev,nosuid /dev/shm</t>
    </r>
    <r>
      <rPr>
        <sz val="11"/>
        <color rgb="FF006096"/>
        <rFont val="Roboto Condensed"/>
      </rPr>
      <t xml:space="preserve">
</t>
    </r>
  </si>
  <si>
    <r>
      <rPr>
        <sz val="11"/>
        <color rgb="FF000000"/>
        <rFont val="Calibri"/>
      </rPr>
      <t xml:space="preserve">Run the following command to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-n /dev/shm | grep -Ev '\bnoexec\b'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</si>
  <si>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1.1.8</t>
  </si>
  <si>
    <r>
      <rPr>
        <sz val="11"/>
        <rFont val="Calibri"/>
      </rPr>
      <t>Ensure nodev option set on /dev/shm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</si>
  <si>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remount,noexec,nodev,nosuid /dev/shm</t>
    </r>
    <r>
      <rPr>
        <sz val="11"/>
        <color rgb="FF006096"/>
        <rFont val="Roboto Condensed"/>
      </rPr>
      <t xml:space="preserve">
</t>
    </r>
  </si>
  <si>
    <r>
      <rPr>
        <sz val="11"/>
        <color rgb="FF000000"/>
        <rFont val="Calibri"/>
      </rPr>
      <t xml:space="preserve">Run the following command to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-n /dev/shm | grep -Ev '\bnodev\b'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</si>
  <si>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1.1.9</t>
  </si>
  <si>
    <r>
      <rPr>
        <sz val="11"/>
        <rFont val="Calibri"/>
      </rPr>
      <t>Ensure nosuid option set on /dev/shm partition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</si>
  <si>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for the </t>
    </r>
    <r>
      <rPr>
        <b/>
        <sz val="11"/>
        <color rgb="FF000000"/>
        <rFont val="Calibri"/>
      </rPr>
      <t>/dev/shm</t>
    </r>
    <r>
      <rPr>
        <sz val="11"/>
        <color rgb="FF000000"/>
        <rFont val="Calibri"/>
      </rPr>
      <t xml:space="preserve">  partition.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/dev/shm</t>
    </r>
    <r>
      <rPr>
        <sz val="11"/>
        <color rgb="FF000000"/>
        <rFont val="Calibri"/>
      </rPr>
      <t>:</t>
    </r>
    <r>
      <rPr>
        <sz val="11"/>
        <color rgb="FF000000"/>
        <rFont val="Calibri"/>
      </rPr>
      <t xml:space="preserve">
</t>
    </r>
    <r>
      <rPr>
        <sz val="11"/>
        <color rgb="FF006096"/>
        <rFont val="Roboto Condensed"/>
      </rPr>
      <t># mount -o remount,noexec,nodev,nosuid /dev/shm</t>
    </r>
    <r>
      <rPr>
        <sz val="11"/>
        <color rgb="FF006096"/>
        <rFont val="Roboto Condensed"/>
      </rPr>
      <t xml:space="preserve">
</t>
    </r>
  </si>
  <si>
    <r>
      <rPr>
        <sz val="11"/>
        <color rgb="FF000000"/>
        <rFont val="Calibri"/>
      </rPr>
      <t xml:space="preserve">Run the following command to verify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-n /dev/shm | grep -Ev '\bnosuid\b'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</si>
  <si>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1.1.10</t>
  </si>
  <si>
    <r>
      <rPr>
        <sz val="11"/>
        <rFont val="Calibri"/>
      </rPr>
      <t>Ensure separate partition exists for /var</t>
    </r>
  </si>
  <si>
    <r>
      <rPr>
        <sz val="11"/>
        <color rgb="FF000000"/>
        <rFont val="Calibri"/>
      </rPr>
      <t xml:space="preserve">For new installations, during installation create a custom partition setup and specify a separate partition for </t>
    </r>
    <r>
      <rPr>
        <b/>
        <sz val="11"/>
        <color rgb="FF000000"/>
        <rFont val="Calibri"/>
      </rPr>
      <t>/var</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</si>
  <si>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
    </r>
    <r>
      <rPr>
        <sz val="11"/>
        <color rgb="FF000000"/>
        <rFont val="Calibri"/>
      </rPr>
      <t xml:space="preserve">  directory is used by daemons and other system services to temporarily store dynamic data. Some directories created by these processes may be world-writable.</t>
    </r>
  </si>
  <si>
    <r>
      <rPr>
        <sz val="11"/>
        <color rgb="FF000000"/>
        <rFont val="Calibri"/>
      </rPr>
      <t>Resizing filesystems is a common activity in cloud-hosted servers. Separate filesystem partitions may prevent successful resizing, or may require the installation of additional tools solely for the purpose of resizing operations. The use of these additional tools may introduce their own security considerations.</t>
    </r>
  </si>
  <si>
    <r>
      <rPr>
        <sz val="11"/>
        <color rgb="FF000000"/>
        <rFont val="Calibri"/>
      </rPr>
      <t xml:space="preserve">Run the following command and verify output shows </t>
    </r>
    <r>
      <rPr>
        <b/>
        <sz val="11"/>
        <color rgb="FF000000"/>
        <rFont val="Calibri"/>
      </rPr>
      <t>/var</t>
    </r>
    <r>
      <rPr>
        <sz val="11"/>
        <color rgb="FF000000"/>
        <rFont val="Calibri"/>
      </rPr>
      <t xml:space="preserve">  is mounted:</t>
    </r>
    <r>
      <rPr>
        <sz val="11"/>
        <color rgb="FF000000"/>
        <rFont val="Calibri"/>
      </rPr>
      <t xml:space="preserve">
</t>
    </r>
    <r>
      <rPr>
        <sz val="11"/>
        <color rgb="FF006096"/>
        <rFont val="Roboto Condensed"/>
      </rPr>
      <t># findmnt /var</t>
    </r>
    <r>
      <rPr>
        <sz val="11"/>
        <color rgb="FF006096"/>
        <rFont val="Roboto Condensed"/>
      </rPr>
      <t xml:space="preserve">
</t>
    </r>
    <r>
      <rPr>
        <sz val="11"/>
        <color rgb="FF006096"/>
        <rFont val="Roboto Condensed"/>
      </rPr>
      <t>TARGET SOURCE    FSTYPE  OPTIONS</t>
    </r>
    <r>
      <rPr>
        <sz val="11"/>
        <color rgb="FF006096"/>
        <rFont val="Roboto Condensed"/>
      </rPr>
      <t xml:space="preserve">
</t>
    </r>
    <r>
      <rPr>
        <sz val="11"/>
        <color rgb="FF006096"/>
        <rFont val="Roboto Condensed"/>
      </rPr>
      <t>/var  &lt;device&gt;  &lt;fstype&gt; rw,relatime,attr2,inode64,noquota</t>
    </r>
    <r>
      <rPr>
        <sz val="11"/>
        <color rgb="FF006096"/>
        <rFont val="Roboto Condensed"/>
      </rPr>
      <t xml:space="preserve">
</t>
    </r>
  </si>
  <si>
    <t>1.1.11</t>
  </si>
  <si>
    <r>
      <rPr>
        <sz val="11"/>
        <rFont val="Calibri"/>
      </rPr>
      <t>Ensure separate partition exists for /var/tmp</t>
    </r>
  </si>
  <si>
    <r>
      <rPr>
        <sz val="11"/>
        <color rgb="FF000000"/>
        <rFont val="Calibri"/>
      </rPr>
      <t xml:space="preserve">For new installations, during installation create a custom partition setup and specify a separate partition for </t>
    </r>
    <r>
      <rPr>
        <b/>
        <sz val="11"/>
        <color rgb="FF000000"/>
        <rFont val="Calibri"/>
      </rPr>
      <t>/var/tmp</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</si>
  <si>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/var/tmp</t>
    </r>
    <r>
      <rPr>
        <sz val="11"/>
        <color rgb="FF000000"/>
        <rFont val="Calibri"/>
      </rPr>
      <t xml:space="preserve"> directory is a world-writable directory used for temporary storage by all users and some applications and is intended for temporary files that are preserved across reboots.</t>
    </r>
  </si>
  <si>
    <r>
      <rPr>
        <sz val="11"/>
        <color rgb="FF000000"/>
        <rFont val="Calibri"/>
      </rPr>
      <t xml:space="preserve">Run the following command and verify output shows </t>
    </r>
    <r>
      <rPr>
        <b/>
        <sz val="11"/>
        <color rgb="FF000000"/>
        <rFont val="Calibri"/>
      </rPr>
      <t>/var/tmp</t>
    </r>
    <r>
      <rPr>
        <sz val="11"/>
        <color rgb="FF000000"/>
        <rFont val="Calibri"/>
      </rPr>
      <t xml:space="preserve"> is mounted:</t>
    </r>
    <r>
      <rPr>
        <sz val="11"/>
        <color rgb="FF000000"/>
        <rFont val="Calibri"/>
      </rPr>
      <t xml:space="preserve">
</t>
    </r>
    <r>
      <rPr>
        <sz val="11"/>
        <color rgb="FF006096"/>
        <rFont val="Roboto Condensed"/>
      </rPr>
      <t># findmnt /var/tmp</t>
    </r>
    <r>
      <rPr>
        <sz val="11"/>
        <color rgb="FF006096"/>
        <rFont val="Roboto Condensed"/>
      </rPr>
      <t xml:space="preserve">
</t>
    </r>
    <r>
      <rPr>
        <sz val="11"/>
        <color rgb="FF006096"/>
        <rFont val="Roboto Condensed"/>
      </rPr>
      <t>TARGET   SOURCE    FSTYPE   OPTIONS</t>
    </r>
    <r>
      <rPr>
        <sz val="11"/>
        <color rgb="FF006096"/>
        <rFont val="Roboto Condensed"/>
      </rPr>
      <t xml:space="preserve">
</t>
    </r>
    <r>
      <rPr>
        <sz val="11"/>
        <color rgb="FF006096"/>
        <rFont val="Roboto Condensed"/>
      </rPr>
      <t>/var/tmp &lt;device&gt;  &lt;fstype&gt; rw,relatime,attr2,inode64,noquota</t>
    </r>
    <r>
      <rPr>
        <sz val="11"/>
        <color rgb="FF006096"/>
        <rFont val="Roboto Condensed"/>
      </rPr>
      <t xml:space="preserve">
</t>
    </r>
  </si>
  <si>
    <t>1.1.12</t>
  </si>
  <si>
    <r>
      <rPr>
        <sz val="11"/>
        <rFont val="Calibri"/>
      </rPr>
      <t>Ensure /var/tmp partition includes the noexec option</t>
    </r>
  </si>
  <si>
    <r>
      <rPr>
        <sz val="11"/>
        <color rgb="FF000000"/>
        <rFont val="Calibri"/>
      </rPr>
      <t xml:space="preserve">For existing </t>
    </r>
    <r>
      <rPr>
        <b/>
        <sz val="11"/>
        <color rgb="FF000000"/>
        <rFont val="Calibri"/>
      </rPr>
      <t>/var/tmp</t>
    </r>
    <r>
      <rPr>
        <sz val="11"/>
        <color rgb="FF000000"/>
        <rFont val="Calibri"/>
      </rPr>
      <t xml:space="preserve"> partitions, 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of the </t>
    </r>
    <r>
      <rPr>
        <b/>
        <sz val="11"/>
        <color rgb="FF000000"/>
        <rFont val="Calibri"/>
      </rPr>
      <t>/var/tmp</t>
    </r>
    <r>
      <rPr>
        <sz val="11"/>
        <color rgb="FF000000"/>
        <rFont val="Calibri"/>
      </rPr>
      <t xml:space="preserve"> entry.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t>
    </r>
    <r>
      <rPr>
        <sz val="11"/>
        <color rgb="FF000000"/>
        <rFont val="Calibri"/>
      </rPr>
      <t xml:space="preserve">
</t>
    </r>
    <r>
      <rPr>
        <sz val="11"/>
        <color rgb="FF006096"/>
        <rFont val="Roboto Condensed"/>
      </rPr>
      <t># mount -o remount,noexec /var/tmp</t>
    </r>
    <r>
      <rPr>
        <sz val="11"/>
        <color rgb="FF006096"/>
        <rFont val="Roboto Condensed"/>
      </rPr>
      <t xml:space="preserve">
</t>
    </r>
  </si>
  <si>
    <r>
      <rPr>
        <sz val="11"/>
        <color rgb="FF000000"/>
        <rFont val="Calibri"/>
      </rPr>
      <t xml:space="preserve">If a </t>
    </r>
    <r>
      <rPr>
        <b/>
        <sz val="11"/>
        <color rgb="FF000000"/>
        <rFont val="Calibri"/>
      </rPr>
      <t>/var/tmp</t>
    </r>
    <r>
      <rPr>
        <sz val="11"/>
        <color rgb="FF000000"/>
        <rFont val="Calibri"/>
      </rPr>
      <t xml:space="preserve"> partition exists, run the following command to verify that the </t>
    </r>
    <r>
      <rPr>
        <b/>
        <sz val="11"/>
        <color rgb="FF000000"/>
        <rFont val="Calibri"/>
      </rPr>
      <t>noexec</t>
    </r>
    <r>
      <rPr>
        <sz val="11"/>
        <color rgb="FF000000"/>
        <rFont val="Calibri"/>
      </rPr>
      <t xml:space="preserve"> option is set:</t>
    </r>
    <r>
      <rPr>
        <sz val="11"/>
        <color rgb="FF000000"/>
        <rFont val="Calibri"/>
      </rPr>
      <t xml:space="preserve">
</t>
    </r>
    <r>
      <rPr>
        <sz val="11"/>
        <color rgb="FF006096"/>
        <rFont val="Roboto Condensed"/>
      </rPr>
      <t># findmnt -n /var/tmp | grep -Ev '\bnoexec\b'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</si>
  <si>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1.1.13</t>
  </si>
  <si>
    <r>
      <rPr>
        <sz val="11"/>
        <rFont val="Calibri"/>
      </rPr>
      <t>Ensure /var/tmp partition includes the nodev option</t>
    </r>
  </si>
  <si>
    <r>
      <rPr>
        <sz val="11"/>
        <color rgb="FF000000"/>
        <rFont val="Calibri"/>
      </rPr>
      <t xml:space="preserve">For existing </t>
    </r>
    <r>
      <rPr>
        <b/>
        <sz val="11"/>
        <color rgb="FF000000"/>
        <rFont val="Calibri"/>
      </rPr>
      <t>/var/tmp</t>
    </r>
    <r>
      <rPr>
        <sz val="11"/>
        <color rgb="FF000000"/>
        <rFont val="Calibri"/>
      </rPr>
      <t xml:space="preserve"> partitions, 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of the </t>
    </r>
    <r>
      <rPr>
        <b/>
        <sz val="11"/>
        <color rgb="FF000000"/>
        <rFont val="Calibri"/>
      </rPr>
      <t>/var/tmp</t>
    </r>
    <r>
      <rPr>
        <sz val="11"/>
        <color rgb="FF000000"/>
        <rFont val="Calibri"/>
      </rPr>
      <t xml:space="preserve"> entry.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t>
    </r>
    <r>
      <rPr>
        <sz val="11"/>
        <color rgb="FF000000"/>
        <rFont val="Calibri"/>
      </rPr>
      <t xml:space="preserve">
</t>
    </r>
    <r>
      <rPr>
        <sz val="11"/>
        <color rgb="FF006096"/>
        <rFont val="Roboto Condensed"/>
      </rPr>
      <t># mount -o remount,nodev /var/tmp</t>
    </r>
    <r>
      <rPr>
        <sz val="11"/>
        <color rgb="FF006096"/>
        <rFont val="Roboto Condensed"/>
      </rPr>
      <t xml:space="preserve">
</t>
    </r>
  </si>
  <si>
    <r>
      <rPr>
        <sz val="11"/>
        <color rgb="FF000000"/>
        <rFont val="Calibri"/>
      </rPr>
      <t xml:space="preserve">If a </t>
    </r>
    <r>
      <rPr>
        <b/>
        <sz val="11"/>
        <color rgb="FF000000"/>
        <rFont val="Calibri"/>
      </rPr>
      <t>/var/tmp</t>
    </r>
    <r>
      <rPr>
        <sz val="11"/>
        <color rgb="FF000000"/>
        <rFont val="Calibri"/>
      </rPr>
      <t xml:space="preserve"> partition exists, run the following command to verify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-n /var/tmp | grep -Ev '\bnodev\b'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</si>
  <si>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1.1.14</t>
  </si>
  <si>
    <r>
      <rPr>
        <sz val="11"/>
        <rFont val="Calibri"/>
      </rPr>
      <t>Ensure /var/tmp partition includes the nosuid option</t>
    </r>
  </si>
  <si>
    <r>
      <rPr>
        <sz val="11"/>
        <color rgb="FF000000"/>
        <rFont val="Calibri"/>
      </rPr>
      <t xml:space="preserve">For existing </t>
    </r>
    <r>
      <rPr>
        <b/>
        <sz val="11"/>
        <color rgb="FF000000"/>
        <rFont val="Calibri"/>
      </rPr>
      <t>/var/tmp</t>
    </r>
    <r>
      <rPr>
        <sz val="11"/>
        <color rgb="FF000000"/>
        <rFont val="Calibri"/>
      </rPr>
      <t xml:space="preserve"> partitions, 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of the </t>
    </r>
    <r>
      <rPr>
        <b/>
        <sz val="11"/>
        <color rgb="FF000000"/>
        <rFont val="Calibri"/>
      </rPr>
      <t>/var/tmp</t>
    </r>
    <r>
      <rPr>
        <sz val="11"/>
        <color rgb="FF000000"/>
        <rFont val="Calibri"/>
      </rPr>
      <t xml:space="preserve"> entry.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/var/tmp</t>
    </r>
    <r>
      <rPr>
        <sz val="11"/>
        <color rgb="FF000000"/>
        <rFont val="Calibri"/>
      </rPr>
      <t xml:space="preserve"> :</t>
    </r>
    <r>
      <rPr>
        <sz val="11"/>
        <color rgb="FF000000"/>
        <rFont val="Calibri"/>
      </rPr>
      <t xml:space="preserve">
</t>
    </r>
    <r>
      <rPr>
        <sz val="11"/>
        <color rgb="FF006096"/>
        <rFont val="Roboto Condensed"/>
      </rPr>
      <t># mount -o remount,nosuid /var/tmp</t>
    </r>
    <r>
      <rPr>
        <sz val="11"/>
        <color rgb="FF006096"/>
        <rFont val="Roboto Condensed"/>
      </rPr>
      <t xml:space="preserve">
</t>
    </r>
  </si>
  <si>
    <r>
      <rPr>
        <sz val="11"/>
        <color rgb="FF000000"/>
        <rFont val="Calibri"/>
      </rPr>
      <t xml:space="preserve">If a </t>
    </r>
    <r>
      <rPr>
        <b/>
        <sz val="11"/>
        <color rgb="FF000000"/>
        <rFont val="Calibri"/>
      </rPr>
      <t>/var/tmp</t>
    </r>
    <r>
      <rPr>
        <sz val="11"/>
        <color rgb="FF000000"/>
        <rFont val="Calibri"/>
      </rPr>
      <t xml:space="preserve"> partition exists, run the following command to verify that that the </t>
    </r>
    <r>
      <rPr>
        <b/>
        <sz val="11"/>
        <color rgb="FF000000"/>
        <rFont val="Calibri"/>
      </rPr>
      <t>nosuid</t>
    </r>
    <r>
      <rPr>
        <sz val="11"/>
        <color rgb="FF000000"/>
        <rFont val="Calibri"/>
      </rPr>
      <t xml:space="preserve"> option is set:</t>
    </r>
    <r>
      <rPr>
        <sz val="11"/>
        <color rgb="FF000000"/>
        <rFont val="Calibri"/>
      </rPr>
      <t xml:space="preserve">
</t>
    </r>
    <r>
      <rPr>
        <sz val="11"/>
        <color rgb="FF006096"/>
        <rFont val="Roboto Condensed"/>
      </rPr>
      <t># findmnt -n /var/tmp | grep -Ev '\bnosuid\b'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</si>
  <si>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1.1.15</t>
  </si>
  <si>
    <r>
      <rPr>
        <sz val="11"/>
        <rFont val="Calibri"/>
      </rPr>
      <t>Ensure separate partition exists for /var/log</t>
    </r>
  </si>
  <si>
    <r>
      <rPr>
        <sz val="11"/>
        <color rgb="FF000000"/>
        <rFont val="Calibri"/>
      </rPr>
      <t xml:space="preserve">For new installations, during installation create a custom partition setup and specify a separate partition for </t>
    </r>
    <r>
      <rPr>
        <b/>
        <sz val="11"/>
        <color rgb="FF000000"/>
        <rFont val="Calibri"/>
      </rPr>
      <t>/var/log</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</si>
  <si>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/var/log</t>
    </r>
    <r>
      <rPr>
        <sz val="11"/>
        <color rgb="FF000000"/>
        <rFont val="Calibri"/>
      </rPr>
      <t xml:space="preserve"> directory is used by system services to store log data.</t>
    </r>
  </si>
  <si>
    <r>
      <rPr>
        <sz val="11"/>
        <color rgb="FF000000"/>
        <rFont val="Calibri"/>
      </rPr>
      <t xml:space="preserve">Run the following command and verify output shows </t>
    </r>
    <r>
      <rPr>
        <b/>
        <sz val="11"/>
        <color rgb="FF000000"/>
        <rFont val="Calibri"/>
      </rPr>
      <t>/var/log</t>
    </r>
    <r>
      <rPr>
        <sz val="11"/>
        <color rgb="FF000000"/>
        <rFont val="Calibri"/>
      </rPr>
      <t xml:space="preserve">  is mounted:</t>
    </r>
    <r>
      <rPr>
        <sz val="11"/>
        <color rgb="FF000000"/>
        <rFont val="Calibri"/>
      </rPr>
      <t xml:space="preserve">
</t>
    </r>
    <r>
      <rPr>
        <sz val="11"/>
        <color rgb="FF006096"/>
        <rFont val="Roboto Condensed"/>
      </rPr>
      <t># findmnt /var/log</t>
    </r>
    <r>
      <rPr>
        <sz val="11"/>
        <color rgb="FF006096"/>
        <rFont val="Roboto Condensed"/>
      </rPr>
      <t xml:space="preserve">
</t>
    </r>
    <r>
      <rPr>
        <sz val="11"/>
        <color rgb="FF006096"/>
        <rFont val="Roboto Condensed"/>
      </rPr>
      <t>TARGET   SOURCE   FSTYPE   OPTIONS</t>
    </r>
    <r>
      <rPr>
        <sz val="11"/>
        <color rgb="FF006096"/>
        <rFont val="Roboto Condensed"/>
      </rPr>
      <t xml:space="preserve">
</t>
    </r>
    <r>
      <rPr>
        <sz val="11"/>
        <color rgb="FF006096"/>
        <rFont val="Roboto Condensed"/>
      </rPr>
      <t>/var/log &lt;device&gt; &lt;fstype&gt; rw,relatime,attr2,inode64,noquota</t>
    </r>
    <r>
      <rPr>
        <sz val="11"/>
        <color rgb="FF006096"/>
        <rFont val="Roboto Condensed"/>
      </rPr>
      <t xml:space="preserve">
</t>
    </r>
  </si>
  <si>
    <t>1.1.16</t>
  </si>
  <si>
    <r>
      <rPr>
        <sz val="11"/>
        <rFont val="Calibri"/>
      </rPr>
      <t>Ensure separate partition exists for /var/log/audit</t>
    </r>
  </si>
  <si>
    <r>
      <rPr>
        <sz val="11"/>
        <color rgb="FF000000"/>
        <rFont val="Calibri"/>
      </rPr>
      <t xml:space="preserve">For new installations, during installation create a custom partition setup and specify a separate partition for </t>
    </r>
    <r>
      <rPr>
        <b/>
        <sz val="11"/>
        <color rgb="FF000000"/>
        <rFont val="Calibri"/>
      </rPr>
      <t>/var/log/audit</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</si>
  <si>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auditing daemon, </t>
    </r>
    <r>
      <rPr>
        <b/>
        <sz val="11"/>
        <color rgb="FF000000"/>
        <rFont val="Calibri"/>
      </rPr>
      <t>auditd</t>
    </r>
    <r>
      <rPr>
        <sz val="11"/>
        <color rgb="FF000000"/>
        <rFont val="Calibri"/>
      </rPr>
      <t xml:space="preserve"> , stores log data in the </t>
    </r>
    <r>
      <rPr>
        <b/>
        <sz val="11"/>
        <color rgb="FF000000"/>
        <rFont val="Calibri"/>
      </rPr>
      <t>/var/log/audit</t>
    </r>
    <r>
      <rPr>
        <sz val="11"/>
        <color rgb="FF000000"/>
        <rFont val="Calibri"/>
      </rPr>
      <t xml:space="preserve"> directory.</t>
    </r>
  </si>
  <si>
    <r>
      <rPr>
        <sz val="11"/>
        <color rgb="FF000000"/>
        <rFont val="Calibri"/>
      </rPr>
      <t xml:space="preserve">Run the following command and verify output shows </t>
    </r>
    <r>
      <rPr>
        <b/>
        <sz val="11"/>
        <color rgb="FF000000"/>
        <rFont val="Calibri"/>
      </rPr>
      <t>/var/log/audit</t>
    </r>
    <r>
      <rPr>
        <sz val="11"/>
        <color rgb="FF000000"/>
        <rFont val="Calibri"/>
      </rPr>
      <t xml:space="preserve"> is mounted:</t>
    </r>
    <r>
      <rPr>
        <sz val="11"/>
        <color rgb="FF000000"/>
        <rFont val="Calibri"/>
      </rPr>
      <t xml:space="preserve">
</t>
    </r>
    <r>
      <rPr>
        <sz val="11"/>
        <color rgb="FF006096"/>
        <rFont val="Roboto Condensed"/>
      </rPr>
      <t># findmnt /var/log/audit</t>
    </r>
    <r>
      <rPr>
        <sz val="11"/>
        <color rgb="FF006096"/>
        <rFont val="Roboto Condensed"/>
      </rPr>
      <t xml:space="preserve">
</t>
    </r>
    <r>
      <rPr>
        <sz val="11"/>
        <color rgb="FF006096"/>
        <rFont val="Roboto Condensed"/>
      </rPr>
      <t>TARGET         SOURCE   FSTYPE   OPTIONS</t>
    </r>
    <r>
      <rPr>
        <sz val="11"/>
        <color rgb="FF006096"/>
        <rFont val="Roboto Condensed"/>
      </rPr>
      <t xml:space="preserve">
</t>
    </r>
    <r>
      <rPr>
        <sz val="11"/>
        <color rgb="FF006096"/>
        <rFont val="Roboto Condensed"/>
      </rPr>
      <t>/var/log/audit &lt;device&gt; &lt;fstype&gt; rw,relatime,attr2,inode64,noquota</t>
    </r>
    <r>
      <rPr>
        <sz val="11"/>
        <color rgb="FF006096"/>
        <rFont val="Roboto Condensed"/>
      </rPr>
      <t xml:space="preserve">
</t>
    </r>
  </si>
  <si>
    <t>1.1.17</t>
  </si>
  <si>
    <r>
      <rPr>
        <sz val="11"/>
        <rFont val="Calibri"/>
      </rPr>
      <t>Ensure separate partition exists for /home</t>
    </r>
  </si>
  <si>
    <r>
      <rPr>
        <sz val="11"/>
        <color rgb="FF000000"/>
        <rFont val="Calibri"/>
      </rPr>
      <t xml:space="preserve">For new installations, during installation create a custom partition setup and specify a separate partition for </t>
    </r>
    <r>
      <rPr>
        <b/>
        <sz val="11"/>
        <color rgb="FF000000"/>
        <rFont val="Calibri"/>
      </rPr>
      <t>/home</t>
    </r>
    <r>
      <rPr>
        <sz val="11"/>
        <color rgb="FF000000"/>
        <rFont val="Calibri"/>
      </rPr>
      <t xml:space="preserve"> .</t>
    </r>
    <r>
      <rPr>
        <sz val="11"/>
        <color rgb="FF000000"/>
        <rFont val="Calibri"/>
      </rPr>
      <t xml:space="preserve">
</t>
    </r>
    <r>
      <rPr>
        <sz val="11"/>
        <color rgb="FF000000"/>
        <rFont val="Calibri"/>
      </rPr>
      <t xml:space="preserve">For systems that were previously installed, create a new partition and configure </t>
    </r>
    <r>
      <rPr>
        <b/>
        <sz val="11"/>
        <color rgb="FF000000"/>
        <rFont val="Calibri"/>
      </rPr>
      <t>/etc/fstab</t>
    </r>
    <r>
      <rPr>
        <sz val="11"/>
        <color rgb="FF000000"/>
        <rFont val="Calibri"/>
      </rPr>
      <t xml:space="preserve">  as appropriate.</t>
    </r>
  </si>
  <si>
    <r>
      <rPr>
        <sz val="11"/>
        <color rgb="FF000000"/>
        <rFont val="Calibri"/>
      </rPr>
      <t xml:space="preserve">The </t>
    </r>
    <r>
      <rPr>
        <b/>
        <sz val="11"/>
        <color rgb="FF000000"/>
        <rFont val="Calibri"/>
      </rPr>
      <t>/home</t>
    </r>
    <r>
      <rPr>
        <sz val="11"/>
        <color rgb="FF000000"/>
        <rFont val="Calibri"/>
      </rPr>
      <t xml:space="preserve"> directory is used to support disk storage needs of local users.</t>
    </r>
  </si>
  <si>
    <r>
      <rPr>
        <sz val="11"/>
        <color rgb="FF000000"/>
        <rFont val="Calibri"/>
      </rPr>
      <t xml:space="preserve">Run the following command and verify output shows </t>
    </r>
    <r>
      <rPr>
        <b/>
        <sz val="11"/>
        <color rgb="FF000000"/>
        <rFont val="Calibri"/>
      </rPr>
      <t>/home</t>
    </r>
    <r>
      <rPr>
        <sz val="11"/>
        <color rgb="FF000000"/>
        <rFont val="Calibri"/>
      </rPr>
      <t xml:space="preserve">  is mounted:</t>
    </r>
    <r>
      <rPr>
        <sz val="11"/>
        <color rgb="FF000000"/>
        <rFont val="Calibri"/>
      </rPr>
      <t xml:space="preserve">
</t>
    </r>
    <r>
      <rPr>
        <sz val="11"/>
        <color rgb="FF006096"/>
        <rFont val="Roboto Condensed"/>
      </rPr>
      <t># findmnt /home</t>
    </r>
    <r>
      <rPr>
        <sz val="11"/>
        <color rgb="FF006096"/>
        <rFont val="Roboto Condensed"/>
      </rPr>
      <t xml:space="preserve">
</t>
    </r>
    <r>
      <rPr>
        <sz val="11"/>
        <color rgb="FF006096"/>
        <rFont val="Roboto Condensed"/>
      </rPr>
      <t>TARGET SOURCE   FSTYPE   OPTIONS</t>
    </r>
    <r>
      <rPr>
        <sz val="11"/>
        <color rgb="FF006096"/>
        <rFont val="Roboto Condensed"/>
      </rPr>
      <t xml:space="preserve">
</t>
    </r>
    <r>
      <rPr>
        <sz val="11"/>
        <color rgb="FF006096"/>
        <rFont val="Roboto Condensed"/>
      </rPr>
      <t>/home  &lt;device&gt; &lt;fstype&gt; rw,relatime,attr2,inode64,noquota</t>
    </r>
    <r>
      <rPr>
        <sz val="11"/>
        <color rgb="FF006096"/>
        <rFont val="Roboto Condensed"/>
      </rPr>
      <t xml:space="preserve">
</t>
    </r>
  </si>
  <si>
    <t>1.1.18</t>
  </si>
  <si>
    <r>
      <rPr>
        <sz val="11"/>
        <rFont val="Calibri"/>
      </rPr>
      <t>Ensure /home partition includes the nodev option</t>
    </r>
  </si>
  <si>
    <r>
      <rPr>
        <sz val="11"/>
        <color rgb="FF000000"/>
        <rFont val="Calibri"/>
      </rPr>
      <t xml:space="preserve">For existing </t>
    </r>
    <r>
      <rPr>
        <b/>
        <sz val="11"/>
        <color rgb="FF000000"/>
        <rFont val="Calibri"/>
      </rPr>
      <t>/home</t>
    </r>
    <r>
      <rPr>
        <sz val="11"/>
        <color rgb="FF000000"/>
        <rFont val="Calibri"/>
      </rPr>
      <t xml:space="preserve"> partitions, 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of the </t>
    </r>
    <r>
      <rPr>
        <b/>
        <sz val="11"/>
        <color rgb="FF000000"/>
        <rFont val="Calibri"/>
      </rPr>
      <t>/home</t>
    </r>
    <r>
      <rPr>
        <sz val="11"/>
        <color rgb="FF000000"/>
        <rFont val="Calibri"/>
      </rPr>
      <t xml:space="preserve"> entry. See the </t>
    </r>
    <r>
      <rPr>
        <b/>
        <sz val="11"/>
        <color rgb="FF000000"/>
        <rFont val="Calibri"/>
      </rPr>
      <t>fstab(5)</t>
    </r>
    <r>
      <rPr>
        <sz val="11"/>
        <color rgb="FF000000"/>
        <rFont val="Calibri"/>
      </rPr>
      <t xml:space="preserve"> manual page for more information.</t>
    </r>
    <r>
      <rPr>
        <sz val="11"/>
        <color rgb="FF000000"/>
        <rFont val="Calibri"/>
      </rPr>
      <t xml:space="preserve">
</t>
    </r>
    <r>
      <rPr>
        <sz val="11"/>
        <color rgb="FF000000"/>
        <rFont val="Calibri"/>
      </rPr>
      <t xml:space="preserve">Run the following command to remount </t>
    </r>
    <r>
      <rPr>
        <b/>
        <sz val="11"/>
        <color rgb="FF000000"/>
        <rFont val="Calibri"/>
      </rPr>
      <t>/home</t>
    </r>
    <r>
      <rPr>
        <sz val="11"/>
        <color rgb="FF000000"/>
        <rFont val="Calibri"/>
      </rPr>
      <t>:</t>
    </r>
    <r>
      <rPr>
        <sz val="11"/>
        <color rgb="FF000000"/>
        <rFont val="Calibri"/>
      </rPr>
      <t xml:space="preserve">
</t>
    </r>
    <r>
      <rPr>
        <sz val="11"/>
        <color rgb="FF006096"/>
        <rFont val="Roboto Condensed"/>
      </rPr>
      <t># mount -o remount,nodev /home</t>
    </r>
    <r>
      <rPr>
        <sz val="11"/>
        <color rgb="FF006096"/>
        <rFont val="Roboto Condensed"/>
      </rPr>
      <t xml:space="preserve">
</t>
    </r>
  </si>
  <si>
    <r>
      <rPr>
        <sz val="11"/>
        <color rgb="FF000000"/>
        <rFont val="Calibri"/>
      </rPr>
      <t xml:space="preserve">If a </t>
    </r>
    <r>
      <rPr>
        <b/>
        <sz val="11"/>
        <color rgb="FF000000"/>
        <rFont val="Calibri"/>
      </rPr>
      <t>/home</t>
    </r>
    <r>
      <rPr>
        <sz val="11"/>
        <color rgb="FF000000"/>
        <rFont val="Calibri"/>
      </rPr>
      <t xml:space="preserve"> partition exists, run the following command to verify that that the </t>
    </r>
    <r>
      <rPr>
        <b/>
        <sz val="11"/>
        <color rgb="FF000000"/>
        <rFont val="Calibri"/>
      </rPr>
      <t>nodev</t>
    </r>
    <r>
      <rPr>
        <sz val="11"/>
        <color rgb="FF000000"/>
        <rFont val="Calibri"/>
      </rPr>
      <t xml:space="preserve">  option is set:</t>
    </r>
    <r>
      <rPr>
        <sz val="11"/>
        <color rgb="FF000000"/>
        <rFont val="Calibri"/>
      </rPr>
      <t xml:space="preserve">
</t>
    </r>
    <r>
      <rPr>
        <sz val="11"/>
        <color rgb="FF006096"/>
        <rFont val="Roboto Condensed"/>
      </rPr>
      <t># findmnt /home | grep -Ev '\bnodev\b'</t>
    </r>
    <r>
      <rPr>
        <sz val="11"/>
        <color rgb="FF006096"/>
        <rFont val="Roboto Condensed"/>
      </rPr>
      <t xml:space="preserve">
</t>
    </r>
    <r>
      <rPr>
        <sz val="11"/>
        <color rgb="FF006096"/>
        <rFont val="Roboto Condensed"/>
      </rPr>
      <t>Nothing should be returned</t>
    </r>
    <r>
      <rPr>
        <sz val="11"/>
        <color rgb="FF006096"/>
        <rFont val="Roboto Condensed"/>
      </rPr>
      <t xml:space="preserve">
</t>
    </r>
  </si>
  <si>
    <t>1.1.19</t>
  </si>
  <si>
    <r>
      <rPr>
        <sz val="11"/>
        <rFont val="Calibri"/>
      </rPr>
      <t>Ensure removable media partitions include noexec option</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</si>
  <si>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noexec</t>
    </r>
    <r>
      <rPr>
        <sz val="11"/>
        <color rgb="FF000000"/>
        <rFont val="Calibri"/>
      </rPr>
      <t xml:space="preserve">  to the fourth field (mounting options) of all removable media partitions. Look for entries that have mount points that contain words such as floppy or cdrom. See the </t>
    </r>
    <r>
      <rPr>
        <b/>
        <sz val="11"/>
        <color rgb="FF000000"/>
        <rFont val="Calibri"/>
      </rPr>
      <t>fstab(5)</t>
    </r>
    <r>
      <rPr>
        <sz val="11"/>
        <color rgb="FF000000"/>
        <rFont val="Calibri"/>
      </rPr>
      <t xml:space="preserve"> manual page for more information.</t>
    </r>
  </si>
  <si>
    <r>
      <rPr>
        <sz val="11"/>
        <color rgb="FF000000"/>
        <rFont val="Calibri"/>
      </rPr>
      <t xml:space="preserve">Run the following script and verify that the </t>
    </r>
    <r>
      <rPr>
        <b/>
        <sz val="11"/>
        <color rgb="FF000000"/>
        <rFont val="Calibri"/>
      </rPr>
      <t>noexec</t>
    </r>
    <r>
      <rPr>
        <sz val="11"/>
        <color rgb="FF000000"/>
        <rFont val="Calibri"/>
      </rPr>
      <t xml:space="preserve"> option is set on all removable media partitions.</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 xml:space="preserve">for rmpo in $(lsblk -o RM,MOUNTPOINT | awk -F " " '/1/ {print $2}'); do </t>
    </r>
    <r>
      <rPr>
        <sz val="11"/>
        <color rgb="FF006096"/>
        <rFont val="Roboto Condensed"/>
      </rPr>
      <t xml:space="preserve">
</t>
    </r>
    <r>
      <rPr>
        <sz val="11"/>
        <color rgb="FF006096"/>
        <rFont val="Roboto Condensed"/>
      </rPr>
      <t xml:space="preserve">   findmnt -n "$rmpo" | grep -Ev "\bnoexec\b"</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Nothing should be returned</t>
    </r>
  </si>
  <si>
    <t>1.1.20</t>
  </si>
  <si>
    <r>
      <rPr>
        <sz val="11"/>
        <rFont val="Calibri"/>
      </rPr>
      <t>Ensure nodev option set on removable media partitions</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</si>
  <si>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nodev</t>
    </r>
    <r>
      <rPr>
        <sz val="11"/>
        <color rgb="FF000000"/>
        <rFont val="Calibri"/>
      </rPr>
      <t xml:space="preserve">  to the fourth field (mounting options) of all removable media partitions. Look for entries that have mount points that contain words such as floppy or cdrom. See the </t>
    </r>
    <r>
      <rPr>
        <b/>
        <sz val="11"/>
        <color rgb="FF000000"/>
        <rFont val="Calibri"/>
      </rPr>
      <t>fstab(5)</t>
    </r>
    <r>
      <rPr>
        <sz val="11"/>
        <color rgb="FF000000"/>
        <rFont val="Calibri"/>
      </rPr>
      <t xml:space="preserve"> manual page for more information.</t>
    </r>
  </si>
  <si>
    <r>
      <rPr>
        <sz val="11"/>
        <color rgb="FF000000"/>
        <rFont val="Calibri"/>
      </rPr>
      <t xml:space="preserve">Run the following script and verify that the </t>
    </r>
    <r>
      <rPr>
        <b/>
        <sz val="11"/>
        <color rgb="FF000000"/>
        <rFont val="Calibri"/>
      </rPr>
      <t>nodev</t>
    </r>
    <r>
      <rPr>
        <sz val="11"/>
        <color rgb="FF000000"/>
        <rFont val="Calibri"/>
      </rPr>
      <t xml:space="preserve">  option is set on all removable media partitions.</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 xml:space="preserve">for rmpo in $(lsblk -o RM,MOUNTPOINT | awk -F " " '/1/ {print $2}'); do </t>
    </r>
    <r>
      <rPr>
        <sz val="11"/>
        <color rgb="FF006096"/>
        <rFont val="Roboto Condensed"/>
      </rPr>
      <t xml:space="preserve">
</t>
    </r>
    <r>
      <rPr>
        <sz val="11"/>
        <color rgb="FF006096"/>
        <rFont val="Roboto Condensed"/>
      </rPr>
      <t xml:space="preserve">   findmnt -n "$rmpo" | grep -Ev "\bnodev\b"</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Nothing should be returned</t>
    </r>
  </si>
  <si>
    <t>1.1.21</t>
  </si>
  <si>
    <r>
      <rPr>
        <sz val="11"/>
        <rFont val="Calibri"/>
      </rPr>
      <t>Ensure nosuid option set on removable media partitions</t>
    </r>
  </si>
  <si>
    <r>
      <rPr>
        <sz val="11"/>
        <color rgb="FF000000"/>
        <rFont val="Calibri"/>
      </rPr>
      <t xml:space="preserve">Edit the </t>
    </r>
    <r>
      <rPr>
        <b/>
        <sz val="11"/>
        <color rgb="FF000000"/>
        <rFont val="Calibri"/>
      </rPr>
      <t>/etc/fstab</t>
    </r>
    <r>
      <rPr>
        <sz val="11"/>
        <color rgb="FF000000"/>
        <rFont val="Calibri"/>
      </rPr>
      <t xml:space="preserve"> file and add </t>
    </r>
    <r>
      <rPr>
        <b/>
        <sz val="11"/>
        <color rgb="FF000000"/>
        <rFont val="Calibri"/>
      </rPr>
      <t>nosuid</t>
    </r>
    <r>
      <rPr>
        <sz val="11"/>
        <color rgb="FF000000"/>
        <rFont val="Calibri"/>
      </rPr>
      <t xml:space="preserve">  to the fourth field (mounting options) of all removable media partitions. Look for entries that have mount points that contain words such as floppy or cdrom. See the </t>
    </r>
    <r>
      <rPr>
        <b/>
        <sz val="11"/>
        <color rgb="FF000000"/>
        <rFont val="Calibri"/>
      </rPr>
      <t>fstab(5)</t>
    </r>
    <r>
      <rPr>
        <sz val="11"/>
        <color rgb="FF000000"/>
        <rFont val="Calibri"/>
      </rPr>
      <t xml:space="preserve"> manual page for more information.</t>
    </r>
  </si>
  <si>
    <r>
      <rPr>
        <sz val="11"/>
        <color rgb="FF000000"/>
        <rFont val="Calibri"/>
      </rPr>
      <t xml:space="preserve">Run the following command and verify that the </t>
    </r>
    <r>
      <rPr>
        <b/>
        <sz val="11"/>
        <color rgb="FF000000"/>
        <rFont val="Calibri"/>
      </rPr>
      <t>nosuid</t>
    </r>
    <r>
      <rPr>
        <sz val="11"/>
        <color rgb="FF000000"/>
        <rFont val="Calibri"/>
      </rPr>
      <t xml:space="preserve">  option is set on all removable media partitions.</t>
    </r>
    <r>
      <rPr>
        <sz val="11"/>
        <color rgb="FF000000"/>
        <rFont val="Calibri"/>
      </rPr>
      <t xml:space="preserve">
</t>
    </r>
    <r>
      <rPr>
        <sz val="11"/>
        <color rgb="FF006096"/>
        <rFont val="Roboto Condensed"/>
      </rPr>
      <t>#!/usr/bin/bash</t>
    </r>
    <r>
      <rPr>
        <sz val="11"/>
        <color rgb="FF006096"/>
        <rFont val="Roboto Condensed"/>
      </rPr>
      <t xml:space="preserve">
</t>
    </r>
    <r>
      <rPr>
        <sz val="11"/>
        <color rgb="FF006096"/>
        <rFont val="Roboto Condensed"/>
      </rPr>
      <t xml:space="preserve">for rmpo in $(lsblk -o RM,MOUNTPOINT | awk -F " " '/1/ {print $2}'); do </t>
    </r>
    <r>
      <rPr>
        <sz val="11"/>
        <color rgb="FF006096"/>
        <rFont val="Roboto Condensed"/>
      </rPr>
      <t xml:space="preserve">
</t>
    </r>
    <r>
      <rPr>
        <sz val="11"/>
        <color rgb="FF006096"/>
        <rFont val="Roboto Condensed"/>
      </rPr>
      <t xml:space="preserve">   findmnt -n "$rmpo" | grep -Ev "\bnosuid\b"</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Nothing should be returned</t>
    </r>
  </si>
  <si>
    <t>1.1.22</t>
  </si>
  <si>
    <r>
      <rPr>
        <sz val="11"/>
        <rFont val="Calibri"/>
      </rPr>
      <t>Ensure sticky bit is set on all world-writable directories</t>
    </r>
  </si>
  <si>
    <r>
      <rPr>
        <sz val="11"/>
        <color rgb="FF000000"/>
        <rFont val="Calibri"/>
      </rPr>
      <t>Run the following command to set the sticky bit on all world writable directories:</t>
    </r>
    <r>
      <rPr>
        <sz val="11"/>
        <color rgb="FF000000"/>
        <rFont val="Calibri"/>
      </rPr>
      <t xml:space="preserve">
</t>
    </r>
    <r>
      <rPr>
        <sz val="11"/>
        <color rgb="FF006096"/>
        <rFont val="Roboto Condensed"/>
      </rPr>
      <t># df --local -P | awk '{if (NR!=1) print $6}' | xargs -I '{}' find '{}' -xdev -type d \( -perm -0002 -a ! -perm -1000 \) 2&gt;/dev/null | xargs -I '{}' chmod a+t '{}'</t>
    </r>
    <r>
      <rPr>
        <sz val="11"/>
        <color rgb="FF006096"/>
        <rFont val="Roboto Condensed"/>
      </rPr>
      <t xml:space="preserve">
</t>
    </r>
  </si>
  <si>
    <r>
      <rPr>
        <sz val="11"/>
        <color rgb="FF000000"/>
        <rFont val="Calibri"/>
      </rPr>
      <t>Setting the sticky bit on world writable directories prevents users from deleting or renaming files in that directory that are not owned by them.</t>
    </r>
  </si>
  <si>
    <r>
      <rPr>
        <sz val="11"/>
        <color rgb="FF000000"/>
        <rFont val="Calibri"/>
      </rPr>
      <t>Run the following command to verify no world writable directories exist without the sticky bit set:</t>
    </r>
    <r>
      <rPr>
        <sz val="11"/>
        <color rgb="FF000000"/>
        <rFont val="Calibri"/>
      </rPr>
      <t xml:space="preserve">
</t>
    </r>
    <r>
      <rPr>
        <sz val="11"/>
        <color rgb="FF006096"/>
        <rFont val="Roboto Condensed"/>
      </rPr>
      <t># df --local -P 2&gt; /dev/null | awk '{if (NR!=1) print $6}' | xargs -I '{}' find '{}' -xdev -type d \( -perm -0002 -a ! -perm -1000 \) 2&gt;/dev/null</t>
    </r>
    <r>
      <rPr>
        <sz val="11"/>
        <color rgb="FF006096"/>
        <rFont val="Roboto Condensed"/>
      </rPr>
      <t xml:space="preserve">
</t>
    </r>
    <r>
      <rPr>
        <sz val="11"/>
        <color rgb="FF006096"/>
        <rFont val="Roboto Condensed"/>
      </rPr>
      <t>No output should be returned.</t>
    </r>
    <r>
      <rPr>
        <sz val="11"/>
        <color rgb="FF006096"/>
        <rFont val="Roboto Condensed"/>
      </rPr>
      <t xml:space="preserve">
</t>
    </r>
  </si>
  <si>
    <t>1.1.23</t>
  </si>
  <si>
    <r>
      <rPr>
        <sz val="11"/>
        <rFont val="Calibri"/>
      </rPr>
      <t>Disable Automounting</t>
    </r>
  </si>
  <si>
    <r>
      <rPr>
        <sz val="11"/>
        <color rgb="FF000000"/>
        <rFont val="Calibri"/>
      </rPr>
      <t xml:space="preserve">Run the following command to mask </t>
    </r>
    <r>
      <rPr>
        <b/>
        <sz val="11"/>
        <color rgb="FF000000"/>
        <rFont val="Calibri"/>
      </rPr>
      <t>autofs</t>
    </r>
    <r>
      <rPr>
        <sz val="11"/>
        <color rgb="FF000000"/>
        <rFont val="Calibri"/>
      </rPr>
      <t>:</t>
    </r>
    <r>
      <rPr>
        <sz val="11"/>
        <color rgb="FF000000"/>
        <rFont val="Calibri"/>
      </rPr>
      <t xml:space="preserve">
</t>
    </r>
    <r>
      <rPr>
        <sz val="11"/>
        <color rgb="FF006096"/>
        <rFont val="Roboto Condensed"/>
      </rPr>
      <t># systemctl --now mask autofs</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run the following command to remove </t>
    </r>
    <r>
      <rPr>
        <b/>
        <sz val="11"/>
        <color rgb="FF000000"/>
        <rFont val="Calibri"/>
      </rPr>
      <t>autofs</t>
    </r>
    <r>
      <rPr>
        <sz val="11"/>
        <color rgb="FF000000"/>
        <rFont val="Calibri"/>
      </rPr>
      <t xml:space="preserve">
</t>
    </r>
    <r>
      <rPr>
        <sz val="11"/>
        <color rgb="FF006096"/>
        <rFont val="Roboto Condensed"/>
      </rPr>
      <t># yum remove autofs</t>
    </r>
    <r>
      <rPr>
        <sz val="11"/>
        <color rgb="FF006096"/>
        <rFont val="Roboto Condensed"/>
      </rPr>
      <t xml:space="preserve">
</t>
    </r>
  </si>
  <si>
    <r>
      <rPr>
        <b/>
        <sz val="11"/>
        <color rgb="FF000000"/>
        <rFont val="Calibri"/>
      </rPr>
      <t>autofs</t>
    </r>
    <r>
      <rPr>
        <sz val="11"/>
        <color rgb="FF000000"/>
        <rFont val="Calibri"/>
      </rPr>
      <t xml:space="preserve"> allows automatic mounting of devices, typically including CD/DVDs and USB drives.</t>
    </r>
  </si>
  <si>
    <r>
      <rPr>
        <sz val="11"/>
        <color rgb="FF000000"/>
        <rFont val="Calibri"/>
      </rPr>
      <t>The use of portable hard drives is very common for workstation users. If your organization allows the use of portable storage or media on workstations and physical access controls to workstations is considered adequate there is little value add in turning off automounting.</t>
    </r>
  </si>
  <si>
    <r>
      <rPr>
        <sz val="11"/>
        <color rgb="FF000000"/>
        <rFont val="Calibri"/>
      </rPr>
      <t xml:space="preserve">Run the following command to verify </t>
    </r>
    <r>
      <rPr>
        <b/>
        <sz val="11"/>
        <color rgb="FF000000"/>
        <rFont val="Calibri"/>
      </rPr>
      <t>autofs</t>
    </r>
    <r>
      <rPr>
        <sz val="11"/>
        <color rgb="FF000000"/>
        <rFont val="Calibri"/>
      </rPr>
      <t xml:space="preserve"> is not enabled:</t>
    </r>
    <r>
      <rPr>
        <sz val="11"/>
        <color rgb="FF000000"/>
        <rFont val="Calibri"/>
      </rPr>
      <t xml:space="preserve">
</t>
    </r>
    <r>
      <rPr>
        <sz val="11"/>
        <color rgb="FF006096"/>
        <rFont val="Roboto Condensed"/>
      </rPr>
      <t># systemctl show "autofs.service" | grep -i unitfilestate=enabled</t>
    </r>
    <r>
      <rPr>
        <sz val="11"/>
        <color rgb="FF006096"/>
        <rFont val="Roboto Condensed"/>
      </rPr>
      <t xml:space="preserve">
</t>
    </r>
    <r>
      <rPr>
        <sz val="11"/>
        <color rgb="FF006096"/>
        <rFont val="Roboto Condensed"/>
      </rPr>
      <t>Nothing should be returned</t>
    </r>
    <r>
      <rPr>
        <sz val="11"/>
        <color rgb="FF006096"/>
        <rFont val="Roboto Condensed"/>
      </rPr>
      <t xml:space="preserve">
</t>
    </r>
  </si>
  <si>
    <t>1.1.24</t>
  </si>
  <si>
    <r>
      <rPr>
        <sz val="11"/>
        <rFont val="Calibri"/>
      </rPr>
      <t>Disable USB Storage</t>
    </r>
  </si>
  <si>
    <r>
      <rPr>
        <sz val="11"/>
        <color rgb="FF000000"/>
        <rFont val="Calibri"/>
      </rPr>
      <t xml:space="preserve">Edit or create a file in the /etc/modprobe.d/ directory ending in </t>
    </r>
    <r>
      <rPr>
        <b/>
        <sz val="11"/>
        <color rgb="FF000000"/>
        <rFont val="Calibri"/>
      </rPr>
      <t>.conf</t>
    </r>
    <r>
      <rPr>
        <sz val="11"/>
        <color rgb="FF000000"/>
        <rFont val="Calibri"/>
      </rPr>
      <t xml:space="preserve">
</t>
    </r>
    <r>
      <rPr>
        <i/>
        <sz val="11"/>
        <color rgb="FF000000"/>
        <rFont val="Calibri"/>
      </rPr>
      <t xml:space="preserve">Example: </t>
    </r>
    <r>
      <rPr>
        <b/>
        <i/>
        <sz val="11"/>
        <color rgb="FF000000"/>
        <rFont val="Calibri"/>
      </rPr>
      <t>vim /etc/modprobe.d/usb_storage.conf</t>
    </r>
    <r>
      <rPr>
        <sz val="11"/>
        <color rgb="FF000000"/>
        <rFont val="Calibri"/>
      </rPr>
      <t xml:space="preserve">
</t>
    </r>
    <r>
      <rPr>
        <sz val="11"/>
        <color rgb="FF000000"/>
        <rFont val="Calibri"/>
      </rPr>
      <t>Add the following line:</t>
    </r>
    <r>
      <rPr>
        <sz val="11"/>
        <color rgb="FF000000"/>
        <rFont val="Calibri"/>
      </rPr>
      <t xml:space="preserve">
</t>
    </r>
    <r>
      <rPr>
        <sz val="11"/>
        <color rgb="FF006096"/>
        <rFont val="Roboto Condensed"/>
      </rPr>
      <t>install usb-storage /bin/true</t>
    </r>
    <r>
      <rPr>
        <sz val="11"/>
        <color rgb="FF006096"/>
        <rFont val="Roboto Condensed"/>
      </rPr>
      <t xml:space="preserve">
</t>
    </r>
    <r>
      <rPr>
        <sz val="11"/>
        <color rgb="FF000000"/>
        <rFont val="Calibri"/>
      </rPr>
      <t xml:space="preserve">
</t>
    </r>
    <r>
      <rPr>
        <sz val="11"/>
        <color rgb="FF000000"/>
        <rFont val="Calibri"/>
      </rPr>
      <t>Run the following command to unload the usb-storage module:</t>
    </r>
    <r>
      <rPr>
        <sz val="11"/>
        <color rgb="FF000000"/>
        <rFont val="Calibri"/>
      </rPr>
      <t xml:space="preserve">
</t>
    </r>
    <r>
      <rPr>
        <sz val="11"/>
        <color rgb="FF006096"/>
        <rFont val="Roboto Condensed"/>
      </rPr>
      <t>rmmod usb-storage</t>
    </r>
    <r>
      <rPr>
        <sz val="11"/>
        <color rgb="FF006096"/>
        <rFont val="Roboto Condensed"/>
      </rPr>
      <t xml:space="preserve">
</t>
    </r>
  </si>
  <si>
    <r>
      <rPr>
        <sz val="11"/>
        <color rgb="FF000000"/>
        <rFont val="Calibri"/>
      </rPr>
      <t>USB storage provides a means to transfer and store files insuring persistence and availability of the files independent of network connection status.  Its popularity and utility has led to USB-based malware being a simple and common means for network infiltration and a first step to establishing a persistent threat within a networked environment.</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</si>
  <si>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usb-storage</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0000"/>
        <rFont val="Calibri"/>
      </rPr>
      <t xml:space="preserve">
</t>
    </r>
    <r>
      <rPr>
        <sz val="11"/>
        <color rgb="FF006096"/>
        <rFont val="Roboto Condensed"/>
      </rPr>
      <t># lsmod | grep usb-storage</t>
    </r>
    <r>
      <rPr>
        <sz val="11"/>
        <color rgb="FF006096"/>
        <rFont val="Roboto Condensed"/>
      </rPr>
      <t xml:space="preserve">
</t>
    </r>
    <r>
      <rPr>
        <sz val="11"/>
        <color rgb="FF006096"/>
        <rFont val="Roboto Condensed"/>
      </rPr>
      <t>&lt;No output&gt;</t>
    </r>
    <r>
      <rPr>
        <sz val="11"/>
        <color rgb="FF006096"/>
        <rFont val="Roboto Condensed"/>
      </rPr>
      <t xml:space="preserve">
</t>
    </r>
  </si>
  <si>
    <t>Configure Software Updates</t>
  </si>
  <si>
    <t>1.2.1</t>
  </si>
  <si>
    <r>
      <rPr>
        <sz val="11"/>
        <rFont val="Calibri"/>
      </rPr>
      <t>Ensure GPG keys are configured</t>
    </r>
  </si>
  <si>
    <t>Manual</t>
  </si>
  <si>
    <r>
      <rPr>
        <sz val="11"/>
        <color rgb="FF000000"/>
        <rFont val="Calibri"/>
      </rPr>
      <t>Update your package manager GPG keys in accordance with site policy.</t>
    </r>
  </si>
  <si>
    <r>
      <rPr>
        <sz val="11"/>
        <color rgb="FF000000"/>
        <rFont val="Calibri"/>
      </rPr>
      <t>Most packages managers implement GPG key signing to verify package integrity during installation.</t>
    </r>
  </si>
  <si>
    <r>
      <rPr>
        <sz val="11"/>
        <color rgb="FF000000"/>
        <rFont val="Calibri"/>
      </rPr>
      <t>Verify GPG keys are configured correctly for your package manager. Depending on the package management in use one of the following command groups may provide the needed information:</t>
    </r>
    <r>
      <rPr>
        <sz val="11"/>
        <color rgb="FF000000"/>
        <rFont val="Calibri"/>
      </rPr>
      <t xml:space="preserve">
</t>
    </r>
    <r>
      <rPr>
        <sz val="11"/>
        <color rgb="FF006096"/>
        <rFont val="Roboto Condensed"/>
      </rPr>
      <t># rpm -q gpg-pubkey --qf '%{name}-%{version}-%{release} --&gt; %{summary}\n'</t>
    </r>
    <r>
      <rPr>
        <sz val="11"/>
        <color rgb="FF006096"/>
        <rFont val="Roboto Condensed"/>
      </rPr>
      <t xml:space="preserve">
</t>
    </r>
  </si>
  <si>
    <t>1.2.2</t>
  </si>
  <si>
    <r>
      <rPr>
        <sz val="11"/>
        <rFont val="Calibri"/>
      </rPr>
      <t>Ensure package manager repositories are configured</t>
    </r>
  </si>
  <si>
    <r>
      <rPr>
        <sz val="11"/>
        <color rgb="FF000000"/>
        <rFont val="Calibri"/>
      </rPr>
      <t>Configure your package manager repositories according to site policy.</t>
    </r>
  </si>
  <si>
    <r>
      <rPr>
        <sz val="11"/>
        <color rgb="FF000000"/>
        <rFont val="Calibri"/>
      </rPr>
      <t>Systems need to have package manager repositories configured to ensure they receive the latest patches and updates.</t>
    </r>
  </si>
  <si>
    <r>
      <rPr>
        <sz val="11"/>
        <color rgb="FF000000"/>
        <rFont val="Calibri"/>
      </rPr>
      <t>Run the following command to verify repositories are configured correctly:</t>
    </r>
    <r>
      <rPr>
        <sz val="11"/>
        <color rgb="FF000000"/>
        <rFont val="Calibri"/>
      </rPr>
      <t xml:space="preserve">
</t>
    </r>
    <r>
      <rPr>
        <sz val="11"/>
        <color rgb="FF006096"/>
        <rFont val="Roboto Condensed"/>
      </rPr>
      <t># yum repolist</t>
    </r>
    <r>
      <rPr>
        <sz val="11"/>
        <color rgb="FF006096"/>
        <rFont val="Roboto Condensed"/>
      </rPr>
      <t xml:space="preserve">
</t>
    </r>
  </si>
  <si>
    <t>1.2.3</t>
  </si>
  <si>
    <r>
      <rPr>
        <sz val="11"/>
        <rFont val="Calibri"/>
      </rPr>
      <t>Ensure gpgcheck is globally activated</t>
    </r>
  </si>
  <si>
    <r>
      <rPr>
        <sz val="11"/>
        <color rgb="FF000000"/>
        <rFont val="Calibri"/>
      </rPr>
      <t xml:space="preserve">Edit </t>
    </r>
    <r>
      <rPr>
        <b/>
        <sz val="11"/>
        <color rgb="FF000000"/>
        <rFont val="Calibri"/>
      </rPr>
      <t>/etc/yum.conf</t>
    </r>
    <r>
      <rPr>
        <sz val="11"/>
        <color rgb="FF000000"/>
        <rFont val="Calibri"/>
      </rPr>
      <t xml:space="preserve"> and set '</t>
    </r>
    <r>
      <rPr>
        <b/>
        <sz val="11"/>
        <color rgb="FF000000"/>
        <rFont val="Calibri"/>
      </rPr>
      <t>gpgcheck=1</t>
    </r>
    <r>
      <rPr>
        <sz val="11"/>
        <color rgb="FF000000"/>
        <rFont val="Calibri"/>
      </rPr>
      <t xml:space="preserve">' in the </t>
    </r>
    <r>
      <rPr>
        <b/>
        <sz val="11"/>
        <color rgb="FF000000"/>
        <rFont val="Calibri"/>
      </rPr>
      <t>[main]</t>
    </r>
    <r>
      <rPr>
        <sz val="11"/>
        <color rgb="FF000000"/>
        <rFont val="Calibri"/>
      </rPr>
      <t xml:space="preserve"> section.</t>
    </r>
    <r>
      <rPr>
        <sz val="11"/>
        <color rgb="FF000000"/>
        <rFont val="Calibri"/>
      </rPr>
      <t xml:space="preserve">
</t>
    </r>
    <r>
      <rPr>
        <sz val="11"/>
        <color rgb="FF000000"/>
        <rFont val="Calibri"/>
      </rPr>
      <t xml:space="preserve">Edit any failing files in </t>
    </r>
    <r>
      <rPr>
        <b/>
        <sz val="11"/>
        <color rgb="FF000000"/>
        <rFont val="Calibri"/>
      </rPr>
      <t>/etc/yum.repos.d/*.repo</t>
    </r>
    <r>
      <rPr>
        <sz val="11"/>
        <color rgb="FF000000"/>
        <rFont val="Calibri"/>
      </rPr>
      <t xml:space="preserve"> and set all instances of </t>
    </r>
    <r>
      <rPr>
        <b/>
        <sz val="11"/>
        <color rgb="FF000000"/>
        <rFont val="Calibri"/>
      </rPr>
      <t>gpgcheck</t>
    </r>
    <r>
      <rPr>
        <sz val="11"/>
        <color rgb="FF000000"/>
        <rFont val="Calibri"/>
      </rPr>
      <t xml:space="preserve"> to </t>
    </r>
    <r>
      <rPr>
        <b/>
        <sz val="11"/>
        <color rgb="FF000000"/>
        <rFont val="Calibri"/>
      </rPr>
      <t>1</t>
    </r>
    <r>
      <rPr>
        <sz val="11"/>
        <color rgb="FF000000"/>
        <rFont val="Calibri"/>
      </rPr>
      <t>.</t>
    </r>
  </si>
  <si>
    <r>
      <rPr>
        <sz val="11"/>
        <color rgb="FF000000"/>
        <rFont val="Calibri"/>
      </rPr>
      <t xml:space="preserve">The </t>
    </r>
    <r>
      <rPr>
        <b/>
        <sz val="11"/>
        <color rgb="FF000000"/>
        <rFont val="Calibri"/>
      </rPr>
      <t>gpgcheck</t>
    </r>
    <r>
      <rPr>
        <sz val="11"/>
        <color rgb="FF000000"/>
        <rFont val="Calibri"/>
      </rPr>
      <t xml:space="preserve"> option, found in the main section of the </t>
    </r>
    <r>
      <rPr>
        <b/>
        <sz val="11"/>
        <color rgb="FF000000"/>
        <rFont val="Calibri"/>
      </rPr>
      <t>/etc/yum.conf</t>
    </r>
    <r>
      <rPr>
        <sz val="11"/>
        <color rgb="FF000000"/>
        <rFont val="Calibri"/>
      </rPr>
      <t xml:space="preserve">  and individual </t>
    </r>
    <r>
      <rPr>
        <b/>
        <sz val="11"/>
        <color rgb="FF000000"/>
        <rFont val="Calibri"/>
      </rPr>
      <t>/etc/yum/repos.d/*.repo</t>
    </r>
    <r>
      <rPr>
        <sz val="11"/>
        <color rgb="FF000000"/>
        <rFont val="Calibri"/>
      </rPr>
      <t xml:space="preserve">  files determines if an RPM package's signature is checked prior to its installation.</t>
    </r>
  </si>
  <si>
    <r>
      <rPr>
        <sz val="11"/>
        <color rgb="FF000000"/>
        <rFont val="Calibri"/>
      </rPr>
      <t xml:space="preserve">Run the following command and verify </t>
    </r>
    <r>
      <rPr>
        <b/>
        <sz val="11"/>
        <color rgb="FF000000"/>
        <rFont val="Calibri"/>
      </rPr>
      <t>gpgcheck</t>
    </r>
    <r>
      <rPr>
        <sz val="11"/>
        <color rgb="FF000000"/>
        <rFont val="Calibri"/>
      </rPr>
      <t xml:space="preserve">  is set to </t>
    </r>
    <r>
      <rPr>
        <b/>
        <sz val="11"/>
        <color rgb="FF000000"/>
        <rFont val="Calibri"/>
      </rPr>
      <t>1</t>
    </r>
    <r>
      <rPr>
        <sz val="11"/>
        <color rgb="FF000000"/>
        <rFont val="Calibri"/>
      </rPr>
      <t>:</t>
    </r>
    <r>
      <rPr>
        <sz val="11"/>
        <color rgb="FF000000"/>
        <rFont val="Calibri"/>
      </rPr>
      <t xml:space="preserve">
</t>
    </r>
    <r>
      <rPr>
        <sz val="11"/>
        <color rgb="FF006096"/>
        <rFont val="Roboto Condensed"/>
      </rPr>
      <t># grep ^\s*gpgcheck /etc/yum.conf</t>
    </r>
    <r>
      <rPr>
        <sz val="11"/>
        <color rgb="FF006096"/>
        <rFont val="Roboto Condensed"/>
      </rPr>
      <t xml:space="preserve">
</t>
    </r>
    <r>
      <rPr>
        <sz val="11"/>
        <color rgb="FF006096"/>
        <rFont val="Roboto Condensed"/>
      </rPr>
      <t>gpgcheck=1</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all instances of </t>
    </r>
    <r>
      <rPr>
        <b/>
        <sz val="11"/>
        <color rgb="FF000000"/>
        <rFont val="Calibri"/>
      </rPr>
      <t>gpgcheck</t>
    </r>
    <r>
      <rPr>
        <sz val="11"/>
        <color rgb="FF000000"/>
        <rFont val="Calibri"/>
      </rPr>
      <t xml:space="preserve"> are set to </t>
    </r>
    <r>
      <rPr>
        <b/>
        <sz val="11"/>
        <color rgb="FF000000"/>
        <rFont val="Calibri"/>
      </rPr>
      <t>1</t>
    </r>
    <r>
      <rPr>
        <sz val="11"/>
        <color rgb="FF000000"/>
        <rFont val="Calibri"/>
      </rPr>
      <t>:</t>
    </r>
    <r>
      <rPr>
        <sz val="11"/>
        <color rgb="FF000000"/>
        <rFont val="Calibri"/>
      </rPr>
      <t xml:space="preserve">
</t>
    </r>
    <r>
      <rPr>
        <sz val="11"/>
        <color rgb="FF006096"/>
        <rFont val="Roboto Condensed"/>
      </rPr>
      <t># grep -P '^\h*gpgcheck=[^1\n\r]+\b(\h+.*)?$' /etc/yum.conf /etc/yum.repos.d/*.repo</t>
    </r>
    <r>
      <rPr>
        <sz val="11"/>
        <color rgb="FF006096"/>
        <rFont val="Roboto Condensed"/>
      </rPr>
      <t xml:space="preserve">
</t>
    </r>
    <r>
      <rPr>
        <sz val="11"/>
        <color rgb="FF006096"/>
        <rFont val="Roboto Condensed"/>
      </rPr>
      <t>Nothing should be returned</t>
    </r>
    <r>
      <rPr>
        <sz val="11"/>
        <color rgb="FF006096"/>
        <rFont val="Roboto Condensed"/>
      </rPr>
      <t xml:space="preserve">
</t>
    </r>
  </si>
  <si>
    <t>Filesystem Integrity Checking</t>
  </si>
  <si>
    <t>1.3.1</t>
  </si>
  <si>
    <r>
      <rPr>
        <sz val="11"/>
        <rFont val="Calibri"/>
      </rPr>
      <t>Ensure AIDE is installed</t>
    </r>
  </si>
  <si>
    <r>
      <rPr>
        <sz val="11"/>
        <color rgb="FF000000"/>
        <rFont val="Calibri"/>
      </rPr>
      <t>Run the following command to install AIDE:</t>
    </r>
    <r>
      <rPr>
        <sz val="11"/>
        <color rgb="FF000000"/>
        <rFont val="Calibri"/>
      </rPr>
      <t xml:space="preserve">
</t>
    </r>
    <r>
      <rPr>
        <sz val="11"/>
        <color rgb="FF006096"/>
        <rFont val="Roboto Condensed"/>
      </rPr>
      <t xml:space="preserve"># yum install aide </t>
    </r>
    <r>
      <rPr>
        <sz val="11"/>
        <color rgb="FF006096"/>
        <rFont val="Roboto Condensed"/>
      </rPr>
      <t xml:space="preserve">
</t>
    </r>
    <r>
      <rPr>
        <sz val="11"/>
        <color rgb="FF000000"/>
        <rFont val="Calibri"/>
      </rPr>
      <t xml:space="preserve">
</t>
    </r>
    <r>
      <rPr>
        <sz val="11"/>
        <color rgb="FF000000"/>
        <rFont val="Calibri"/>
      </rPr>
      <t>Configure AIDE as appropriate for your environment. Consult the AIDE documentation for options.</t>
    </r>
    <r>
      <rPr>
        <sz val="11"/>
        <color rgb="FF000000"/>
        <rFont val="Calibri"/>
      </rPr>
      <t xml:space="preserve">
</t>
    </r>
    <r>
      <rPr>
        <sz val="11"/>
        <color rgb="FF000000"/>
        <rFont val="Calibri"/>
      </rPr>
      <t>Initialize AIDE:</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aide --init</t>
    </r>
    <r>
      <rPr>
        <sz val="11"/>
        <color rgb="FF006096"/>
        <rFont val="Roboto Condensed"/>
      </rPr>
      <t xml:space="preserve">
</t>
    </r>
    <r>
      <rPr>
        <sz val="11"/>
        <color rgb="FF006096"/>
        <rFont val="Roboto Condensed"/>
      </rPr>
      <t># mv /var/lib/aide/aide.db.new.gz /var/lib/aide/aide.db.gz</t>
    </r>
    <r>
      <rPr>
        <sz val="11"/>
        <color rgb="FF006096"/>
        <rFont val="Roboto Condensed"/>
      </rPr>
      <t xml:space="preserve">
</t>
    </r>
  </si>
  <si>
    <r>
      <rPr>
        <sz val="11"/>
        <color rgb="FF000000"/>
        <rFont val="Calibri"/>
      </rPr>
      <t>AIDE takes a snapshot of filesystem state including modification times, permissions, and file hashes which can then be used to compare against the current state of the filesystem to detect modifications to the system.</t>
    </r>
    <r>
      <rPr>
        <sz val="11"/>
        <color rgb="FF000000"/>
        <rFont val="Calibri"/>
      </rPr>
      <t xml:space="preserve">
</t>
    </r>
    <r>
      <rPr>
        <i/>
        <sz val="11"/>
        <color rgb="FF000000"/>
        <rFont val="Calibri"/>
      </rPr>
      <t xml:space="preserve">Note: The prelinking feature can interfere with AIDE because it alters binaries to speed up their start up times. Run </t>
    </r>
    <r>
      <rPr>
        <b/>
        <i/>
        <sz val="11"/>
        <color rgb="FF000000"/>
        <rFont val="Calibri"/>
      </rPr>
      <t>prelink -ua</t>
    </r>
    <r>
      <rPr>
        <i/>
        <sz val="11"/>
        <color rgb="FF000000"/>
        <rFont val="Calibri"/>
      </rPr>
      <t xml:space="preserve"> to restore the binaries to their prelinked state, thus avoiding false positives from AIDE.</t>
    </r>
  </si>
  <si>
    <r>
      <rPr>
        <sz val="11"/>
        <color rgb="FF000000"/>
        <rFont val="Calibri"/>
      </rPr>
      <t xml:space="preserve">Run the following command and verify </t>
    </r>
    <r>
      <rPr>
        <b/>
        <sz val="11"/>
        <color rgb="FF000000"/>
        <rFont val="Calibri"/>
      </rPr>
      <t>aide</t>
    </r>
    <r>
      <rPr>
        <sz val="11"/>
        <color rgb="FF000000"/>
        <rFont val="Calibri"/>
      </rPr>
      <t xml:space="preserve">  is installed:</t>
    </r>
    <r>
      <rPr>
        <sz val="11"/>
        <color rgb="FF000000"/>
        <rFont val="Calibri"/>
      </rPr>
      <t xml:space="preserve">
</t>
    </r>
    <r>
      <rPr>
        <sz val="11"/>
        <color rgb="FF006096"/>
        <rFont val="Roboto Condensed"/>
      </rPr>
      <t># rpm -q aide</t>
    </r>
    <r>
      <rPr>
        <sz val="11"/>
        <color rgb="FF006096"/>
        <rFont val="Roboto Condensed"/>
      </rPr>
      <t xml:space="preserve">
</t>
    </r>
    <r>
      <rPr>
        <sz val="11"/>
        <color rgb="FF006096"/>
        <rFont val="Roboto Condensed"/>
      </rPr>
      <t>aide-&lt;version&gt;</t>
    </r>
    <r>
      <rPr>
        <sz val="11"/>
        <color rgb="FF006096"/>
        <rFont val="Roboto Condensed"/>
      </rPr>
      <t xml:space="preserve">
</t>
    </r>
  </si>
  <si>
    <t>1.3.2</t>
  </si>
  <si>
    <r>
      <rPr>
        <sz val="11"/>
        <rFont val="Calibri"/>
      </rPr>
      <t>Ensure filesystem integrity is regularly checked</t>
    </r>
  </si>
  <si>
    <r>
      <rPr>
        <i/>
        <sz val="11"/>
        <color rgb="FF000000"/>
        <rFont val="Calibri"/>
      </rPr>
      <t>If cron will be used to schedule and run aide check</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crontab -u root -e</t>
    </r>
    <r>
      <rPr>
        <sz val="11"/>
        <color rgb="FF006096"/>
        <rFont val="Roboto Condensed"/>
      </rPr>
      <t xml:space="preserve">
</t>
    </r>
    <r>
      <rPr>
        <sz val="11"/>
        <color rgb="FF000000"/>
        <rFont val="Calibri"/>
      </rPr>
      <t xml:space="preserve">
</t>
    </r>
    <r>
      <rPr>
        <sz val="11"/>
        <color rgb="FF000000"/>
        <rFont val="Calibri"/>
      </rPr>
      <t>Add the following line to the crontab:</t>
    </r>
    <r>
      <rPr>
        <sz val="11"/>
        <color rgb="FF000000"/>
        <rFont val="Calibri"/>
      </rPr>
      <t xml:space="preserve">
</t>
    </r>
    <r>
      <rPr>
        <sz val="11"/>
        <color rgb="FF006096"/>
        <rFont val="Roboto Condensed"/>
      </rPr>
      <t>0 5 * * * /usr/sbin/aide --check</t>
    </r>
    <r>
      <rPr>
        <sz val="11"/>
        <color rgb="FF006096"/>
        <rFont val="Roboto Condensed"/>
      </rPr>
      <t xml:space="preserve">
</t>
    </r>
    <r>
      <rPr>
        <sz val="11"/>
        <color rgb="FF000000"/>
        <rFont val="Calibri"/>
      </rPr>
      <t xml:space="preserve">
</t>
    </r>
    <r>
      <rPr>
        <i/>
        <sz val="11"/>
        <color rgb="FF000000"/>
        <rFont val="Calibri"/>
      </rPr>
      <t>OR if aidecheck.service and aidecheck.timer will be used to schedule and run aide check:</t>
    </r>
    <r>
      <rPr>
        <sz val="11"/>
        <color rgb="FF000000"/>
        <rFont val="Calibri"/>
      </rPr>
      <t xml:space="preserve">
</t>
    </r>
    <r>
      <rPr>
        <sz val="11"/>
        <color rgb="FF000000"/>
        <rFont val="Calibri"/>
      </rPr>
      <t xml:space="preserve">Create or edit the file </t>
    </r>
    <r>
      <rPr>
        <b/>
        <sz val="11"/>
        <color rgb="FF000000"/>
        <rFont val="Calibri"/>
      </rPr>
      <t>/etc/systemd/system/aidecheck.service</t>
    </r>
    <r>
      <rPr>
        <sz val="11"/>
        <color rgb="FF000000"/>
        <rFont val="Calibri"/>
      </rPr>
      <t xml:space="preserve">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t>
    </r>
    <r>
      <rPr>
        <sz val="11"/>
        <color rgb="FF006096"/>
        <rFont val="Roboto Condensed"/>
      </rPr>
      <t xml:space="preserve">
</t>
    </r>
    <r>
      <rPr>
        <sz val="11"/>
        <color rgb="FF006096"/>
        <rFont val="Roboto Condensed"/>
      </rPr>
      <t>[Service]</t>
    </r>
    <r>
      <rPr>
        <sz val="11"/>
        <color rgb="FF006096"/>
        <rFont val="Roboto Condensed"/>
      </rPr>
      <t xml:space="preserve">
</t>
    </r>
    <r>
      <rPr>
        <sz val="11"/>
        <color rgb="FF006096"/>
        <rFont val="Roboto Condensed"/>
      </rPr>
      <t>Type=simple</t>
    </r>
    <r>
      <rPr>
        <sz val="11"/>
        <color rgb="FF006096"/>
        <rFont val="Roboto Condensed"/>
      </rPr>
      <t xml:space="preserve">
</t>
    </r>
    <r>
      <rPr>
        <sz val="11"/>
        <color rgb="FF006096"/>
        <rFont val="Roboto Condensed"/>
      </rPr>
      <t>ExecStart=/usr/sbin/aide --check</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Create or edit the file /etc/systemd/system/aidecheck.timer and add the following lines:</t>
    </r>
    <r>
      <rPr>
        <sz val="11"/>
        <color rgb="FF000000"/>
        <rFont val="Calibri"/>
      </rPr>
      <t xml:space="preserve">
</t>
    </r>
    <r>
      <rPr>
        <sz val="11"/>
        <color rgb="FF006096"/>
        <rFont val="Roboto Condensed"/>
      </rPr>
      <t>[Unit]</t>
    </r>
    <r>
      <rPr>
        <sz val="11"/>
        <color rgb="FF006096"/>
        <rFont val="Roboto Condensed"/>
      </rPr>
      <t xml:space="preserve">
</t>
    </r>
    <r>
      <rPr>
        <sz val="11"/>
        <color rgb="FF006096"/>
        <rFont val="Roboto Condensed"/>
      </rPr>
      <t>Description=Aide check every day at 5AM</t>
    </r>
    <r>
      <rPr>
        <sz val="11"/>
        <color rgb="FF006096"/>
        <rFont val="Roboto Condensed"/>
      </rPr>
      <t xml:space="preserve">
</t>
    </r>
    <r>
      <rPr>
        <sz val="11"/>
        <color rgb="FF006096"/>
        <rFont val="Roboto Condensed"/>
      </rPr>
      <t>[Timer]</t>
    </r>
    <r>
      <rPr>
        <sz val="11"/>
        <color rgb="FF006096"/>
        <rFont val="Roboto Condensed"/>
      </rPr>
      <t xml:space="preserve">
</t>
    </r>
    <r>
      <rPr>
        <sz val="11"/>
        <color rgb="FF006096"/>
        <rFont val="Roboto Condensed"/>
      </rPr>
      <t>OnCalendar=*-*-* 05:00:00</t>
    </r>
    <r>
      <rPr>
        <sz val="11"/>
        <color rgb="FF006096"/>
        <rFont val="Roboto Condensed"/>
      </rPr>
      <t xml:space="preserve">
</t>
    </r>
    <r>
      <rPr>
        <sz val="11"/>
        <color rgb="FF006096"/>
        <rFont val="Roboto Condensed"/>
      </rPr>
      <t>Unit=aidecheck.service</t>
    </r>
    <r>
      <rPr>
        <sz val="11"/>
        <color rgb="FF006096"/>
        <rFont val="Roboto Condensed"/>
      </rPr>
      <t xml:space="preserve">
</t>
    </r>
    <r>
      <rPr>
        <sz val="11"/>
        <color rgb="FF006096"/>
        <rFont val="Roboto Condensed"/>
      </rPr>
      <t>[Install]</t>
    </r>
    <r>
      <rPr>
        <sz val="11"/>
        <color rgb="FF006096"/>
        <rFont val="Roboto Condensed"/>
      </rPr>
      <t xml:space="preserve">
</t>
    </r>
    <r>
      <rPr>
        <sz val="11"/>
        <color rgb="FF006096"/>
        <rFont val="Roboto Condensed"/>
      </rPr>
      <t>WantedBy=multi-user.target</t>
    </r>
    <r>
      <rPr>
        <sz val="11"/>
        <color rgb="FF006096"/>
        <rFont val="Roboto Condensed"/>
      </rPr>
      <t xml:space="preserve">
</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chown root:root /etc/systemd/system/aidecheck.*</t>
    </r>
    <r>
      <rPr>
        <sz val="11"/>
        <color rgb="FF006096"/>
        <rFont val="Roboto Condensed"/>
      </rPr>
      <t xml:space="preserve">
</t>
    </r>
    <r>
      <rPr>
        <sz val="11"/>
        <color rgb="FF006096"/>
        <rFont val="Roboto Condensed"/>
      </rPr>
      <t># chmod 0644 /etc/systemd/system/aidecheck.*</t>
    </r>
    <r>
      <rPr>
        <sz val="11"/>
        <color rgb="FF006096"/>
        <rFont val="Roboto Condensed"/>
      </rPr>
      <t xml:space="preserve">
</t>
    </r>
    <r>
      <rPr>
        <sz val="11"/>
        <color rgb="FF006096"/>
        <rFont val="Roboto Condensed"/>
      </rPr>
      <t># systemctl daemon-reload</t>
    </r>
    <r>
      <rPr>
        <sz val="11"/>
        <color rgb="FF006096"/>
        <rFont val="Roboto Condensed"/>
      </rPr>
      <t xml:space="preserve">
</t>
    </r>
    <r>
      <rPr>
        <sz val="11"/>
        <color rgb="FF006096"/>
        <rFont val="Roboto Condensed"/>
      </rPr>
      <t># systemctl enable aidecheck.service</t>
    </r>
    <r>
      <rPr>
        <sz val="11"/>
        <color rgb="FF006096"/>
        <rFont val="Roboto Condensed"/>
      </rPr>
      <t xml:space="preserve">
</t>
    </r>
    <r>
      <rPr>
        <sz val="11"/>
        <color rgb="FF006096"/>
        <rFont val="Roboto Condensed"/>
      </rPr>
      <t># systemctl --now enable aidecheck.timer</t>
    </r>
    <r>
      <rPr>
        <sz val="11"/>
        <color rgb="FF006096"/>
        <rFont val="Roboto Condensed"/>
      </rPr>
      <t xml:space="preserve">
</t>
    </r>
  </si>
  <si>
    <r>
      <rPr>
        <sz val="11"/>
        <color rgb="FF000000"/>
        <rFont val="Calibri"/>
      </rPr>
      <t>Periodic checking of the filesystem integrity is needed to detect changes to the filesystem.</t>
    </r>
  </si>
  <si>
    <r>
      <rPr>
        <sz val="11"/>
        <color rgb="FF000000"/>
        <rFont val="Calibri"/>
      </rPr>
      <t>Run the following commands to verify a cron job scheduled to run the aide check.</t>
    </r>
    <r>
      <rPr>
        <sz val="11"/>
        <color rgb="FF000000"/>
        <rFont val="Calibri"/>
      </rPr>
      <t xml:space="preserve">
</t>
    </r>
    <r>
      <rPr>
        <sz val="11"/>
        <color rgb="FF006096"/>
        <rFont val="Roboto Condensed"/>
      </rPr>
      <t># grep -Ers '^([^#]+\s+)?(\/usr\/s?bin\/|^\s*)aide(\.wrapper)?\s(--?\S+\s)*(--(check|update)|\$AIDEARGS)\b' /etc/cron.* /etc/crontab /var/spool/cron/</t>
    </r>
    <r>
      <rPr>
        <sz val="11"/>
        <color rgb="FF006096"/>
        <rFont val="Roboto Condensed"/>
      </rPr>
      <t xml:space="preserve">
</t>
    </r>
    <r>
      <rPr>
        <sz val="11"/>
        <color rgb="FF000000"/>
        <rFont val="Calibri"/>
      </rPr>
      <t xml:space="preserve">
</t>
    </r>
    <r>
      <rPr>
        <sz val="11"/>
        <color rgb="FF000000"/>
        <rFont val="Calibri"/>
      </rPr>
      <t>Ensure a cron job in compliance with site policy is returned.</t>
    </r>
    <r>
      <rPr>
        <sz val="11"/>
        <color rgb="FF000000"/>
        <rFont val="Calibri"/>
      </rPr>
      <t xml:space="preserve">
</t>
    </r>
    <r>
      <rPr>
        <i/>
        <sz val="11"/>
        <color rgb="FF000000"/>
        <rFont val="Calibri"/>
      </rPr>
      <t>OR</t>
    </r>
    <r>
      <rPr>
        <sz val="11"/>
        <color rgb="FF000000"/>
        <rFont val="Calibri"/>
      </rPr>
      <t xml:space="preserve"> run the following commands to verify that aidcheck.service and aidcheck.timer are enabled and aidcheck.timer is running</t>
    </r>
    <r>
      <rPr>
        <sz val="11"/>
        <color rgb="FF000000"/>
        <rFont val="Calibri"/>
      </rPr>
      <t xml:space="preserve">
</t>
    </r>
    <r>
      <rPr>
        <sz val="11"/>
        <color rgb="FF006096"/>
        <rFont val="Roboto Condensed"/>
      </rPr>
      <t># systemctl is-enabled aidecheck.service</t>
    </r>
    <r>
      <rPr>
        <sz val="11"/>
        <color rgb="FF006096"/>
        <rFont val="Roboto Condensed"/>
      </rPr>
      <t xml:space="preserve">
</t>
    </r>
    <r>
      <rPr>
        <sz val="11"/>
        <color rgb="FF006096"/>
        <rFont val="Roboto Condensed"/>
      </rPr>
      <t># systemctl is-enabled aidecheck.timer</t>
    </r>
    <r>
      <rPr>
        <sz val="11"/>
        <color rgb="FF006096"/>
        <rFont val="Roboto Condensed"/>
      </rPr>
      <t xml:space="preserve">
</t>
    </r>
    <r>
      <rPr>
        <sz val="11"/>
        <color rgb="FF006096"/>
        <rFont val="Roboto Condensed"/>
      </rPr>
      <t># systemctl status aidecheck.timer</t>
    </r>
    <r>
      <rPr>
        <sz val="11"/>
        <color rgb="FF006096"/>
        <rFont val="Roboto Condensed"/>
      </rPr>
      <t xml:space="preserve">
</t>
    </r>
  </si>
  <si>
    <t>Secure Boot Settings</t>
  </si>
  <si>
    <t>1.4.1</t>
  </si>
  <si>
    <r>
      <rPr>
        <sz val="11"/>
        <rFont val="Calibri"/>
      </rPr>
      <t>Ensure bootloader password is set</t>
    </r>
  </si>
  <si>
    <r>
      <rPr>
        <sz val="11"/>
        <color rgb="FF000000"/>
        <rFont val="Calibri"/>
      </rPr>
      <t xml:space="preserve">For </t>
    </r>
    <r>
      <rPr>
        <b/>
        <sz val="11"/>
        <color rgb="FF000000"/>
        <rFont val="Calibri"/>
      </rPr>
      <t>newer</t>
    </r>
    <r>
      <rPr>
        <sz val="11"/>
        <color rgb="FF000000"/>
        <rFont val="Calibri"/>
      </rPr>
      <t xml:space="preserve"> </t>
    </r>
    <r>
      <rPr>
        <b/>
        <sz val="11"/>
        <color rgb="FF000000"/>
        <rFont val="Calibri"/>
      </rPr>
      <t>grub2</t>
    </r>
    <r>
      <rPr>
        <sz val="11"/>
        <color rgb="FF000000"/>
        <rFont val="Calibri"/>
      </rPr>
      <t xml:space="preserve"> based systems (Release 7.2 and newer), create an encrypted password with </t>
    </r>
    <r>
      <rPr>
        <b/>
        <sz val="11"/>
        <color rgb="FF000000"/>
        <rFont val="Calibri"/>
      </rPr>
      <t>grub2-setpassword</t>
    </r>
    <r>
      <rPr>
        <sz val="11"/>
        <color rgb="FF000000"/>
        <rFont val="Calibri"/>
      </rPr>
      <t xml:space="preserve"> :</t>
    </r>
    <r>
      <rPr>
        <sz val="11"/>
        <color rgb="FF000000"/>
        <rFont val="Calibri"/>
      </rPr>
      <t xml:space="preserve">
</t>
    </r>
    <r>
      <rPr>
        <sz val="11"/>
        <color rgb="FF006096"/>
        <rFont val="Roboto Condensed"/>
      </rPr>
      <t># grub2-setpassword</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Confirm password: &lt;password&gt;</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 xml:space="preserve">For </t>
    </r>
    <r>
      <rPr>
        <b/>
        <sz val="11"/>
        <color rgb="FF000000"/>
        <rFont val="Calibri"/>
      </rPr>
      <t>older</t>
    </r>
    <r>
      <rPr>
        <sz val="11"/>
        <color rgb="FF000000"/>
        <rFont val="Calibri"/>
      </rPr>
      <t xml:space="preserve"> </t>
    </r>
    <r>
      <rPr>
        <b/>
        <sz val="11"/>
        <color rgb="FF000000"/>
        <rFont val="Calibri"/>
      </rPr>
      <t>grub2</t>
    </r>
    <r>
      <rPr>
        <sz val="11"/>
        <color rgb="FF000000"/>
        <rFont val="Calibri"/>
      </rPr>
      <t xml:space="preserve"> based systems, create an encrypted password with </t>
    </r>
    <r>
      <rPr>
        <b/>
        <sz val="11"/>
        <color rgb="FF000000"/>
        <rFont val="Calibri"/>
      </rPr>
      <t>grub2-mkpasswd-pbkdf2</t>
    </r>
    <r>
      <rPr>
        <sz val="11"/>
        <color rgb="FF000000"/>
        <rFont val="Calibri"/>
      </rPr>
      <t>:</t>
    </r>
    <r>
      <rPr>
        <sz val="11"/>
        <color rgb="FF000000"/>
        <rFont val="Calibri"/>
      </rPr>
      <t xml:space="preserve">
</t>
    </r>
    <r>
      <rPr>
        <sz val="11"/>
        <color rgb="FF006096"/>
        <rFont val="Roboto Condensed"/>
      </rPr>
      <t># grub2-mkpasswd-pbkdf2</t>
    </r>
    <r>
      <rPr>
        <sz val="11"/>
        <color rgb="FF006096"/>
        <rFont val="Roboto Condensed"/>
      </rPr>
      <t xml:space="preserve">
</t>
    </r>
    <r>
      <rPr>
        <sz val="11"/>
        <color rgb="FF006096"/>
        <rFont val="Roboto Condensed"/>
      </rPr>
      <t>Enter password: &lt;password&gt;</t>
    </r>
    <r>
      <rPr>
        <sz val="11"/>
        <color rgb="FF006096"/>
        <rFont val="Roboto Condensed"/>
      </rPr>
      <t xml:space="preserve">
</t>
    </r>
    <r>
      <rPr>
        <sz val="11"/>
        <color rgb="FF006096"/>
        <rFont val="Roboto Condensed"/>
      </rPr>
      <t>Reenter password: &lt;password&gt;</t>
    </r>
    <r>
      <rPr>
        <sz val="11"/>
        <color rgb="FF006096"/>
        <rFont val="Roboto Condensed"/>
      </rPr>
      <t xml:space="preserve">
</t>
    </r>
    <r>
      <rPr>
        <sz val="11"/>
        <color rgb="FF006096"/>
        <rFont val="Roboto Condensed"/>
      </rPr>
      <t>Your PBKDF2 is &lt;encrypted-password&gt;</t>
    </r>
    <r>
      <rPr>
        <sz val="11"/>
        <color rgb="FF006096"/>
        <rFont val="Roboto Condensed"/>
      </rPr>
      <t xml:space="preserve">
</t>
    </r>
    <r>
      <rPr>
        <sz val="11"/>
        <color rgb="FF000000"/>
        <rFont val="Calibri"/>
      </rPr>
      <t xml:space="preserve">
</t>
    </r>
    <r>
      <rPr>
        <sz val="11"/>
        <color rgb="FF000000"/>
        <rFont val="Calibri"/>
      </rPr>
      <t xml:space="preserve">Add the following into </t>
    </r>
    <r>
      <rPr>
        <b/>
        <sz val="11"/>
        <color rgb="FF000000"/>
        <rFont val="Calibri"/>
      </rPr>
      <t>/etc/grub.d/01_users</t>
    </r>
    <r>
      <rPr>
        <sz val="11"/>
        <color rgb="FF000000"/>
        <rFont val="Calibri"/>
      </rPr>
      <t xml:space="preserve">  or a custom </t>
    </r>
    <r>
      <rPr>
        <b/>
        <sz val="11"/>
        <color rgb="FF000000"/>
        <rFont val="Calibri"/>
      </rPr>
      <t>/etc/grub.d</t>
    </r>
    <r>
      <rPr>
        <sz val="11"/>
        <color rgb="FF000000"/>
        <rFont val="Calibri"/>
      </rPr>
      <t xml:space="preserve"> configuration file:</t>
    </r>
    <r>
      <rPr>
        <sz val="11"/>
        <color rgb="FF000000"/>
        <rFont val="Calibri"/>
      </rPr>
      <t xml:space="preserve">
</t>
    </r>
    <r>
      <rPr>
        <sz val="11"/>
        <color rgb="FF006096"/>
        <rFont val="Roboto Condensed"/>
      </rPr>
      <t>cat &lt;&lt;EOF</t>
    </r>
    <r>
      <rPr>
        <sz val="11"/>
        <color rgb="FF006096"/>
        <rFont val="Roboto Condensed"/>
      </rPr>
      <t xml:space="preserve">
</t>
    </r>
    <r>
      <rPr>
        <sz val="11"/>
        <color rgb="FF006096"/>
        <rFont val="Roboto Condensed"/>
      </rPr>
      <t>set superusers="&lt;username&gt;"</t>
    </r>
    <r>
      <rPr>
        <sz val="11"/>
        <color rgb="FF006096"/>
        <rFont val="Roboto Condensed"/>
      </rPr>
      <t xml:space="preserve">
</t>
    </r>
    <r>
      <rPr>
        <sz val="11"/>
        <color rgb="FF006096"/>
        <rFont val="Roboto Condensed"/>
      </rPr>
      <t>password_pbkdf2 &lt;username&gt; &lt;encrypted-password&gt;</t>
    </r>
    <r>
      <rPr>
        <sz val="11"/>
        <color rgb="FF006096"/>
        <rFont val="Roboto Condensed"/>
      </rPr>
      <t xml:space="preserve">
</t>
    </r>
    <r>
      <rPr>
        <sz val="11"/>
        <color rgb="FF006096"/>
        <rFont val="Roboto Condensed"/>
      </rPr>
      <t>EOF</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i/>
        <sz val="11"/>
        <color rgb="FF000000"/>
        <rFont val="Calibri"/>
      </rPr>
      <t>If placing the information in a custom file, do not include the "cat &lt;&lt; EOF" and "EOF" lines as the content is automatically added from these files</t>
    </r>
    <r>
      <rPr>
        <sz val="11"/>
        <color rgb="FF000000"/>
        <rFont val="Calibri"/>
      </rPr>
      <t xml:space="preserve">
</t>
    </r>
    <r>
      <rPr>
        <sz val="11"/>
        <color rgb="FF000000"/>
        <rFont val="Calibri"/>
      </rPr>
      <t xml:space="preserve">- </t>
    </r>
    <r>
      <rPr>
        <i/>
        <sz val="11"/>
        <color rgb="FF000000"/>
        <rFont val="Calibri"/>
      </rPr>
      <t xml:space="preserve">The </t>
    </r>
    <r>
      <rPr>
        <b/>
        <i/>
        <sz val="11"/>
        <color rgb="FF000000"/>
        <rFont val="Calibri"/>
      </rPr>
      <t>superuser/user</t>
    </r>
    <r>
      <rPr>
        <i/>
        <sz val="11"/>
        <color rgb="FF000000"/>
        <rFont val="Calibri"/>
      </rPr>
      <t xml:space="preserve"> information and password should not be contained in the </t>
    </r>
    <r>
      <rPr>
        <b/>
        <i/>
        <sz val="11"/>
        <color rgb="FF000000"/>
        <rFont val="Calibri"/>
      </rPr>
      <t>/etc/grub.d/00_header</t>
    </r>
    <r>
      <rPr>
        <i/>
        <sz val="11"/>
        <color rgb="FF000000"/>
        <rFont val="Calibri"/>
      </rPr>
      <t xml:space="preserve"> file. The information can be placed in any </t>
    </r>
    <r>
      <rPr>
        <b/>
        <i/>
        <sz val="11"/>
        <color rgb="FF000000"/>
        <rFont val="Calibri"/>
      </rPr>
      <t>/etc/grub.d</t>
    </r>
    <r>
      <rPr>
        <i/>
        <sz val="11"/>
        <color rgb="FF000000"/>
        <rFont val="Calibri"/>
      </rPr>
      <t xml:space="preserve"> file as long as that file is incorporated into </t>
    </r>
    <r>
      <rPr>
        <b/>
        <i/>
        <sz val="11"/>
        <color rgb="FF000000"/>
        <rFont val="Calibri"/>
      </rPr>
      <t>grub.cfg</t>
    </r>
    <r>
      <rPr>
        <i/>
        <sz val="11"/>
        <color rgb="FF000000"/>
        <rFont val="Calibri"/>
      </rPr>
      <t xml:space="preserve">. It is preferable to enter this data into a custom file, such as </t>
    </r>
    <r>
      <rPr>
        <b/>
        <i/>
        <sz val="11"/>
        <color rgb="FF000000"/>
        <rFont val="Calibri"/>
      </rPr>
      <t>/etc/grub.d/40_custom</t>
    </r>
    <r>
      <rPr>
        <i/>
        <sz val="11"/>
        <color rgb="FF000000"/>
        <rFont val="Calibri"/>
      </rPr>
      <t>, so it is not overwritten should the Grub package be updated</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</si>
  <si>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Setting the boot loader password will require that anyone rebooting the system must enter a password before being able to set command line boot parameters</t>
    </r>
  </si>
  <si>
    <r>
      <rPr>
        <sz val="11"/>
        <color rgb="FF000000"/>
        <rFont val="Calibri"/>
      </rPr>
      <t>- If password protection is enabled, only the designated superuser can edit a Grub 2 menu item by pressing "e" or access the GRUB 2 command line by pressing "c"</t>
    </r>
    <r>
      <rPr>
        <sz val="11"/>
        <color rgb="FF000000"/>
        <rFont val="Calibri"/>
      </rPr>
      <t xml:space="preserve">
</t>
    </r>
    <r>
      <rPr>
        <sz val="11"/>
        <color rgb="FF000000"/>
        <rFont val="Calibri"/>
      </rPr>
      <t>- If GRUB 2 is set up to boot automatically to a password-protected menu entry the user has no option to back out of the password prompt to select another menu entry. Holding the SHIFT key will not display the menu in this case. The user must enter the correct username and password. If unable, the configuration files will have to be edited via the LiveCD or other means to fix the problem</t>
    </r>
    <r>
      <rPr>
        <sz val="11"/>
        <color rgb="FF000000"/>
        <rFont val="Calibri"/>
      </rPr>
      <t xml:space="preserve">
</t>
    </r>
    <r>
      <rPr>
        <sz val="11"/>
        <color rgb="FF000000"/>
        <rFont val="Calibri"/>
      </rPr>
      <t>- You can add --unrestricted to the menu entries to allow the system to boot without entering a password. Password will still be required to edit menu items.</t>
    </r>
  </si>
  <si>
    <r>
      <rPr>
        <sz val="11"/>
        <color rgb="FF000000"/>
        <rFont val="Calibri"/>
      </rPr>
      <t>Run the following script to verify the bootloader password has been set:</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tst1="" tst2="" output=""</t>
    </r>
    <r>
      <rPr>
        <sz val="11"/>
        <color rgb="FF006096"/>
        <rFont val="Roboto Condensed"/>
      </rPr>
      <t xml:space="preserve">
</t>
    </r>
    <r>
      <rPr>
        <sz val="11"/>
        <color rgb="FF006096"/>
        <rFont val="Roboto Condensed"/>
      </rPr>
      <t>efidir=$(find /boot/efi/EFI/* -type d -not -name 'BOOT')</t>
    </r>
    <r>
      <rPr>
        <sz val="11"/>
        <color rgb="FF006096"/>
        <rFont val="Roboto Condensed"/>
      </rPr>
      <t xml:space="preserve">
</t>
    </r>
    <r>
      <rPr>
        <sz val="11"/>
        <color rgb="FF006096"/>
        <rFont val="Roboto Condensed"/>
      </rPr>
      <t>gbdir=$(find /boot -maxdepth 1 -type d -name 'grub*')</t>
    </r>
    <r>
      <rPr>
        <sz val="11"/>
        <color rgb="FF006096"/>
        <rFont val="Roboto Condensed"/>
      </rPr>
      <t xml:space="preserve">
</t>
    </r>
    <r>
      <rPr>
        <sz val="11"/>
        <color rgb="FF006096"/>
        <rFont val="Roboto Condensed"/>
      </rPr>
      <t>if [ -f "$efidir"/grub.cfg ]; then</t>
    </r>
    <r>
      <rPr>
        <sz val="11"/>
        <color rgb="FF006096"/>
        <rFont val="Roboto Condensed"/>
      </rPr>
      <t xml:space="preserve">
</t>
    </r>
    <r>
      <rPr>
        <sz val="11"/>
        <color rgb="FF006096"/>
        <rFont val="Roboto Condensed"/>
      </rPr>
      <t xml:space="preserve">   grubdir="$efidir" &amp;&amp; grubfile="$efidir/grub.cfg"</t>
    </r>
    <r>
      <rPr>
        <sz val="11"/>
        <color rgb="FF006096"/>
        <rFont val="Roboto Condensed"/>
      </rPr>
      <t xml:space="preserve">
</t>
    </r>
    <r>
      <rPr>
        <sz val="11"/>
        <color rgb="FF006096"/>
        <rFont val="Roboto Condensed"/>
      </rPr>
      <t>elif [ -f "$gbdir"/grub.cfg ]; then</t>
    </r>
    <r>
      <rPr>
        <sz val="11"/>
        <color rgb="FF006096"/>
        <rFont val="Roboto Condensed"/>
      </rPr>
      <t xml:space="preserve">
</t>
    </r>
    <r>
      <rPr>
        <sz val="11"/>
        <color rgb="FF006096"/>
        <rFont val="Roboto Condensed"/>
      </rPr>
      <t xml:space="preserve">   grubdir="$gbdir" &amp;&amp; grubfile="$gbdir/grub.cfg"</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userfile="$grubdir/user.cfg"</t>
    </r>
    <r>
      <rPr>
        <sz val="11"/>
        <color rgb="FF006096"/>
        <rFont val="Roboto Condensed"/>
      </rPr>
      <t xml:space="preserve">
</t>
    </r>
    <r>
      <rPr>
        <sz val="11"/>
        <color rgb="FF006096"/>
        <rFont val="Roboto Condensed"/>
      </rPr>
      <t>[ -f "$userfile" ] &amp;&amp; grep -Pq '^\h*GRUB2_PASSWORD\h*=\h*.+$' "$userfile" &amp;&amp; output="\n PASSED: bootloader password set in \"$userfile\"\n\n"</t>
    </r>
    <r>
      <rPr>
        <sz val="11"/>
        <color rgb="FF006096"/>
        <rFont val="Roboto Condensed"/>
      </rPr>
      <t xml:space="preserve">
</t>
    </r>
    <r>
      <rPr>
        <sz val="11"/>
        <color rgb="FF006096"/>
        <rFont val="Roboto Condensed"/>
      </rPr>
      <t>if [ -z "$output" ] &amp;&amp; [ -f "$grubfile" ]; then</t>
    </r>
    <r>
      <rPr>
        <sz val="11"/>
        <color rgb="FF006096"/>
        <rFont val="Roboto Condensed"/>
      </rPr>
      <t xml:space="preserve">
</t>
    </r>
    <r>
      <rPr>
        <sz val="11"/>
        <color rgb="FF006096"/>
        <rFont val="Roboto Condensed"/>
      </rPr>
      <t xml:space="preserve">   grep -Piq '^\h*set\h+superusers\h*=\h*"?[^"\n\r]+"?(\h+.*)?$' "$grubfile" &amp;&amp; tst1=pass</t>
    </r>
    <r>
      <rPr>
        <sz val="11"/>
        <color rgb="FF006096"/>
        <rFont val="Roboto Condensed"/>
      </rPr>
      <t xml:space="preserve">
</t>
    </r>
    <r>
      <rPr>
        <sz val="11"/>
        <color rgb="FF006096"/>
        <rFont val="Roboto Condensed"/>
      </rPr>
      <t xml:space="preserve">   grep -Piq '^\h*password\h+\H+\h+.+$' "$grubfile" &amp;&amp; tst2=pass</t>
    </r>
    <r>
      <rPr>
        <sz val="11"/>
        <color rgb="FF006096"/>
        <rFont val="Roboto Condensed"/>
      </rPr>
      <t xml:space="preserve">
</t>
    </r>
    <r>
      <rPr>
        <sz val="11"/>
        <color rgb="FF006096"/>
        <rFont val="Roboto Condensed"/>
      </rPr>
      <t xml:space="preserve">   [ "$tst1" = pass ] &amp;&amp; [ "$tst2" = pass ] &amp;&amp; output="\n\n*** PASSED: bootloader password set in \"$grubfile\" ***\n\n"</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 xml:space="preserve">[ -n "$output" ] &amp;&amp; echo -e "$output" || echo -e "\n\n *** FAILED: bootloader password is not set ***\n\n"  </t>
    </r>
    <r>
      <rPr>
        <sz val="11"/>
        <color rgb="FF006096"/>
        <rFont val="Roboto Condensed"/>
      </rPr>
      <t xml:space="preserve">
</t>
    </r>
  </si>
  <si>
    <t>1.4.2</t>
  </si>
  <si>
    <r>
      <rPr>
        <sz val="11"/>
        <rFont val="Calibri"/>
      </rPr>
      <t>Ensure permissions on bootloader config are configured</t>
    </r>
  </si>
  <si>
    <r>
      <rPr>
        <sz val="11"/>
        <color rgb="FF000000"/>
        <rFont val="Calibri"/>
      </rPr>
      <t>Run the following commands to set ownership and permissions on your grub configuration file(s):</t>
    </r>
    <r>
      <rPr>
        <sz val="11"/>
        <color rgb="FF000000"/>
        <rFont val="Calibri"/>
      </rPr>
      <t xml:space="preserve">
</t>
    </r>
    <r>
      <rPr>
        <sz val="11"/>
        <color rgb="FF006096"/>
        <rFont val="Roboto Condensed"/>
      </rPr>
      <t># chown root:root /boot/grub2/grub.cfg</t>
    </r>
    <r>
      <rPr>
        <sz val="11"/>
        <color rgb="FF006096"/>
        <rFont val="Roboto Condensed"/>
      </rPr>
      <t xml:space="preserve">
</t>
    </r>
    <r>
      <rPr>
        <sz val="11"/>
        <color rgb="FF006096"/>
        <rFont val="Roboto Condensed"/>
      </rPr>
      <t># test -f /boot/grub2/user.cfg &amp;&amp; chown root:root /boot/grub2/user.cfg</t>
    </r>
    <r>
      <rPr>
        <sz val="11"/>
        <color rgb="FF006096"/>
        <rFont val="Roboto Condensed"/>
      </rPr>
      <t xml:space="preserve">
</t>
    </r>
    <r>
      <rPr>
        <sz val="11"/>
        <color rgb="FF006096"/>
        <rFont val="Roboto Condensed"/>
      </rPr>
      <t># chmod og-rwx /boot/grub2/grub.cfg</t>
    </r>
    <r>
      <rPr>
        <sz val="11"/>
        <color rgb="FF006096"/>
        <rFont val="Roboto Condensed"/>
      </rPr>
      <t xml:space="preserve">
</t>
    </r>
    <r>
      <rPr>
        <sz val="11"/>
        <color rgb="FF006096"/>
        <rFont val="Roboto Condensed"/>
      </rPr>
      <t># test -f /boot/grub2/user.cfg &amp;&amp; chmod og-rwx /boot/grub2/user.cfg</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If the system uses UEFI, edit </t>
    </r>
    <r>
      <rPr>
        <b/>
        <sz val="11"/>
        <color rgb="FF000000"/>
        <rFont val="Calibri"/>
      </rPr>
      <t>/etc/fstab</t>
    </r>
    <r>
      <rPr>
        <sz val="11"/>
        <color rgb="FF000000"/>
        <rFont val="Calibri"/>
      </rPr>
      <t xml:space="preserve"> and add the </t>
    </r>
    <r>
      <rPr>
        <b/>
        <sz val="11"/>
        <color rgb="FF000000"/>
        <rFont val="Calibri"/>
      </rPr>
      <t>fmask=0077</t>
    </r>
    <r>
      <rPr>
        <sz val="11"/>
        <color rgb="FF000000"/>
        <rFont val="Calibri"/>
      </rPr>
      <t xml:space="preserve"> option:</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&lt;device&gt; /boot/efi vfat defaults,umask=0027,fmask=0077,uid=0,gid=0 0 0</t>
    </r>
    <r>
      <rPr>
        <sz val="11"/>
        <color rgb="FF006096"/>
        <rFont val="Roboto Condensed"/>
      </rPr>
      <t xml:space="preserve">
</t>
    </r>
    <r>
      <rPr>
        <sz val="11"/>
        <color rgb="FF000000"/>
        <rFont val="Calibri"/>
      </rPr>
      <t xml:space="preserve">
</t>
    </r>
    <r>
      <rPr>
        <i/>
        <sz val="11"/>
        <color rgb="FF000000"/>
        <rFont val="Calibri"/>
      </rPr>
      <t>Note: This may require a re-boot to enable the change</t>
    </r>
  </si>
  <si>
    <r>
      <rPr>
        <sz val="11"/>
        <color rgb="FF000000"/>
        <rFont val="Calibri"/>
      </rPr>
      <t xml:space="preserve">The grub configuration file contains information on boot settings and passwords for unlocking boot options. The grub2 configuration is usually </t>
    </r>
    <r>
      <rPr>
        <b/>
        <sz val="11"/>
        <color rgb="FF000000"/>
        <rFont val="Calibri"/>
      </rPr>
      <t>grub.cfg</t>
    </r>
    <r>
      <rPr>
        <sz val="11"/>
        <color rgb="FF000000"/>
        <rFont val="Calibri"/>
      </rPr>
      <t xml:space="preserve">. On newer grub2 systems the encrypted bootloader password is contained in </t>
    </r>
    <r>
      <rPr>
        <b/>
        <sz val="11"/>
        <color rgb="FF000000"/>
        <rFont val="Calibri"/>
      </rPr>
      <t>user.cfg</t>
    </r>
    <r>
      <rPr>
        <sz val="11"/>
        <color rgb="FF000000"/>
        <rFont val="Calibri"/>
      </rPr>
      <t>.</t>
    </r>
    <r>
      <rPr>
        <sz val="11"/>
        <color rgb="FF000000"/>
        <rFont val="Calibri"/>
      </rPr>
      <t xml:space="preserve">
</t>
    </r>
    <r>
      <rPr>
        <sz val="11"/>
        <color rgb="FF000000"/>
        <rFont val="Calibri"/>
      </rPr>
      <t xml:space="preserve">If the system uses UEFI, </t>
    </r>
    <r>
      <rPr>
        <b/>
        <sz val="11"/>
        <color rgb="FF000000"/>
        <rFont val="Calibri"/>
      </rPr>
      <t>/boot/efi</t>
    </r>
    <r>
      <rPr>
        <sz val="11"/>
        <color rgb="FF000000"/>
        <rFont val="Calibri"/>
      </rPr>
      <t xml:space="preserve"> is a vfat filesystem. The vfat filesystem itself doesn't have the concept of permissions but can be mounted under Linux with whatever permissions desired.</t>
    </r>
  </si>
  <si>
    <r>
      <rPr>
        <sz val="11"/>
        <color rgb="FF000000"/>
        <rFont val="Calibri"/>
      </rPr>
      <t xml:space="preserve">Run the following script to verify correct permissions, ownership, and group for </t>
    </r>
    <r>
      <rPr>
        <b/>
        <sz val="11"/>
        <color rgb="FF000000"/>
        <rFont val="Calibri"/>
      </rPr>
      <t>grub.cfg</t>
    </r>
    <r>
      <rPr>
        <sz val="11"/>
        <color rgb="FF000000"/>
        <rFont val="Calibri"/>
      </rPr>
      <t xml:space="preserve"> and if it exists, </t>
    </r>
    <r>
      <rPr>
        <b/>
        <sz val="11"/>
        <color rgb="FF000000"/>
        <rFont val="Calibri"/>
      </rPr>
      <t>user.cfg</t>
    </r>
    <r>
      <rPr>
        <sz val="11"/>
        <color rgb="FF000000"/>
        <rFont val="Calibri"/>
      </rPr>
      <t>:</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tst1="" tst2="" tst3="" tst4="" test1="" test2="" efidir="" gbdir="" grubdir="" grubfile="" userfile=""</t>
    </r>
    <r>
      <rPr>
        <sz val="11"/>
        <color rgb="FF006096"/>
        <rFont val="Roboto Condensed"/>
      </rPr>
      <t xml:space="preserve">
</t>
    </r>
    <r>
      <rPr>
        <sz val="11"/>
        <color rgb="FF006096"/>
        <rFont val="Roboto Condensed"/>
      </rPr>
      <t>efidir=$(find /boot/efi/EFI/* -type d -not -name 'BOOT')</t>
    </r>
    <r>
      <rPr>
        <sz val="11"/>
        <color rgb="FF006096"/>
        <rFont val="Roboto Condensed"/>
      </rPr>
      <t xml:space="preserve">
</t>
    </r>
    <r>
      <rPr>
        <sz val="11"/>
        <color rgb="FF006096"/>
        <rFont val="Roboto Condensed"/>
      </rPr>
      <t>gbdir=$(find /boot -maxdepth 1 -type d -name 'grub*')</t>
    </r>
    <r>
      <rPr>
        <sz val="11"/>
        <color rgb="FF006096"/>
        <rFont val="Roboto Condensed"/>
      </rPr>
      <t xml:space="preserve">
</t>
    </r>
    <r>
      <rPr>
        <sz val="11"/>
        <color rgb="FF006096"/>
        <rFont val="Roboto Condensed"/>
      </rPr>
      <t>for file in "$efidir"/grub.cfg "$efidir"/grub.conf; do</t>
    </r>
    <r>
      <rPr>
        <sz val="11"/>
        <color rgb="FF006096"/>
        <rFont val="Roboto Condensed"/>
      </rPr>
      <t xml:space="preserve">
</t>
    </r>
    <r>
      <rPr>
        <sz val="11"/>
        <color rgb="FF006096"/>
        <rFont val="Roboto Condensed"/>
      </rPr>
      <t xml:space="preserve">   [ -f "$file" ] &amp;&amp; grubdir="$efidir" &amp;&amp; grubfile=$file</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if [ -z "$grubdir" ]; then</t>
    </r>
    <r>
      <rPr>
        <sz val="11"/>
        <color rgb="FF006096"/>
        <rFont val="Roboto Condensed"/>
      </rPr>
      <t xml:space="preserve">
</t>
    </r>
    <r>
      <rPr>
        <sz val="11"/>
        <color rgb="FF006096"/>
        <rFont val="Roboto Condensed"/>
      </rPr>
      <t xml:space="preserve">   for file in "$gbdir"/grub.cfg "$gbdir"/grub.conf; do</t>
    </r>
    <r>
      <rPr>
        <sz val="11"/>
        <color rgb="FF006096"/>
        <rFont val="Roboto Condensed"/>
      </rPr>
      <t xml:space="preserve">
</t>
    </r>
    <r>
      <rPr>
        <sz val="11"/>
        <color rgb="FF006096"/>
        <rFont val="Roboto Condensed"/>
      </rPr>
      <t xml:space="preserve">      [ -f "$file" ] &amp;&amp; grubdir="$gbdir" &amp;&amp; grubfile=$file</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userfile="$grubdir/user.cfg"</t>
    </r>
    <r>
      <rPr>
        <sz val="11"/>
        <color rgb="FF006096"/>
        <rFont val="Roboto Condensed"/>
      </rPr>
      <t xml:space="preserve">
</t>
    </r>
    <r>
      <rPr>
        <sz val="11"/>
        <color rgb="FF006096"/>
        <rFont val="Roboto Condensed"/>
      </rPr>
      <t>stat -c "%a" "$grubfile" | grep -Pq '^\h*[0-7]00$' &amp;&amp; tst1=pass</t>
    </r>
    <r>
      <rPr>
        <sz val="11"/>
        <color rgb="FF006096"/>
        <rFont val="Roboto Condensed"/>
      </rPr>
      <t xml:space="preserve">
</t>
    </r>
    <r>
      <rPr>
        <sz val="11"/>
        <color rgb="FF006096"/>
        <rFont val="Roboto Condensed"/>
      </rPr>
      <t>output="Permissions on \"$grubfile\" are \"$(stat -c "%a" "$grubfile")\""</t>
    </r>
    <r>
      <rPr>
        <sz val="11"/>
        <color rgb="FF006096"/>
        <rFont val="Roboto Condensed"/>
      </rPr>
      <t xml:space="preserve">
</t>
    </r>
    <r>
      <rPr>
        <sz val="11"/>
        <color rgb="FF006096"/>
        <rFont val="Roboto Condensed"/>
      </rPr>
      <t>stat -c "%u:%g" "$grubfile" | grep -Pq '^\h*0:0$' &amp;&amp; tst2=pass</t>
    </r>
    <r>
      <rPr>
        <sz val="11"/>
        <color rgb="FF006096"/>
        <rFont val="Roboto Condensed"/>
      </rPr>
      <t xml:space="preserve">
</t>
    </r>
    <r>
      <rPr>
        <sz val="11"/>
        <color rgb="FF006096"/>
        <rFont val="Roboto Condensed"/>
      </rPr>
      <t>output2="\"$grubfile\" is owned by \"$(stat -c "%U" "$grubfile")\" and belongs to group \"$(stat -c "%G" "$grubfile")\""</t>
    </r>
    <r>
      <rPr>
        <sz val="11"/>
        <color rgb="FF006096"/>
        <rFont val="Roboto Condensed"/>
      </rPr>
      <t xml:space="preserve">
</t>
    </r>
    <r>
      <rPr>
        <sz val="11"/>
        <color rgb="FF006096"/>
        <rFont val="Roboto Condensed"/>
      </rPr>
      <t>[ "$tst1" = pass ] &amp;&amp; [ "$tst2" = pass ] &amp;&amp; test1=pass</t>
    </r>
    <r>
      <rPr>
        <sz val="11"/>
        <color rgb="FF006096"/>
        <rFont val="Roboto Condensed"/>
      </rPr>
      <t xml:space="preserve">
</t>
    </r>
    <r>
      <rPr>
        <sz val="11"/>
        <color rgb="FF006096"/>
        <rFont val="Roboto Condensed"/>
      </rPr>
      <t>if [ -f "$userfile" ]; then</t>
    </r>
    <r>
      <rPr>
        <sz val="11"/>
        <color rgb="FF006096"/>
        <rFont val="Roboto Condensed"/>
      </rPr>
      <t xml:space="preserve">
</t>
    </r>
    <r>
      <rPr>
        <sz val="11"/>
        <color rgb="FF006096"/>
        <rFont val="Roboto Condensed"/>
      </rPr>
      <t xml:space="preserve">   stat -c "%a" "$userfile" | grep -Pq '^\h*[0-7]00$' &amp;&amp; tst3=pass</t>
    </r>
    <r>
      <rPr>
        <sz val="11"/>
        <color rgb="FF006096"/>
        <rFont val="Roboto Condensed"/>
      </rPr>
      <t xml:space="preserve">
</t>
    </r>
    <r>
      <rPr>
        <sz val="11"/>
        <color rgb="FF006096"/>
        <rFont val="Roboto Condensed"/>
      </rPr>
      <t xml:space="preserve">   output3="Permissions on \"$userfile\" are \"$(stat -c "%a" "$userfile")\""</t>
    </r>
    <r>
      <rPr>
        <sz val="11"/>
        <color rgb="FF006096"/>
        <rFont val="Roboto Condensed"/>
      </rPr>
      <t xml:space="preserve">
</t>
    </r>
    <r>
      <rPr>
        <sz val="11"/>
        <color rgb="FF006096"/>
        <rFont val="Roboto Condensed"/>
      </rPr>
      <t xml:space="preserve">   stat -c "%u:%g" "$userfile" | grep -Pq '^\h*0:0$' &amp;&amp; tst4=pass</t>
    </r>
    <r>
      <rPr>
        <sz val="11"/>
        <color rgb="FF006096"/>
        <rFont val="Roboto Condensed"/>
      </rPr>
      <t xml:space="preserve">
</t>
    </r>
    <r>
      <rPr>
        <sz val="11"/>
        <color rgb="FF006096"/>
        <rFont val="Roboto Condensed"/>
      </rPr>
      <t xml:space="preserve">   output4="\"$userfile\" is owned by \"$(stat -c "%U" "$userfile")\" and belongs to group \"$(stat -c "%G" "$userfile")\""</t>
    </r>
    <r>
      <rPr>
        <sz val="11"/>
        <color rgb="FF006096"/>
        <rFont val="Roboto Condensed"/>
      </rPr>
      <t xml:space="preserve">
</t>
    </r>
    <r>
      <rPr>
        <sz val="11"/>
        <color rgb="FF006096"/>
        <rFont val="Roboto Condensed"/>
      </rPr>
      <t xml:space="preserve">   [ "$tst3" = pass ] &amp;&amp; [ "$tst4" = pass ] &amp;&amp; test2=pass</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test2=pass</t>
    </r>
    <r>
      <rPr>
        <sz val="11"/>
        <color rgb="FF006096"/>
        <rFont val="Roboto Condensed"/>
      </rPr>
      <t xml:space="preserve">
</t>
    </r>
    <r>
      <rPr>
        <sz val="11"/>
        <color rgb="FF006096"/>
        <rFont val="Roboto Condensed"/>
      </rPr>
      <t>fi</t>
    </r>
    <r>
      <rPr>
        <sz val="11"/>
        <color rgb="FF006096"/>
        <rFont val="Roboto Condensed"/>
      </rPr>
      <t xml:space="preserve">
</t>
    </r>
    <r>
      <rPr>
        <sz val="11"/>
        <color rgb="FF006096"/>
        <rFont val="Roboto Condensed"/>
      </rPr>
      <t>[ "$test1" = pass ] &amp;&amp; [ "$test2" = pass ] &amp;&amp; passing=true</t>
    </r>
    <r>
      <rPr>
        <sz val="11"/>
        <color rgb="FF006096"/>
        <rFont val="Roboto Condensed"/>
      </rPr>
      <t xml:space="preserve">
</t>
    </r>
    <r>
      <rPr>
        <sz val="11"/>
        <color rgb="FF006096"/>
        <rFont val="Roboto Condensed"/>
      </rPr>
      <t># If passing is true we pass</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"PASSED:"</t>
    </r>
    <r>
      <rPr>
        <sz val="11"/>
        <color rgb="FF006096"/>
        <rFont val="Roboto Condensed"/>
      </rPr>
      <t xml:space="preserve">
</t>
    </r>
    <r>
      <rPr>
        <sz val="11"/>
        <color rgb="FF006096"/>
        <rFont val="Roboto Condensed"/>
      </rPr>
      <t xml:space="preserve">   echo "$output"</t>
    </r>
    <r>
      <rPr>
        <sz val="11"/>
        <color rgb="FF006096"/>
        <rFont val="Roboto Condensed"/>
      </rPr>
      <t xml:space="preserve">
</t>
    </r>
    <r>
      <rPr>
        <sz val="11"/>
        <color rgb="FF006096"/>
        <rFont val="Roboto Condensed"/>
      </rPr>
      <t xml:space="preserve">   echo "$output2"</t>
    </r>
    <r>
      <rPr>
        <sz val="11"/>
        <color rgb="FF006096"/>
        <rFont val="Roboto Condensed"/>
      </rPr>
      <t xml:space="preserve">
</t>
    </r>
    <r>
      <rPr>
        <sz val="11"/>
        <color rgb="FF006096"/>
        <rFont val="Roboto Condensed"/>
      </rPr>
      <t xml:space="preserve">   [ -n "$output3" ] &amp;&amp; echo "$output3"</t>
    </r>
    <r>
      <rPr>
        <sz val="11"/>
        <color rgb="FF006096"/>
        <rFont val="Roboto Condensed"/>
      </rPr>
      <t xml:space="preserve">
</t>
    </r>
    <r>
      <rPr>
        <sz val="11"/>
        <color rgb="FF006096"/>
        <rFont val="Roboto Condensed"/>
      </rPr>
      <t xml:space="preserve">   [ -n "$output4" ] &amp;&amp; echo "$output4"</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 print the reason why we are failing</t>
    </r>
    <r>
      <rPr>
        <sz val="11"/>
        <color rgb="FF006096"/>
        <rFont val="Roboto Condensed"/>
      </rPr>
      <t xml:space="preserve">
</t>
    </r>
    <r>
      <rPr>
        <sz val="11"/>
        <color rgb="FF006096"/>
        <rFont val="Roboto Condensed"/>
      </rPr>
      <t xml:space="preserve">   echo "FAILED:"</t>
    </r>
    <r>
      <rPr>
        <sz val="11"/>
        <color rgb="FF006096"/>
        <rFont val="Roboto Condensed"/>
      </rPr>
      <t xml:space="preserve">
</t>
    </r>
    <r>
      <rPr>
        <sz val="11"/>
        <color rgb="FF006096"/>
        <rFont val="Roboto Condensed"/>
      </rPr>
      <t xml:space="preserve">   echo "$output"</t>
    </r>
    <r>
      <rPr>
        <sz val="11"/>
        <color rgb="FF006096"/>
        <rFont val="Roboto Condensed"/>
      </rPr>
      <t xml:space="preserve">
</t>
    </r>
    <r>
      <rPr>
        <sz val="11"/>
        <color rgb="FF006096"/>
        <rFont val="Roboto Condensed"/>
      </rPr>
      <t xml:space="preserve">   echo "$output2"</t>
    </r>
    <r>
      <rPr>
        <sz val="11"/>
        <color rgb="FF006096"/>
        <rFont val="Roboto Condensed"/>
      </rPr>
      <t xml:space="preserve">
</t>
    </r>
    <r>
      <rPr>
        <sz val="11"/>
        <color rgb="FF006096"/>
        <rFont val="Roboto Condensed"/>
      </rPr>
      <t xml:space="preserve">   [ -n "$output3" ] &amp;&amp; echo "$output3"</t>
    </r>
    <r>
      <rPr>
        <sz val="11"/>
        <color rgb="FF006096"/>
        <rFont val="Roboto Condensed"/>
      </rPr>
      <t xml:space="preserve">
</t>
    </r>
    <r>
      <rPr>
        <sz val="11"/>
        <color rgb="FF006096"/>
        <rFont val="Roboto Condensed"/>
      </rPr>
      <t xml:space="preserve">   [ -n "$output4" ] &amp;&amp; echo "$output4"</t>
    </r>
    <r>
      <rPr>
        <sz val="11"/>
        <color rgb="FF006096"/>
        <rFont val="Roboto Condensed"/>
      </rPr>
      <t xml:space="preserve">
</t>
    </r>
    <r>
      <rPr>
        <sz val="11"/>
        <color rgb="FF006096"/>
        <rFont val="Roboto Condensed"/>
      </rPr>
      <t>fi</t>
    </r>
    <r>
      <rPr>
        <sz val="11"/>
        <color rgb="FF006096"/>
        <rFont val="Roboto Condensed"/>
      </rPr>
      <t xml:space="preserve">
</t>
    </r>
  </si>
  <si>
    <t>1.4.3</t>
  </si>
  <si>
    <r>
      <rPr>
        <sz val="11"/>
        <rFont val="Calibri"/>
      </rPr>
      <t>Ensure authentication required for single user mode</t>
    </r>
  </si>
  <si>
    <r>
      <rPr>
        <sz val="11"/>
        <color rgb="FF000000"/>
        <rFont val="Calibri"/>
      </rPr>
      <t xml:space="preserve">Edit </t>
    </r>
    <r>
      <rPr>
        <b/>
        <sz val="11"/>
        <color rgb="FF000000"/>
        <rFont val="Calibri"/>
      </rPr>
      <t>/usr/lib/systemd/system/rescue.service</t>
    </r>
    <r>
      <rPr>
        <sz val="11"/>
        <color rgb="FF000000"/>
        <rFont val="Calibri"/>
      </rPr>
      <t xml:space="preserve">  and </t>
    </r>
    <r>
      <rPr>
        <b/>
        <sz val="11"/>
        <color rgb="FF000000"/>
        <rFont val="Calibri"/>
      </rPr>
      <t>/usr/lib/systemd/system/emergency.service</t>
    </r>
    <r>
      <rPr>
        <sz val="11"/>
        <color rgb="FF000000"/>
        <rFont val="Calibri"/>
      </rPr>
      <t xml:space="preserve">  and set ExecStart to use </t>
    </r>
    <r>
      <rPr>
        <b/>
        <sz val="11"/>
        <color rgb="FF000000"/>
        <rFont val="Calibri"/>
      </rPr>
      <t>/sbin/sulogin</t>
    </r>
    <r>
      <rPr>
        <sz val="11"/>
        <color rgb="FF000000"/>
        <rFont val="Calibri"/>
      </rPr>
      <t xml:space="preserve"> or </t>
    </r>
    <r>
      <rPr>
        <b/>
        <sz val="11"/>
        <color rgb="FF000000"/>
        <rFont val="Calibri"/>
      </rPr>
      <t>/usr/sbin/sulogin</t>
    </r>
    <r>
      <rPr>
        <sz val="11"/>
        <color rgb="FF000000"/>
        <rFont val="Calibri"/>
      </rPr>
      <t>:</t>
    </r>
    <r>
      <rPr>
        <sz val="11"/>
        <color rgb="FF000000"/>
        <rFont val="Calibri"/>
      </rPr>
      <t xml:space="preserve">
</t>
    </r>
    <r>
      <rPr>
        <sz val="11"/>
        <color rgb="FF006096"/>
        <rFont val="Roboto Condensed"/>
      </rPr>
      <t>ExecStart=-/bin/sh -c "/sbin/sulogin; /usr/bin/systemctl --fail --no-block default"</t>
    </r>
    <r>
      <rPr>
        <sz val="11"/>
        <color rgb="FF006096"/>
        <rFont val="Roboto Condensed"/>
      </rPr>
      <t xml:space="preserve">
</t>
    </r>
  </si>
  <si>
    <r>
      <rPr>
        <sz val="11"/>
        <color rgb="FF000000"/>
        <rFont val="Calibri"/>
      </rPr>
      <t>Single user mode (rescue mode) is used for recovery when the system detects an issue during boot or by manual selection from the bootloader.</t>
    </r>
    <r>
      <rPr>
        <sz val="11"/>
        <color rgb="FF000000"/>
        <rFont val="Calibri"/>
      </rPr>
      <t xml:space="preserve">
</t>
    </r>
    <r>
      <rPr>
        <i/>
        <sz val="11"/>
        <color rgb="FF000000"/>
        <rFont val="Calibri"/>
      </rPr>
      <t xml:space="preserve">Note: The systemctl option </t>
    </r>
    <r>
      <rPr>
        <b/>
        <i/>
        <sz val="11"/>
        <color rgb="FF000000"/>
        <rFont val="Calibri"/>
      </rPr>
      <t>--fail</t>
    </r>
    <r>
      <rPr>
        <i/>
        <sz val="11"/>
        <color rgb="FF000000"/>
        <rFont val="Calibri"/>
      </rPr>
      <t xml:space="preserve"> is synonymous with </t>
    </r>
    <r>
      <rPr>
        <b/>
        <i/>
        <sz val="11"/>
        <color rgb="FF000000"/>
        <rFont val="Calibri"/>
      </rPr>
      <t>--job-mode=fail</t>
    </r>
    <r>
      <rPr>
        <i/>
        <sz val="11"/>
        <color rgb="FF000000"/>
        <rFont val="Calibri"/>
      </rPr>
      <t>.  Using either is acceptable.</t>
    </r>
  </si>
  <si>
    <r>
      <rPr>
        <sz val="11"/>
        <color rgb="FF000000"/>
        <rFont val="Calibri"/>
      </rPr>
      <t xml:space="preserve">Run the following commands and verify that </t>
    </r>
    <r>
      <rPr>
        <b/>
        <sz val="11"/>
        <color rgb="FF000000"/>
        <rFont val="Calibri"/>
      </rPr>
      <t>/sbin/sulogin</t>
    </r>
    <r>
      <rPr>
        <sz val="11"/>
        <color rgb="FF000000"/>
        <rFont val="Calibri"/>
      </rPr>
      <t xml:space="preserve"> or </t>
    </r>
    <r>
      <rPr>
        <b/>
        <sz val="11"/>
        <color rgb="FF000000"/>
        <rFont val="Calibri"/>
      </rPr>
      <t>/usr/sbin/sulogin</t>
    </r>
    <r>
      <rPr>
        <sz val="11"/>
        <color rgb="FF000000"/>
        <rFont val="Calibri"/>
      </rPr>
      <t xml:space="preserve"> is used as shown:</t>
    </r>
    <r>
      <rPr>
        <sz val="11"/>
        <color rgb="FF000000"/>
        <rFont val="Calibri"/>
      </rPr>
      <t xml:space="preserve">
</t>
    </r>
    <r>
      <rPr>
        <sz val="11"/>
        <color rgb="FF006096"/>
        <rFont val="Roboto Condensed"/>
      </rPr>
      <t># grep /sbin/sulogin /usr/lib/systemd/system/rescue.service</t>
    </r>
    <r>
      <rPr>
        <sz val="11"/>
        <color rgb="FF006096"/>
        <rFont val="Roboto Condensed"/>
      </rPr>
      <t xml:space="preserve">
</t>
    </r>
    <r>
      <rPr>
        <sz val="11"/>
        <color rgb="FF006096"/>
        <rFont val="Roboto Condensed"/>
      </rPr>
      <t>ExecStart=-/bin/sh -c "/sbin/sulogin; /usr/bin/systemctl --fail --no-block default"</t>
    </r>
    <r>
      <rPr>
        <sz val="11"/>
        <color rgb="FF006096"/>
        <rFont val="Roboto Condensed"/>
      </rPr>
      <t xml:space="preserve">
</t>
    </r>
    <r>
      <rPr>
        <sz val="11"/>
        <color rgb="FF000000"/>
        <rFont val="Calibri"/>
      </rPr>
      <t xml:space="preserve">
</t>
    </r>
    <r>
      <rPr>
        <sz val="11"/>
        <color rgb="FF006096"/>
        <rFont val="Roboto Condensed"/>
      </rPr>
      <t># grep /sbin/sulogin /usr/lib/systemd/system/emergency.service</t>
    </r>
    <r>
      <rPr>
        <sz val="11"/>
        <color rgb="FF006096"/>
        <rFont val="Roboto Condensed"/>
      </rPr>
      <t xml:space="preserve">
</t>
    </r>
    <r>
      <rPr>
        <sz val="11"/>
        <color rgb="FF006096"/>
        <rFont val="Roboto Condensed"/>
      </rPr>
      <t>ExecStart=-/bin/sh -c "/sbin/sulogin; /usr/bin/systemctl --fail --no-block default"</t>
    </r>
    <r>
      <rPr>
        <sz val="11"/>
        <color rgb="FF006096"/>
        <rFont val="Roboto Condensed"/>
      </rPr>
      <t xml:space="preserve">
</t>
    </r>
  </si>
  <si>
    <t>Additional Process Hardening</t>
  </si>
  <si>
    <t>1.5.1</t>
  </si>
  <si>
    <r>
      <rPr>
        <sz val="11"/>
        <rFont val="Calibri"/>
      </rPr>
      <t>Ensure core dumps are restricted</t>
    </r>
  </si>
  <si>
    <r>
      <rPr>
        <sz val="11"/>
        <color rgb="FF000000"/>
        <rFont val="Calibri"/>
      </rPr>
      <t xml:space="preserve">Add the following line to </t>
    </r>
    <r>
      <rPr>
        <b/>
        <sz val="11"/>
        <color rgb="FF000000"/>
        <rFont val="Calibri"/>
      </rPr>
      <t>/etc/security/limits.conf</t>
    </r>
    <r>
      <rPr>
        <sz val="11"/>
        <color rgb="FF000000"/>
        <rFont val="Calibri"/>
      </rPr>
      <t xml:space="preserve"> or a </t>
    </r>
    <r>
      <rPr>
        <b/>
        <sz val="11"/>
        <color rgb="FF000000"/>
        <rFont val="Calibri"/>
      </rPr>
      <t>/etc/security/limits.d/*</t>
    </r>
    <r>
      <rPr>
        <sz val="11"/>
        <color rgb="FF000000"/>
        <rFont val="Calibri"/>
      </rPr>
      <t xml:space="preserve"> file:</t>
    </r>
    <r>
      <rPr>
        <sz val="11"/>
        <color rgb="FF000000"/>
        <rFont val="Calibri"/>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fs.suid_dumpable=0</t>
    </r>
    <r>
      <rPr>
        <sz val="11"/>
        <color rgb="FF006096"/>
        <rFont val="Roboto Condensed"/>
      </rPr>
      <t xml:space="preserve">
</t>
    </r>
    <r>
      <rPr>
        <sz val="11"/>
        <color rgb="FF000000"/>
        <rFont val="Calibri"/>
      </rPr>
      <t xml:space="preserve">
</t>
    </r>
    <r>
      <rPr>
        <i/>
        <sz val="11"/>
        <color rgb="FF000000"/>
        <rFont val="Calibri"/>
      </rPr>
      <t>If systemd-coredump is installed:</t>
    </r>
    <r>
      <rPr>
        <sz val="11"/>
        <color rgb="FF000000"/>
        <rFont val="Calibri"/>
      </rPr>
      <t xml:space="preserve">
</t>
    </r>
    <r>
      <rPr>
        <sz val="11"/>
        <color rgb="FF000000"/>
        <rFont val="Calibri"/>
      </rPr>
      <t xml:space="preserve">edit </t>
    </r>
    <r>
      <rPr>
        <b/>
        <sz val="11"/>
        <color rgb="FF000000"/>
        <rFont val="Calibri"/>
      </rPr>
      <t>/etc/systemd/coredump.conf</t>
    </r>
    <r>
      <rPr>
        <sz val="11"/>
        <color rgb="FF000000"/>
        <rFont val="Calibri"/>
      </rPr>
      <t xml:space="preserve"> and add/modify the following lines:</t>
    </r>
    <r>
      <rPr>
        <sz val="11"/>
        <color rgb="FF000000"/>
        <rFont val="Calibri"/>
      </rPr>
      <t xml:space="preserve">
</t>
    </r>
    <r>
      <rPr>
        <sz val="11"/>
        <color rgb="FF006096"/>
        <rFont val="Roboto Condensed"/>
      </rPr>
      <t>Storage=none</t>
    </r>
    <r>
      <rPr>
        <sz val="11"/>
        <color rgb="FF006096"/>
        <rFont val="Roboto Condensed"/>
      </rPr>
      <t xml:space="preserve">
</t>
    </r>
    <r>
      <rPr>
        <sz val="11"/>
        <color rgb="FF006096"/>
        <rFont val="Roboto Condensed"/>
      </rPr>
      <t>ProcessSizeMax=0</t>
    </r>
    <r>
      <rPr>
        <sz val="11"/>
        <color rgb="FF006096"/>
        <rFont val="Roboto Condensed"/>
      </rPr>
      <t xml:space="preserve">
</t>
    </r>
    <r>
      <rPr>
        <sz val="11"/>
        <color rgb="FF000000"/>
        <rFont val="Calibri"/>
      </rPr>
      <t xml:space="preserve">
</t>
    </r>
    <r>
      <rPr>
        <sz val="11"/>
        <color rgb="FF000000"/>
        <rFont val="Calibri"/>
      </rPr>
      <t>Run the command:</t>
    </r>
    <r>
      <rPr>
        <sz val="11"/>
        <color rgb="FF000000"/>
        <rFont val="Calibri"/>
      </rPr>
      <t xml:space="preserve">
</t>
    </r>
    <r>
      <rPr>
        <sz val="11"/>
        <color rgb="FF006096"/>
        <rFont val="Roboto Condensed"/>
      </rPr>
      <t>systemctl daemon-reload</t>
    </r>
    <r>
      <rPr>
        <sz val="11"/>
        <color rgb="FF006096"/>
        <rFont val="Roboto Condensed"/>
      </rPr>
      <t xml:space="preserve">
</t>
    </r>
  </si>
  <si>
    <r>
      <rPr>
        <sz val="11"/>
        <color rgb="FF000000"/>
        <rFont val="Calibri"/>
      </rPr>
      <t>A core dump is the memory of an executable program. It is generally used to determine why a program aborted. It can also be used to glean confidential information from a core file. The system provides the ability to set a soft limit for core dumps, but this can be overridden by the user.</t>
    </r>
  </si>
  <si>
    <r>
      <rPr>
        <sz val="11"/>
        <color rgb="FF000000"/>
        <rFont val="Calibri"/>
      </rPr>
      <t>Run the following commands and verify output matches:</t>
    </r>
    <r>
      <rPr>
        <sz val="11"/>
        <color rgb="FF000000"/>
        <rFont val="Calibri"/>
      </rPr>
      <t xml:space="preserve">
</t>
    </r>
    <r>
      <rPr>
        <sz val="11"/>
        <color rgb="FF006096"/>
        <rFont val="Roboto Condensed"/>
      </rPr>
      <t># grep -E "^\s*\*\s+hard\s+core" /etc/security/limits.conf /etc/security/limits.d/*</t>
    </r>
    <r>
      <rPr>
        <sz val="11"/>
        <color rgb="FF006096"/>
        <rFont val="Roboto Condensed"/>
      </rPr>
      <t xml:space="preserve">
</t>
    </r>
    <r>
      <rPr>
        <sz val="11"/>
        <color rgb="FF006096"/>
        <rFont val="Roboto Condensed"/>
      </rPr>
      <t>* hard core 0</t>
    </r>
    <r>
      <rPr>
        <sz val="11"/>
        <color rgb="FF006096"/>
        <rFont val="Roboto Condensed"/>
      </rPr>
      <t xml:space="preserve">
</t>
    </r>
    <r>
      <rPr>
        <sz val="11"/>
        <color rgb="FF000000"/>
        <rFont val="Calibri"/>
      </rPr>
      <t xml:space="preserve">
</t>
    </r>
    <r>
      <rPr>
        <sz val="11"/>
        <color rgb="FF006096"/>
        <rFont val="Roboto Condensed"/>
      </rPr>
      <t># sysctl fs.suid_dumpable</t>
    </r>
    <r>
      <rPr>
        <sz val="11"/>
        <color rgb="FF006096"/>
        <rFont val="Roboto Condensed"/>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6096"/>
        <rFont val="Roboto Condensed"/>
      </rPr>
      <t># grep "fs\.suid_dumpable" /etc/sysctl.conf /etc/sysctl.d/*</t>
    </r>
    <r>
      <rPr>
        <sz val="11"/>
        <color rgb="FF006096"/>
        <rFont val="Roboto Condensed"/>
      </rPr>
      <t xml:space="preserve">
</t>
    </r>
    <r>
      <rPr>
        <sz val="11"/>
        <color rgb="FF006096"/>
        <rFont val="Roboto Condensed"/>
      </rPr>
      <t>fs.suid_dumpable = 0</t>
    </r>
    <r>
      <rPr>
        <sz val="11"/>
        <color rgb="FF006096"/>
        <rFont val="Roboto Condensed"/>
      </rPr>
      <t xml:space="preserve">
</t>
    </r>
    <r>
      <rPr>
        <sz val="11"/>
        <color rgb="FF000000"/>
        <rFont val="Calibri"/>
      </rPr>
      <t xml:space="preserve">
</t>
    </r>
    <r>
      <rPr>
        <sz val="11"/>
        <color rgb="FF000000"/>
        <rFont val="Calibri"/>
      </rPr>
      <t>Run the following command to check if systemd-coredump is installed:</t>
    </r>
    <r>
      <rPr>
        <sz val="11"/>
        <color rgb="FF000000"/>
        <rFont val="Calibri"/>
      </rPr>
      <t xml:space="preserve">
</t>
    </r>
    <r>
      <rPr>
        <sz val="11"/>
        <color rgb="FF006096"/>
        <rFont val="Roboto Condensed"/>
      </rPr>
      <t># systemctl is-enabled coredump.service</t>
    </r>
    <r>
      <rPr>
        <sz val="11"/>
        <color rgb="FF006096"/>
        <rFont val="Roboto Condensed"/>
      </rPr>
      <t xml:space="preserve">
</t>
    </r>
    <r>
      <rPr>
        <sz val="11"/>
        <color rgb="FF000000"/>
        <rFont val="Calibri"/>
      </rPr>
      <t xml:space="preserve">
</t>
    </r>
    <r>
      <rPr>
        <sz val="11"/>
        <color rgb="FF000000"/>
        <rFont val="Calibri"/>
      </rPr>
      <t xml:space="preserve">If </t>
    </r>
    <r>
      <rPr>
        <b/>
        <sz val="11"/>
        <color rgb="FF000000"/>
        <rFont val="Calibri"/>
      </rPr>
      <t>enabled</t>
    </r>
    <r>
      <rPr>
        <sz val="11"/>
        <color rgb="FF000000"/>
        <rFont val="Calibri"/>
      </rPr>
      <t xml:space="preserve"> or </t>
    </r>
    <r>
      <rPr>
        <b/>
        <sz val="11"/>
        <color rgb="FF000000"/>
        <rFont val="Calibri"/>
      </rPr>
      <t>disabled</t>
    </r>
    <r>
      <rPr>
        <sz val="11"/>
        <color rgb="FF000000"/>
        <rFont val="Calibri"/>
      </rPr>
      <t xml:space="preserve"> is returned systemd-coredump is installed</t>
    </r>
  </si>
  <si>
    <t>1.5.2</t>
  </si>
  <si>
    <r>
      <rPr>
        <sz val="11"/>
        <rFont val="Calibri"/>
      </rPr>
      <t>Ensure XD/NX support is enabled</t>
    </r>
  </si>
  <si>
    <r>
      <rPr>
        <sz val="11"/>
        <color rgb="FF000000"/>
        <rFont val="Calibri"/>
      </rPr>
      <t>On 32 bit systems install a kernel with PAE support, no installation is required on 64 bit systems:</t>
    </r>
    <r>
      <rPr>
        <sz val="11"/>
        <color rgb="FF000000"/>
        <rFont val="Calibri"/>
      </rPr>
      <t xml:space="preserve">
</t>
    </r>
    <r>
      <rPr>
        <sz val="11"/>
        <color rgb="FF000000"/>
        <rFont val="Calibri"/>
      </rPr>
      <t>If necessary configure your bootloader to load the new kernel and reboot the system.</t>
    </r>
    <r>
      <rPr>
        <sz val="11"/>
        <color rgb="FF000000"/>
        <rFont val="Calibri"/>
      </rPr>
      <t xml:space="preserve">
</t>
    </r>
    <r>
      <rPr>
        <sz val="11"/>
        <color rgb="FF000000"/>
        <rFont val="Calibri"/>
      </rPr>
      <t>You may need to enable NX or XD support in your bios.</t>
    </r>
  </si>
  <si>
    <r>
      <rPr>
        <sz val="11"/>
        <color rgb="FF000000"/>
        <rFont val="Calibri"/>
      </rPr>
      <t>Recent processors in the x86 family support the ability to prevent code execution on a per memory page basis. Generically and on AMD processors, this ability is called No Execute (NX), while on Intel processors it is called Execute Disable (XD). This ability can help prevent exploitation of buffer overflow vulnerabilities and should be activated whenever possible. Extra steps must be taken to ensure that this protection is enabled, particularly on 32-bit x86 systems. Other processors, such as Itanium and POWER, have included such support since inception and the standard kernel for those platforms supports the feature.</t>
    </r>
  </si>
  <si>
    <r>
      <rPr>
        <sz val="11"/>
        <color rgb="FF000000"/>
        <rFont val="Calibri"/>
      </rPr>
      <t>Run the following command and verify your kernel has identified and activated NX/XD protection.</t>
    </r>
    <r>
      <rPr>
        <sz val="11"/>
        <color rgb="FF000000"/>
        <rFont val="Calibri"/>
      </rPr>
      <t xml:space="preserve">
</t>
    </r>
    <r>
      <rPr>
        <sz val="11"/>
        <color rgb="FF006096"/>
        <rFont val="Roboto Condensed"/>
      </rPr>
      <t># journalctl | grep 'protection: active'</t>
    </r>
    <r>
      <rPr>
        <sz val="11"/>
        <color rgb="FF006096"/>
        <rFont val="Roboto Condensed"/>
      </rPr>
      <t xml:space="preserve">
</t>
    </r>
    <r>
      <rPr>
        <sz val="11"/>
        <color rgb="FF006096"/>
        <rFont val="Roboto Condensed"/>
      </rPr>
      <t>kernel: NX (Execute Disable) protection: active</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i/>
        <sz val="11"/>
        <color rgb="FF000000"/>
        <rFont val="Calibri"/>
      </rPr>
      <t>on systems without journalctl:</t>
    </r>
    <r>
      <rPr>
        <sz val="11"/>
        <color rgb="FF000000"/>
        <rFont val="Calibri"/>
      </rPr>
      <t xml:space="preserve">
</t>
    </r>
    <r>
      <rPr>
        <sz val="11"/>
        <color rgb="FF006096"/>
        <rFont val="Roboto Condensed"/>
      </rPr>
      <t># [[ -n $(grep noexec[0-9]*=off /proc/cmdline) || -z $(grep -E -i ' (pae|nx) ' /proc/cpuinfo) || -n $(grep '\sNX\s.*\sprotection:\s' /var/log/dmesg | grep -v active) ]] &amp;&amp; echo "NX Protection is not active"</t>
    </r>
    <r>
      <rPr>
        <sz val="11"/>
        <color rgb="FF006096"/>
        <rFont val="Roboto Condensed"/>
      </rPr>
      <t xml:space="preserve">
</t>
    </r>
    <r>
      <rPr>
        <sz val="11"/>
        <color rgb="FF006096"/>
        <rFont val="Roboto Condensed"/>
      </rPr>
      <t>Nothing should be returned</t>
    </r>
    <r>
      <rPr>
        <sz val="11"/>
        <color rgb="FF006096"/>
        <rFont val="Roboto Condensed"/>
      </rPr>
      <t xml:space="preserve">
</t>
    </r>
  </si>
  <si>
    <t>1.5.3</t>
  </si>
  <si>
    <r>
      <rPr>
        <sz val="11"/>
        <rFont val="Calibri"/>
      </rPr>
      <t>Ensure address space layout randomization (ASLR) is enabled</t>
    </r>
  </si>
  <si>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0000"/>
        <rFont val="Calibri"/>
      </rPr>
      <t>Run the following command to set the active kernel parameter:</t>
    </r>
    <r>
      <rPr>
        <sz val="11"/>
        <color rgb="FF000000"/>
        <rFont val="Calibri"/>
      </rPr>
      <t xml:space="preserve">
</t>
    </r>
    <r>
      <rPr>
        <sz val="11"/>
        <color rgb="FF006096"/>
        <rFont val="Roboto Condensed"/>
      </rPr>
      <t># sysctl -w kernel.randomize_va_space=2</t>
    </r>
    <r>
      <rPr>
        <sz val="11"/>
        <color rgb="FF006096"/>
        <rFont val="Roboto Condensed"/>
      </rPr>
      <t xml:space="preserve">
</t>
    </r>
  </si>
  <si>
    <r>
      <rPr>
        <sz val="11"/>
        <color rgb="FF000000"/>
        <rFont val="Calibri"/>
      </rPr>
      <t>Address space layout randomization (ASLR) is an exploit mitigation technique which randomly arranges the address space of key data areas of a process.</t>
    </r>
  </si>
  <si>
    <r>
      <rPr>
        <sz val="11"/>
        <color rgb="FF000000"/>
        <rFont val="Calibri"/>
      </rPr>
      <t>Run the following commands and verify output matches:</t>
    </r>
    <r>
      <rPr>
        <sz val="11"/>
        <color rgb="FF000000"/>
        <rFont val="Calibri"/>
      </rPr>
      <t xml:space="preserve">
</t>
    </r>
    <r>
      <rPr>
        <sz val="11"/>
        <color rgb="FF006096"/>
        <rFont val="Roboto Condensed"/>
      </rPr>
      <t># sysctl kernel.randomize_va_space</t>
    </r>
    <r>
      <rPr>
        <sz val="11"/>
        <color rgb="FF006096"/>
        <rFont val="Roboto Condensed"/>
      </rPr>
      <t xml:space="preserve">
</t>
    </r>
    <r>
      <rPr>
        <sz val="11"/>
        <color rgb="FF006096"/>
        <rFont val="Roboto Condensed"/>
      </rPr>
      <t>kernel.randomize_va_space = 2</t>
    </r>
    <r>
      <rPr>
        <sz val="11"/>
        <color rgb="FF006096"/>
        <rFont val="Roboto Condensed"/>
      </rPr>
      <t xml:space="preserve">
</t>
    </r>
    <r>
      <rPr>
        <sz val="11"/>
        <color rgb="FF000000"/>
        <rFont val="Calibri"/>
      </rPr>
      <t xml:space="preserve">
</t>
    </r>
    <r>
      <rPr>
        <sz val="11"/>
        <color rgb="FF006096"/>
        <rFont val="Roboto Condensed"/>
      </rPr>
      <t># grep "kernel\.randomize_va_space" /etc/sysctl.conf /etc/sysctl.d/*</t>
    </r>
    <r>
      <rPr>
        <sz val="11"/>
        <color rgb="FF006096"/>
        <rFont val="Roboto Condensed"/>
      </rPr>
      <t xml:space="preserve">
</t>
    </r>
    <r>
      <rPr>
        <sz val="11"/>
        <color rgb="FF006096"/>
        <rFont val="Roboto Condensed"/>
      </rPr>
      <t>kernel.randomize_va_space = 2</t>
    </r>
    <r>
      <rPr>
        <sz val="11"/>
        <color rgb="FF006096"/>
        <rFont val="Roboto Condensed"/>
      </rPr>
      <t xml:space="preserve">
</t>
    </r>
  </si>
  <si>
    <t>1.5.4</t>
  </si>
  <si>
    <r>
      <rPr>
        <sz val="11"/>
        <rFont val="Calibri"/>
      </rPr>
      <t>Ensure prelink is not installed</t>
    </r>
  </si>
  <si>
    <r>
      <rPr>
        <sz val="11"/>
        <color rgb="FF000000"/>
        <rFont val="Calibri"/>
      </rPr>
      <t>Run the following command to restore binaries to normal:</t>
    </r>
    <r>
      <rPr>
        <sz val="11"/>
        <color rgb="FF000000"/>
        <rFont val="Calibri"/>
      </rPr>
      <t xml:space="preserve">
</t>
    </r>
    <r>
      <rPr>
        <sz val="11"/>
        <color rgb="FF006096"/>
        <rFont val="Roboto Condensed"/>
      </rPr>
      <t># prelink -ua</t>
    </r>
    <r>
      <rPr>
        <sz val="11"/>
        <color rgb="FF006096"/>
        <rFont val="Roboto Condensed"/>
      </rPr>
      <t xml:space="preserve">
</t>
    </r>
    <r>
      <rPr>
        <sz val="11"/>
        <color rgb="FF000000"/>
        <rFont val="Calibri"/>
      </rPr>
      <t xml:space="preserve">
</t>
    </r>
    <r>
      <rPr>
        <sz val="11"/>
        <color rgb="FF000000"/>
        <rFont val="Calibri"/>
      </rPr>
      <t xml:space="preserve">Run the following command to uninstall </t>
    </r>
    <r>
      <rPr>
        <b/>
        <sz val="11"/>
        <color rgb="FF000000"/>
        <rFont val="Calibri"/>
      </rPr>
      <t>prelink</t>
    </r>
    <r>
      <rPr>
        <sz val="11"/>
        <color rgb="FF000000"/>
        <rFont val="Calibri"/>
      </rPr>
      <t>:</t>
    </r>
    <r>
      <rPr>
        <sz val="11"/>
        <color rgb="FF000000"/>
        <rFont val="Calibri"/>
      </rPr>
      <t xml:space="preserve">
</t>
    </r>
    <r>
      <rPr>
        <sz val="11"/>
        <color rgb="FF006096"/>
        <rFont val="Roboto Condensed"/>
      </rPr>
      <t># yum remove prelink</t>
    </r>
    <r>
      <rPr>
        <sz val="11"/>
        <color rgb="FF006096"/>
        <rFont val="Roboto Condensed"/>
      </rPr>
      <t xml:space="preserve">
</t>
    </r>
  </si>
  <si>
    <r>
      <rPr>
        <b/>
        <sz val="11"/>
        <color rgb="FF000000"/>
        <rFont val="Calibri"/>
      </rPr>
      <t xml:space="preserve">prelink </t>
    </r>
    <r>
      <rPr>
        <sz val="11"/>
        <color rgb="FF000000"/>
        <rFont val="Calibri"/>
      </rPr>
      <t>is a program that modifies ELF shared libraries and ELF dynamically linked binaries in such a way that the time needed for the dynamic linker to perform relocations at startup significantly decreases.</t>
    </r>
  </si>
  <si>
    <r>
      <rPr>
        <sz val="11"/>
        <color rgb="FF000000"/>
        <rFont val="Calibri"/>
      </rPr>
      <t xml:space="preserve">Verify </t>
    </r>
    <r>
      <rPr>
        <b/>
        <sz val="11"/>
        <color rgb="FF000000"/>
        <rFont val="Calibri"/>
      </rPr>
      <t>prelink</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prelink</t>
    </r>
    <r>
      <rPr>
        <sz val="11"/>
        <color rgb="FF006096"/>
        <rFont val="Roboto Condensed"/>
      </rPr>
      <t xml:space="preserve">
</t>
    </r>
    <r>
      <rPr>
        <sz val="11"/>
        <color rgb="FF006096"/>
        <rFont val="Roboto Condensed"/>
      </rPr>
      <t>package prelink is not installed</t>
    </r>
    <r>
      <rPr>
        <sz val="11"/>
        <color rgb="FF006096"/>
        <rFont val="Roboto Condensed"/>
      </rPr>
      <t xml:space="preserve">
</t>
    </r>
  </si>
  <si>
    <t>Configure SELinux</t>
  </si>
  <si>
    <t>1.6.1.1</t>
  </si>
  <si>
    <r>
      <rPr>
        <sz val="11"/>
        <rFont val="Calibri"/>
      </rPr>
      <t>Ensure SELinux is installed</t>
    </r>
  </si>
  <si>
    <r>
      <rPr>
        <sz val="11"/>
        <color rgb="FF000000"/>
        <rFont val="Calibri"/>
      </rPr>
      <t>Run the following command to install SELinux:</t>
    </r>
    <r>
      <rPr>
        <sz val="11"/>
        <color rgb="FF000000"/>
        <rFont val="Calibri"/>
      </rPr>
      <t xml:space="preserve">
</t>
    </r>
    <r>
      <rPr>
        <sz val="11"/>
        <color rgb="FF006096"/>
        <rFont val="Roboto Condensed"/>
      </rPr>
      <t># yum install libselinux</t>
    </r>
    <r>
      <rPr>
        <sz val="11"/>
        <color rgb="FF006096"/>
        <rFont val="Roboto Condensed"/>
      </rPr>
      <t xml:space="preserve">
</t>
    </r>
  </si>
  <si>
    <r>
      <rPr>
        <sz val="11"/>
        <color rgb="FF000000"/>
        <rFont val="Calibri"/>
      </rPr>
      <t>SELinux provides Mandatory Access Control.</t>
    </r>
  </si>
  <si>
    <r>
      <rPr>
        <sz val="11"/>
        <color rgb="FF000000"/>
        <rFont val="Calibri"/>
      </rPr>
      <t>Verify SELinux is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libselinux</t>
    </r>
    <r>
      <rPr>
        <sz val="11"/>
        <color rgb="FF006096"/>
        <rFont val="Roboto Condensed"/>
      </rPr>
      <t xml:space="preserve">
</t>
    </r>
    <r>
      <rPr>
        <sz val="11"/>
        <color rgb="FF006096"/>
        <rFont val="Roboto Condensed"/>
      </rPr>
      <t>libselinux-&lt;version&gt;</t>
    </r>
    <r>
      <rPr>
        <sz val="11"/>
        <color rgb="FF006096"/>
        <rFont val="Roboto Condensed"/>
      </rPr>
      <t xml:space="preserve">
</t>
    </r>
  </si>
  <si>
    <t>1.6.1.2</t>
  </si>
  <si>
    <r>
      <rPr>
        <sz val="11"/>
        <rFont val="Calibri"/>
      </rPr>
      <t>Ensure SELinux is not disabled in bootloader configuration</t>
    </r>
  </si>
  <si>
    <r>
      <rPr>
        <sz val="11"/>
        <color rgb="FF000000"/>
        <rFont val="Calibri"/>
      </rPr>
      <t xml:space="preserve">Edit </t>
    </r>
    <r>
      <rPr>
        <b/>
        <sz val="11"/>
        <color rgb="FF000000"/>
        <rFont val="Calibri"/>
      </rPr>
      <t>/etc/default/grub</t>
    </r>
    <r>
      <rPr>
        <sz val="11"/>
        <color rgb="FF000000"/>
        <rFont val="Calibri"/>
      </rPr>
      <t xml:space="preserve"> and remove all instances of </t>
    </r>
    <r>
      <rPr>
        <b/>
        <sz val="11"/>
        <color rgb="FF000000"/>
        <rFont val="Calibri"/>
      </rPr>
      <t>selinux=0</t>
    </r>
    <r>
      <rPr>
        <sz val="11"/>
        <color rgb="FF000000"/>
        <rFont val="Calibri"/>
      </rPr>
      <t xml:space="preserve">  and </t>
    </r>
    <r>
      <rPr>
        <b/>
        <sz val="11"/>
        <color rgb="FF000000"/>
        <rFont val="Calibri"/>
      </rPr>
      <t>enforcing=0</t>
    </r>
    <r>
      <rPr>
        <sz val="11"/>
        <color rgb="FF000000"/>
        <rFont val="Calibri"/>
      </rPr>
      <t xml:space="preserve">  from all CMDLINE_LINUX parameters:</t>
    </r>
    <r>
      <rPr>
        <sz val="11"/>
        <color rgb="FF000000"/>
        <rFont val="Calibri"/>
      </rPr>
      <t xml:space="preserve">
</t>
    </r>
    <r>
      <rPr>
        <sz val="11"/>
        <color rgb="FF006096"/>
        <rFont val="Roboto Condensed"/>
      </rPr>
      <t>GRUB_CMDLINE_LINUX_DEFAULT="quiet"</t>
    </r>
    <r>
      <rPr>
        <sz val="11"/>
        <color rgb="FF006096"/>
        <rFont val="Roboto Condensed"/>
      </rPr>
      <t xml:space="preserve">
</t>
    </r>
    <r>
      <rPr>
        <sz val="11"/>
        <color rgb="FF006096"/>
        <rFont val="Roboto Condensed"/>
      </rPr>
      <t>GRUB_CMDLINE_LINUX=""</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</si>
  <si>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Configure SELINUX to be enabled at boot time and verify that it has not been overwritten by the grub boot parameters.</t>
    </r>
    <r>
      <rPr>
        <sz val="11"/>
        <color rgb="FF000000"/>
        <rFont val="Calibri"/>
      </rPr>
      <t xml:space="preserve">
</t>
    </r>
    <r>
      <rPr>
        <i/>
        <sz val="11"/>
        <color rgb="FF000000"/>
        <rFont val="Calibri"/>
      </rPr>
      <t>Note: This recommendation is designed around the grub 2 bootloader, if LILO or another bootloader is in use in your environment enact equivalent settings.</t>
    </r>
  </si>
  <si>
    <r>
      <rPr>
        <sz val="11"/>
        <color rgb="FF000000"/>
        <rFont val="Calibri"/>
      </rPr>
      <t xml:space="preserve">Run the following script to verify that no </t>
    </r>
    <r>
      <rPr>
        <b/>
        <sz val="11"/>
        <color rgb="FF000000"/>
        <rFont val="Calibri"/>
      </rPr>
      <t>linux</t>
    </r>
    <r>
      <rPr>
        <sz val="11"/>
        <color rgb="FF000000"/>
        <rFont val="Calibri"/>
      </rPr>
      <t xml:space="preserve"> line has the </t>
    </r>
    <r>
      <rPr>
        <b/>
        <sz val="11"/>
        <color rgb="FF000000"/>
        <rFont val="Calibri"/>
      </rPr>
      <t>selinux=0</t>
    </r>
    <r>
      <rPr>
        <sz val="11"/>
        <color rgb="FF000000"/>
        <rFont val="Calibri"/>
      </rPr>
      <t xml:space="preserve">  or </t>
    </r>
    <r>
      <rPr>
        <b/>
        <sz val="11"/>
        <color rgb="FF000000"/>
        <rFont val="Calibri"/>
      </rPr>
      <t>enforcing=0</t>
    </r>
    <r>
      <rPr>
        <sz val="11"/>
        <color rgb="FF000000"/>
        <rFont val="Calibri"/>
      </rPr>
      <t xml:space="preserve">  parameters set:</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IF check passes return PASSED</t>
    </r>
    <r>
      <rPr>
        <sz val="11"/>
        <color rgb="FF006096"/>
        <rFont val="Roboto Condensed"/>
      </rPr>
      <t xml:space="preserve">
</t>
    </r>
    <r>
      <rPr>
        <sz val="11"/>
        <color rgb="FF006096"/>
        <rFont val="Roboto Condensed"/>
      </rPr>
      <t>efidir=$(find /boot/efi/EFI/* -type d -not -name 'BOOT')</t>
    </r>
    <r>
      <rPr>
        <sz val="11"/>
        <color rgb="FF006096"/>
        <rFont val="Roboto Condensed"/>
      </rPr>
      <t xml:space="preserve">
</t>
    </r>
    <r>
      <rPr>
        <sz val="11"/>
        <color rgb="FF006096"/>
        <rFont val="Roboto Condensed"/>
      </rPr>
      <t>gbdir=$(find /boot -maxdepth 1 -type d -name 'grub*')</t>
    </r>
    <r>
      <rPr>
        <sz val="11"/>
        <color rgb="FF006096"/>
        <rFont val="Roboto Condensed"/>
      </rPr>
      <t xml:space="preserve">
</t>
    </r>
    <r>
      <rPr>
        <sz val="11"/>
        <color rgb="FF006096"/>
        <rFont val="Roboto Condensed"/>
      </rPr>
      <t>if [ -f "$efidir"/grub.cfg ]; then</t>
    </r>
    <r>
      <rPr>
        <sz val="11"/>
        <color rgb="FF006096"/>
        <rFont val="Roboto Condensed"/>
      </rPr>
      <t xml:space="preserve">
</t>
    </r>
    <r>
      <rPr>
        <sz val="11"/>
        <color rgb="FF006096"/>
        <rFont val="Roboto Condensed"/>
      </rPr>
      <t xml:space="preserve">   grep "^\s*linux" "$efidir"/grub.cfg | grep -Eq "(selinux=0|enforcing=0)" &amp;&amp; echo "FAILED: \"$()\" exists" || echo "PASSED"</t>
    </r>
    <r>
      <rPr>
        <sz val="11"/>
        <color rgb="FF006096"/>
        <rFont val="Roboto Condensed"/>
      </rPr>
      <t xml:space="preserve">
</t>
    </r>
    <r>
      <rPr>
        <sz val="11"/>
        <color rgb="FF006096"/>
        <rFont val="Roboto Condensed"/>
      </rPr>
      <t>elif [ -f "$gbdir"/grub.cfg ]; then</t>
    </r>
    <r>
      <rPr>
        <sz val="11"/>
        <color rgb="FF006096"/>
        <rFont val="Roboto Condensed"/>
      </rPr>
      <t xml:space="preserve">
</t>
    </r>
    <r>
      <rPr>
        <sz val="11"/>
        <color rgb="FF006096"/>
        <rFont val="Roboto Condensed"/>
      </rPr>
      <t xml:space="preserve">   grep "^\s*linux" "$gbdir"/grub.cfg | grep -Eq "(selinux=0|enforcing=0)" &amp;&amp; echo "FAILED: \"$()\" exists" || echo "PASSED"</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"FAILED"</t>
    </r>
    <r>
      <rPr>
        <sz val="11"/>
        <color rgb="FF006096"/>
        <rFont val="Roboto Condensed"/>
      </rPr>
      <t xml:space="preserve">
</t>
    </r>
    <r>
      <rPr>
        <sz val="11"/>
        <color rgb="FF006096"/>
        <rFont val="Roboto Condensed"/>
      </rPr>
      <t>fi</t>
    </r>
    <r>
      <rPr>
        <sz val="11"/>
        <color rgb="FF006096"/>
        <rFont val="Roboto Condensed"/>
      </rPr>
      <t xml:space="preserve">
</t>
    </r>
  </si>
  <si>
    <t>1.6.1.3</t>
  </si>
  <si>
    <r>
      <rPr>
        <sz val="11"/>
        <rFont val="Calibri"/>
      </rPr>
      <t>Ensure SELinux policy is configured</t>
    </r>
  </si>
  <si>
    <r>
      <rPr>
        <sz val="11"/>
        <color rgb="FF000000"/>
        <rFont val="Calibri"/>
      </rPr>
      <t xml:space="preserve">Edit the </t>
    </r>
    <r>
      <rPr>
        <b/>
        <sz val="11"/>
        <color rgb="FF000000"/>
        <rFont val="Calibri"/>
      </rPr>
      <t>/etc/selinux/config</t>
    </r>
    <r>
      <rPr>
        <sz val="11"/>
        <color rgb="FF000000"/>
        <rFont val="Calibri"/>
      </rPr>
      <t xml:space="preserve"> file to set the SELINUXTYPE parameter:</t>
    </r>
    <r>
      <rPr>
        <sz val="11"/>
        <color rgb="FF000000"/>
        <rFont val="Calibri"/>
      </rPr>
      <t xml:space="preserve">
</t>
    </r>
    <r>
      <rPr>
        <sz val="11"/>
        <color rgb="FF006096"/>
        <rFont val="Roboto Condensed"/>
      </rPr>
      <t>SELINUXTYPE=targeted</t>
    </r>
    <r>
      <rPr>
        <sz val="11"/>
        <color rgb="FF006096"/>
        <rFont val="Roboto Condensed"/>
      </rPr>
      <t xml:space="preserve">
</t>
    </r>
  </si>
  <si>
    <r>
      <rPr>
        <sz val="11"/>
        <color rgb="FF000000"/>
        <rFont val="Calibri"/>
      </rPr>
      <t>Configure SELinux to meet or exceed the default targeted policy, which constrains daemons and system software only.</t>
    </r>
    <r>
      <rPr>
        <sz val="11"/>
        <color rgb="FF000000"/>
        <rFont val="Calibri"/>
      </rPr>
      <t xml:space="preserve">
</t>
    </r>
    <r>
      <rPr>
        <i/>
        <sz val="11"/>
        <color rgb="FF000000"/>
        <rFont val="Calibri"/>
      </rPr>
      <t xml:space="preserve">Note: If your organization requires stricter policies, ensure that they are set in the </t>
    </r>
    <r>
      <rPr>
        <b/>
        <i/>
        <sz val="11"/>
        <color rgb="FF000000"/>
        <rFont val="Calibri"/>
      </rPr>
      <t>/etc/selinux/config</t>
    </r>
    <r>
      <rPr>
        <i/>
        <sz val="11"/>
        <color rgb="FF000000"/>
        <rFont val="Calibri"/>
      </rPr>
      <t xml:space="preserve"> file.</t>
    </r>
  </si>
  <si>
    <r>
      <rPr>
        <sz val="11"/>
        <color rgb="FF000000"/>
        <rFont val="Calibri"/>
      </rPr>
      <t xml:space="preserve">Run the following commands and ensure output matches either " </t>
    </r>
    <r>
      <rPr>
        <b/>
        <sz val="11"/>
        <color rgb="FF000000"/>
        <rFont val="Calibri"/>
      </rPr>
      <t>targeted</t>
    </r>
    <r>
      <rPr>
        <sz val="11"/>
        <color rgb="FF000000"/>
        <rFont val="Calibri"/>
      </rPr>
      <t xml:space="preserve"> " or " </t>
    </r>
    <r>
      <rPr>
        <b/>
        <sz val="11"/>
        <color rgb="FF000000"/>
        <rFont val="Calibri"/>
      </rPr>
      <t>mls</t>
    </r>
    <r>
      <rPr>
        <sz val="11"/>
        <color rgb="FF000000"/>
        <rFont val="Calibri"/>
      </rPr>
      <t xml:space="preserve"> ":</t>
    </r>
    <r>
      <rPr>
        <sz val="11"/>
        <color rgb="FF000000"/>
        <rFont val="Calibri"/>
      </rPr>
      <t xml:space="preserve">
</t>
    </r>
    <r>
      <rPr>
        <sz val="11"/>
        <color rgb="FF006096"/>
        <rFont val="Roboto Condensed"/>
      </rPr>
      <t># grep SELINUXTYPE= /etc/selinux/config</t>
    </r>
    <r>
      <rPr>
        <sz val="11"/>
        <color rgb="FF006096"/>
        <rFont val="Roboto Condensed"/>
      </rPr>
      <t xml:space="preserve">
</t>
    </r>
    <r>
      <rPr>
        <sz val="11"/>
        <color rgb="FF006096"/>
        <rFont val="Roboto Condensed"/>
      </rPr>
      <t>SELINUXTYPE=targeted</t>
    </r>
    <r>
      <rPr>
        <sz val="11"/>
        <color rgb="FF006096"/>
        <rFont val="Roboto Condensed"/>
      </rPr>
      <t xml:space="preserve">
</t>
    </r>
    <r>
      <rPr>
        <sz val="11"/>
        <color rgb="FF000000"/>
        <rFont val="Calibri"/>
      </rPr>
      <t xml:space="preserve">
</t>
    </r>
    <r>
      <rPr>
        <sz val="11"/>
        <color rgb="FF006096"/>
        <rFont val="Roboto Condensed"/>
      </rPr>
      <t># sestatus | grep 'Loaded policy'</t>
    </r>
    <r>
      <rPr>
        <sz val="11"/>
        <color rgb="FF006096"/>
        <rFont val="Roboto Condensed"/>
      </rPr>
      <t xml:space="preserve">
</t>
    </r>
    <r>
      <rPr>
        <sz val="11"/>
        <color rgb="FF006096"/>
        <rFont val="Roboto Condensed"/>
      </rPr>
      <t>Loaded policy name:             targeted</t>
    </r>
    <r>
      <rPr>
        <sz val="11"/>
        <color rgb="FF006096"/>
        <rFont val="Roboto Condensed"/>
      </rPr>
      <t xml:space="preserve">
</t>
    </r>
  </si>
  <si>
    <t>1.6.1.4</t>
  </si>
  <si>
    <r>
      <rPr>
        <sz val="11"/>
        <rFont val="Calibri"/>
      </rPr>
      <t>Ensure the SELinux mode is enforcing or permissive</t>
    </r>
  </si>
  <si>
    <r>
      <rPr>
        <sz val="11"/>
        <color rgb="FF000000"/>
        <rFont val="Calibri"/>
      </rPr>
      <t>Run one of the following commands to set SELinux's running mode:</t>
    </r>
    <r>
      <rPr>
        <sz val="11"/>
        <color rgb="FF000000"/>
        <rFont val="Calibri"/>
      </rPr>
      <t xml:space="preserve">
</t>
    </r>
    <r>
      <rPr>
        <sz val="11"/>
        <color rgb="FF000000"/>
        <rFont val="Calibri"/>
      </rPr>
      <t xml:space="preserve">To set SELinux mode to </t>
    </r>
    <r>
      <rPr>
        <b/>
        <sz val="11"/>
        <color rgb="FF000000"/>
        <rFont val="Calibri"/>
      </rPr>
      <t>Enforcing</t>
    </r>
    <r>
      <rPr>
        <sz val="11"/>
        <color rgb="FF000000"/>
        <rFont val="Calibri"/>
      </rPr>
      <t>:</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set SELinux mode to </t>
    </r>
    <r>
      <rPr>
        <b/>
        <sz val="11"/>
        <color rgb="FF000000"/>
        <rFont val="Calibri"/>
      </rPr>
      <t>Permissive</t>
    </r>
    <r>
      <rPr>
        <sz val="11"/>
        <color rgb="FF000000"/>
        <rFont val="Calibri"/>
      </rPr>
      <t>:</t>
    </r>
    <r>
      <rPr>
        <sz val="11"/>
        <color rgb="FF000000"/>
        <rFont val="Calibri"/>
      </rPr>
      <t xml:space="preserve">
</t>
    </r>
    <r>
      <rPr>
        <sz val="11"/>
        <color rgb="FF006096"/>
        <rFont val="Roboto Condensed"/>
      </rPr>
      <t># setenforce 0</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For Permissive mode:</t>
    </r>
    <r>
      <rPr>
        <sz val="11"/>
        <color rgb="FF000000"/>
        <rFont val="Calibri"/>
      </rPr>
      <t xml:space="preserve">
</t>
    </r>
    <r>
      <rPr>
        <sz val="11"/>
        <color rgb="FF006096"/>
        <rFont val="Roboto Condensed"/>
      </rPr>
      <t>SELINUX=permissive</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</si>
  <si>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Enforcing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Permissive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Disabled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i/>
        <sz val="11"/>
        <color rgb="FF000000"/>
        <rFont val="Calibri"/>
      </rPr>
      <t>Note: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r>
      <rPr>
        <sz val="11"/>
        <color rgb="FF006096"/>
        <rFont val="Roboto Condensed"/>
      </rPr>
      <t xml:space="preserve">
</t>
    </r>
  </si>
  <si>
    <r>
      <rPr>
        <sz val="11"/>
        <color rgb="FF000000"/>
        <rFont val="Calibri"/>
      </rPr>
      <t>Run the following commands and ensure output matches:</t>
    </r>
    <r>
      <rPr>
        <sz val="11"/>
        <color rgb="FF000000"/>
        <rFont val="Calibri"/>
      </rPr>
      <t xml:space="preserve">
</t>
    </r>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Permissive</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-Ei '^\s*SELINUX=(enforcing|permissive)' /etc/selinux/config</t>
    </r>
    <r>
      <rPr>
        <sz val="11"/>
        <color rgb="FF006096"/>
        <rFont val="Roboto Condensed"/>
      </rPr>
      <t xml:space="preserve">
</t>
    </r>
    <r>
      <rPr>
        <sz val="11"/>
        <color rgb="FF006096"/>
        <rFont val="Roboto Condensed"/>
      </rPr>
      <t>SELINUX=enforcing</t>
    </r>
    <r>
      <rPr>
        <sz val="11"/>
        <color rgb="FF006096"/>
        <rFont val="Roboto Condensed"/>
      </rPr>
      <t xml:space="preserve">
</t>
    </r>
    <r>
      <rPr>
        <sz val="11"/>
        <color rgb="FF006096"/>
        <rFont val="Roboto Condensed"/>
      </rPr>
      <t>-OR-</t>
    </r>
    <r>
      <rPr>
        <sz val="11"/>
        <color rgb="FF006096"/>
        <rFont val="Roboto Condensed"/>
      </rPr>
      <t xml:space="preserve">
</t>
    </r>
    <r>
      <rPr>
        <sz val="11"/>
        <color rgb="FF006096"/>
        <rFont val="Roboto Condensed"/>
      </rPr>
      <t>SELINUX=permissive</t>
    </r>
    <r>
      <rPr>
        <sz val="11"/>
        <color rgb="FF006096"/>
        <rFont val="Roboto Condensed"/>
      </rPr>
      <t xml:space="preserve">
</t>
    </r>
  </si>
  <si>
    <t>1.6.1.5</t>
  </si>
  <si>
    <r>
      <rPr>
        <sz val="11"/>
        <rFont val="Calibri"/>
      </rPr>
      <t>Ensure the SELinux mode is enforcing</t>
    </r>
  </si>
  <si>
    <r>
      <rPr>
        <sz val="11"/>
        <color rgb="FF000000"/>
        <rFont val="Calibri"/>
      </rPr>
      <t>Run the following command to set SELinux's running mode:</t>
    </r>
    <r>
      <rPr>
        <sz val="11"/>
        <color rgb="FF000000"/>
        <rFont val="Calibri"/>
      </rPr>
      <t xml:space="preserve">
</t>
    </r>
    <r>
      <rPr>
        <sz val="11"/>
        <color rgb="FF006096"/>
        <rFont val="Roboto Condensed"/>
      </rPr>
      <t># setenforce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/etc/selinux/config</t>
    </r>
    <r>
      <rPr>
        <sz val="11"/>
        <color rgb="FF000000"/>
        <rFont val="Calibri"/>
      </rPr>
      <t xml:space="preserve"> file to set the SELINUX parameter:</t>
    </r>
    <r>
      <rPr>
        <sz val="11"/>
        <color rgb="FF000000"/>
        <rFont val="Calibri"/>
      </rPr>
      <t xml:space="preserve">
</t>
    </r>
    <r>
      <rPr>
        <sz val="11"/>
        <color rgb="FF000000"/>
        <rFont val="Calibri"/>
      </rPr>
      <t>For Enforcing mode:</t>
    </r>
    <r>
      <rPr>
        <sz val="11"/>
        <color rgb="FF000000"/>
        <rFont val="Calibri"/>
      </rPr>
      <t xml:space="preserve">
</t>
    </r>
    <r>
      <rPr>
        <sz val="11"/>
        <color rgb="FF006096"/>
        <rFont val="Roboto Condensed"/>
      </rPr>
      <t>SELINUX=enforcing</t>
    </r>
    <r>
      <rPr>
        <sz val="11"/>
        <color rgb="FF006096"/>
        <rFont val="Roboto Condensed"/>
      </rPr>
      <t xml:space="preserve">
</t>
    </r>
  </si>
  <si>
    <r>
      <rPr>
        <sz val="11"/>
        <color rgb="FF000000"/>
        <rFont val="Calibri"/>
      </rPr>
      <t>SELinux can run in one of three modes: disabled, permissive, or enforcing:</t>
    </r>
    <r>
      <rPr>
        <sz val="11"/>
        <color rgb="FF000000"/>
        <rFont val="Calibri"/>
      </rPr>
      <t xml:space="preserve">
</t>
    </r>
    <r>
      <rPr>
        <sz val="11"/>
        <color rgb="FF000000"/>
        <rFont val="Calibri"/>
      </rPr>
      <t>- Enforcing - Is the default, and recommended, mode of operation; in enforcing mode SELinux operates normally, enforcing the loaded security policy on the entire system.</t>
    </r>
    <r>
      <rPr>
        <sz val="11"/>
        <color rgb="FF000000"/>
        <rFont val="Calibri"/>
      </rPr>
      <t xml:space="preserve">
</t>
    </r>
    <r>
      <rPr>
        <sz val="11"/>
        <color rgb="FF000000"/>
        <rFont val="Calibri"/>
      </rPr>
      <t>- Permissive - The system acts as if SELinux is enforcing the loaded security policy, including labeling objects and emitting access denial entries in the logs, but it does not actually deny any operations. While not recommended for production systems, permissive mode can be helpful for SELinux policy development.</t>
    </r>
    <r>
      <rPr>
        <sz val="11"/>
        <color rgb="FF000000"/>
        <rFont val="Calibri"/>
      </rPr>
      <t xml:space="preserve">
</t>
    </r>
    <r>
      <rPr>
        <sz val="11"/>
        <color rgb="FF000000"/>
        <rFont val="Calibri"/>
      </rPr>
      <t>- Disabled - Is strongly discouraged; not only does the system avoid enforcing the SELinux policy, it also avoids labeling any persistent objects such as files, making it difficult to enable SELinux in the future</t>
    </r>
    <r>
      <rPr>
        <sz val="11"/>
        <color rgb="FF000000"/>
        <rFont val="Calibri"/>
      </rPr>
      <t xml:space="preserve">
</t>
    </r>
    <r>
      <rPr>
        <i/>
        <sz val="11"/>
        <color rgb="FF000000"/>
        <rFont val="Calibri"/>
      </rPr>
      <t>Note: you can set individual domains to permissive mode while the system runs in enforcing mode. For example, to make the httpd_t domain permissive:</t>
    </r>
    <r>
      <rPr>
        <sz val="11"/>
        <color rgb="FF000000"/>
        <rFont val="Calibri"/>
      </rPr>
      <t xml:space="preserve">
</t>
    </r>
    <r>
      <rPr>
        <sz val="11"/>
        <color rgb="FF006096"/>
        <rFont val="Roboto Condensed"/>
      </rPr>
      <t># semanage permissive -a httpd_t</t>
    </r>
  </si>
  <si>
    <r>
      <rPr>
        <sz val="11"/>
        <color rgb="FF000000"/>
        <rFont val="Calibri"/>
      </rPr>
      <t>Run the following commands and ensure output matches:</t>
    </r>
    <r>
      <rPr>
        <sz val="11"/>
        <color rgb="FF000000"/>
        <rFont val="Calibri"/>
      </rPr>
      <t xml:space="preserve">
</t>
    </r>
    <r>
      <rPr>
        <sz val="11"/>
        <color rgb="FF000000"/>
        <rFont val="Calibri"/>
      </rPr>
      <t>Run the following command to verify SELinux's current mode:</t>
    </r>
    <r>
      <rPr>
        <sz val="11"/>
        <color rgb="FF000000"/>
        <rFont val="Calibri"/>
      </rPr>
      <t xml:space="preserve">
</t>
    </r>
    <r>
      <rPr>
        <sz val="11"/>
        <color rgb="FF006096"/>
        <rFont val="Roboto Condensed"/>
      </rPr>
      <t># getenforce</t>
    </r>
    <r>
      <rPr>
        <sz val="11"/>
        <color rgb="FF006096"/>
        <rFont val="Roboto Condensed"/>
      </rPr>
      <t xml:space="preserve">
</t>
    </r>
    <r>
      <rPr>
        <sz val="11"/>
        <color rgb="FF006096"/>
        <rFont val="Roboto Condensed"/>
      </rPr>
      <t>Enforcing</t>
    </r>
    <r>
      <rPr>
        <sz val="11"/>
        <color rgb="FF006096"/>
        <rFont val="Roboto Condensed"/>
      </rPr>
      <t xml:space="preserve">
</t>
    </r>
    <r>
      <rPr>
        <sz val="11"/>
        <color rgb="FF000000"/>
        <rFont val="Calibri"/>
      </rPr>
      <t xml:space="preserve">
</t>
    </r>
    <r>
      <rPr>
        <sz val="11"/>
        <color rgb="FF000000"/>
        <rFont val="Calibri"/>
      </rPr>
      <t>Run the following command to verify SELinux's configured mode:</t>
    </r>
    <r>
      <rPr>
        <sz val="11"/>
        <color rgb="FF000000"/>
        <rFont val="Calibri"/>
      </rPr>
      <t xml:space="preserve">
</t>
    </r>
    <r>
      <rPr>
        <sz val="11"/>
        <color rgb="FF006096"/>
        <rFont val="Roboto Condensed"/>
      </rPr>
      <t># grep -i SELINUX=enforcing /etc/selinux/config</t>
    </r>
    <r>
      <rPr>
        <sz val="11"/>
        <color rgb="FF006096"/>
        <rFont val="Roboto Condensed"/>
      </rPr>
      <t xml:space="preserve">
</t>
    </r>
    <r>
      <rPr>
        <sz val="11"/>
        <color rgb="FF006096"/>
        <rFont val="Roboto Condensed"/>
      </rPr>
      <t>SELINUX=enforcing</t>
    </r>
    <r>
      <rPr>
        <sz val="11"/>
        <color rgb="FF006096"/>
        <rFont val="Roboto Condensed"/>
      </rPr>
      <t xml:space="preserve">
</t>
    </r>
  </si>
  <si>
    <t>1.6.1.6</t>
  </si>
  <si>
    <r>
      <rPr>
        <sz val="11"/>
        <rFont val="Calibri"/>
      </rPr>
      <t>Ensure no unconfined services exist</t>
    </r>
  </si>
  <si>
    <r>
      <rPr>
        <sz val="11"/>
        <color rgb="FF000000"/>
        <rFont val="Calibri"/>
      </rPr>
      <t>Investigate any unconfined processes found during the audit action. They may need to have an existing security context assigned to them or a policy built for them.</t>
    </r>
  </si>
  <si>
    <r>
      <rPr>
        <sz val="11"/>
        <color rgb="FF000000"/>
        <rFont val="Calibri"/>
      </rPr>
      <t>Unconfined processes run in unconfined domains</t>
    </r>
    <r>
      <rPr>
        <sz val="11"/>
        <color rgb="FF000000"/>
        <rFont val="Calibri"/>
      </rPr>
      <t xml:space="preserve">
</t>
    </r>
    <r>
      <rPr>
        <i/>
        <sz val="11"/>
        <color rgb="FF000000"/>
        <rFont val="Calibri"/>
      </rPr>
      <t>Note: Occasionally certain daemons such as backup or centralized management software may require running unconfined. Any such software should be carefully analyzed and documented before such an exception is made.</t>
    </r>
  </si>
  <si>
    <r>
      <rPr>
        <sz val="11"/>
        <color rgb="FF000000"/>
        <rFont val="Calibri"/>
      </rPr>
      <t>Run the following command and verify not output is produced:</t>
    </r>
    <r>
      <rPr>
        <sz val="11"/>
        <color rgb="FF000000"/>
        <rFont val="Calibri"/>
      </rPr>
      <t xml:space="preserve">
</t>
    </r>
    <r>
      <rPr>
        <sz val="11"/>
        <color rgb="FF006096"/>
        <rFont val="Roboto Condensed"/>
      </rPr>
      <t># ps -eZ | grep unconfined_service_t</t>
    </r>
    <r>
      <rPr>
        <sz val="11"/>
        <color rgb="FF006096"/>
        <rFont val="Roboto Condensed"/>
      </rPr>
      <t xml:space="preserve">
</t>
    </r>
  </si>
  <si>
    <t>1.6.1.7</t>
  </si>
  <si>
    <r>
      <rPr>
        <sz val="11"/>
        <rFont val="Calibri"/>
      </rPr>
      <t>Ensure SETroubleshoot is not installed</t>
    </r>
  </si>
  <si>
    <r>
      <rPr>
        <sz val="11"/>
        <color rgb="FF000000"/>
        <rFont val="Calibri"/>
      </rPr>
      <t xml:space="preserve">Run the following command to Uninstall </t>
    </r>
    <r>
      <rPr>
        <b/>
        <sz val="11"/>
        <color rgb="FF000000"/>
        <rFont val="Calibri"/>
      </rPr>
      <t>setroubleshoot</t>
    </r>
    <r>
      <rPr>
        <sz val="11"/>
        <color rgb="FF000000"/>
        <rFont val="Calibri"/>
      </rPr>
      <t>:</t>
    </r>
    <r>
      <rPr>
        <sz val="11"/>
        <color rgb="FF000000"/>
        <rFont val="Calibri"/>
      </rPr>
      <t xml:space="preserve">
</t>
    </r>
    <r>
      <rPr>
        <sz val="11"/>
        <color rgb="FF006096"/>
        <rFont val="Roboto Condensed"/>
      </rPr>
      <t># yum remove setroubleshoot</t>
    </r>
    <r>
      <rPr>
        <sz val="11"/>
        <color rgb="FF006096"/>
        <rFont val="Roboto Condensed"/>
      </rPr>
      <t xml:space="preserve">
</t>
    </r>
  </si>
  <si>
    <r>
      <rPr>
        <sz val="11"/>
        <color rgb="FF000000"/>
        <rFont val="Calibri"/>
      </rPr>
      <t>The SETroubleshoot service notifies desktop users of SELinux denials through a user-friendly interface. The service provides important information around configuration errors, unauthorized intrusions, and other potential errors.</t>
    </r>
  </si>
  <si>
    <r>
      <rPr>
        <sz val="11"/>
        <color rgb="FF000000"/>
        <rFont val="Calibri"/>
      </rPr>
      <t xml:space="preserve">Verify </t>
    </r>
    <r>
      <rPr>
        <b/>
        <sz val="11"/>
        <color rgb="FF000000"/>
        <rFont val="Calibri"/>
      </rPr>
      <t>setroubleshoot</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setroubleshoot</t>
    </r>
    <r>
      <rPr>
        <sz val="11"/>
        <color rgb="FF006096"/>
        <rFont val="Roboto Condensed"/>
      </rPr>
      <t xml:space="preserve">
</t>
    </r>
    <r>
      <rPr>
        <sz val="11"/>
        <color rgb="FF006096"/>
        <rFont val="Roboto Condensed"/>
      </rPr>
      <t>package setroubleshoot is not installed</t>
    </r>
    <r>
      <rPr>
        <sz val="11"/>
        <color rgb="FF006096"/>
        <rFont val="Roboto Condensed"/>
      </rPr>
      <t xml:space="preserve">
</t>
    </r>
  </si>
  <si>
    <t>1.6.1.8</t>
  </si>
  <si>
    <r>
      <rPr>
        <sz val="11"/>
        <rFont val="Calibri"/>
      </rPr>
      <t>Ensure the MCS Translation Service (mcstrans) is not installed</t>
    </r>
  </si>
  <si>
    <r>
      <rPr>
        <sz val="11"/>
        <color rgb="FF000000"/>
        <rFont val="Calibri"/>
      </rPr>
      <t xml:space="preserve">Run the following command to uninstall </t>
    </r>
    <r>
      <rPr>
        <b/>
        <sz val="11"/>
        <color rgb="FF000000"/>
        <rFont val="Calibri"/>
      </rPr>
      <t>mcstrans</t>
    </r>
    <r>
      <rPr>
        <sz val="11"/>
        <color rgb="FF000000"/>
        <rFont val="Calibri"/>
      </rPr>
      <t>:</t>
    </r>
    <r>
      <rPr>
        <sz val="11"/>
        <color rgb="FF000000"/>
        <rFont val="Calibri"/>
      </rPr>
      <t xml:space="preserve">
</t>
    </r>
    <r>
      <rPr>
        <sz val="11"/>
        <color rgb="FF006096"/>
        <rFont val="Roboto Condensed"/>
      </rPr>
      <t># yum remove mcstrans</t>
    </r>
    <r>
      <rPr>
        <sz val="11"/>
        <color rgb="FF006096"/>
        <rFont val="Roboto Condensed"/>
      </rPr>
      <t xml:space="preserve">
</t>
    </r>
  </si>
  <si>
    <r>
      <rPr>
        <sz val="11"/>
        <color rgb="FF000000"/>
        <rFont val="Calibri"/>
      </rPr>
      <t xml:space="preserve">The </t>
    </r>
    <r>
      <rPr>
        <b/>
        <sz val="11"/>
        <color rgb="FF000000"/>
        <rFont val="Calibri"/>
      </rPr>
      <t>mcstransd</t>
    </r>
    <r>
      <rPr>
        <sz val="11"/>
        <color rgb="FF000000"/>
        <rFont val="Calibri"/>
      </rPr>
      <t xml:space="preserve"> daemon provides category label information to client processes requesting information. The label translations are defined in </t>
    </r>
    <r>
      <rPr>
        <b/>
        <sz val="11"/>
        <color rgb="FF000000"/>
        <rFont val="Calibri"/>
      </rPr>
      <t>/etc/selinux/targeted/setrans.conf</t>
    </r>
  </si>
  <si>
    <r>
      <rPr>
        <sz val="11"/>
        <color rgb="FF000000"/>
        <rFont val="Calibri"/>
      </rPr>
      <t xml:space="preserve">Verify </t>
    </r>
    <r>
      <rPr>
        <b/>
        <sz val="11"/>
        <color rgb="FF000000"/>
        <rFont val="Calibri"/>
      </rPr>
      <t>mcstrans</t>
    </r>
    <r>
      <rPr>
        <sz val="11"/>
        <color rgb="FF000000"/>
        <rFont val="Calibri"/>
      </rPr>
      <t xml:space="preserve"> is not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mcstrans</t>
    </r>
    <r>
      <rPr>
        <sz val="11"/>
        <color rgb="FF006096"/>
        <rFont val="Roboto Condensed"/>
      </rPr>
      <t xml:space="preserve">
</t>
    </r>
    <r>
      <rPr>
        <sz val="11"/>
        <color rgb="FF006096"/>
        <rFont val="Roboto Condensed"/>
      </rPr>
      <t>package mcstrans is not installed</t>
    </r>
    <r>
      <rPr>
        <sz val="11"/>
        <color rgb="FF006096"/>
        <rFont val="Roboto Condensed"/>
      </rPr>
      <t xml:space="preserve">
</t>
    </r>
  </si>
  <si>
    <t>Command Line Warning Banners</t>
  </si>
  <si>
    <t>1.7.1</t>
  </si>
  <si>
    <r>
      <rPr>
        <sz val="11"/>
        <rFont val="Calibri"/>
      </rPr>
      <t>Ensure message of the day is configured properly</t>
    </r>
  </si>
  <si>
    <r>
      <rPr>
        <sz val="11"/>
        <color rgb="FF000000"/>
        <rFont val="Calibri"/>
      </rPr>
      <t xml:space="preserve">Edit the </t>
    </r>
    <r>
      <rPr>
        <b/>
        <sz val="11"/>
        <color rgb="FF000000"/>
        <rFont val="Calibri"/>
      </rPr>
      <t>/etc/motd</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i/>
        <sz val="11"/>
        <color rgb="FF000000"/>
        <rFont val="Calibri"/>
      </rPr>
      <t>OR</t>
    </r>
    <r>
      <rPr>
        <sz val="11"/>
        <color rgb="FF000000"/>
        <rFont val="Calibri"/>
      </rPr>
      <t xml:space="preserve">
</t>
    </r>
    <r>
      <rPr>
        <i/>
        <sz val="11"/>
        <color rgb="FF000000"/>
        <rFont val="Calibri"/>
      </rPr>
      <t>If the motd is not used, this file can be removed.</t>
    </r>
    <r>
      <rPr>
        <sz val="11"/>
        <color rgb="FF000000"/>
        <rFont val="Calibri"/>
      </rPr>
      <t xml:space="preserve">
</t>
    </r>
    <r>
      <rPr>
        <sz val="11"/>
        <color rgb="FF000000"/>
        <rFont val="Calibri"/>
      </rPr>
      <t>Run the following command to remove the motd file:</t>
    </r>
    <r>
      <rPr>
        <sz val="11"/>
        <color rgb="FF000000"/>
        <rFont val="Calibri"/>
      </rPr>
      <t xml:space="preserve">
</t>
    </r>
    <r>
      <rPr>
        <sz val="11"/>
        <color rgb="FF006096"/>
        <rFont val="Roboto Condensed"/>
      </rPr>
      <t># rm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</si>
  <si>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</si>
  <si>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/etc/motd</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/etc/motd</t>
    </r>
    <r>
      <rPr>
        <sz val="11"/>
        <color rgb="FF006096"/>
        <rFont val="Roboto Condensed"/>
      </rPr>
      <t xml:space="preserve">
</t>
    </r>
  </si>
  <si>
    <t>1.7.2</t>
  </si>
  <si>
    <r>
      <rPr>
        <sz val="11"/>
        <rFont val="Calibri"/>
      </rPr>
      <t>Ensure local login warning banner is configured properly</t>
    </r>
  </si>
  <si>
    <r>
      <rPr>
        <sz val="11"/>
        <color rgb="FF000000"/>
        <rFont val="Calibri"/>
      </rPr>
      <t xml:space="preserve">Edit the </t>
    </r>
    <r>
      <rPr>
        <b/>
        <sz val="11"/>
        <color rgb="FF000000"/>
        <rFont val="Calibri"/>
      </rPr>
      <t>/etc/issue</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sz val="11"/>
        <color rgb="FF006096"/>
        <rFont val="Roboto Condensed"/>
      </rPr>
      <t># echo "Authorized uses only. All activity may be monitored and reported." &gt;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</si>
  <si>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 - or the operating system's name</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</si>
  <si>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t>
    </r>
    <r>
      <rPr>
        <sz val="11"/>
        <color rgb="FF006096"/>
        <rFont val="Roboto Condensed"/>
      </rPr>
      <t xml:space="preserve">
</t>
    </r>
  </si>
  <si>
    <t>1.7.3</t>
  </si>
  <si>
    <r>
      <rPr>
        <sz val="11"/>
        <rFont val="Calibri"/>
      </rPr>
      <t>Ensure remote login warning banner is configured properly</t>
    </r>
  </si>
  <si>
    <r>
      <rPr>
        <sz val="11"/>
        <color rgb="FF000000"/>
        <rFont val="Calibri"/>
      </rPr>
      <t xml:space="preserve">Edit the </t>
    </r>
    <r>
      <rPr>
        <b/>
        <sz val="11"/>
        <color rgb="FF000000"/>
        <rFont val="Calibri"/>
      </rPr>
      <t>/etc/issue.net</t>
    </r>
    <r>
      <rPr>
        <sz val="11"/>
        <color rgb="FF000000"/>
        <rFont val="Calibri"/>
      </rPr>
      <t xml:space="preserve">  file with the appropriate contents according to your site policy, remove any instances of </t>
    </r>
    <r>
      <rPr>
        <b/>
        <sz val="11"/>
        <color rgb="FF000000"/>
        <rFont val="Calibri"/>
      </rPr>
      <t>\m</t>
    </r>
    <r>
      <rPr>
        <sz val="11"/>
        <color rgb="FF000000"/>
        <rFont val="Calibri"/>
      </rPr>
      <t xml:space="preserve"> , </t>
    </r>
    <r>
      <rPr>
        <b/>
        <sz val="11"/>
        <color rgb="FF000000"/>
        <rFont val="Calibri"/>
      </rPr>
      <t>\r</t>
    </r>
    <r>
      <rPr>
        <sz val="11"/>
        <color rgb="FF000000"/>
        <rFont val="Calibri"/>
      </rPr>
      <t xml:space="preserve"> , </t>
    </r>
    <r>
      <rPr>
        <b/>
        <sz val="11"/>
        <color rgb="FF000000"/>
        <rFont val="Calibri"/>
      </rPr>
      <t>\s</t>
    </r>
    <r>
      <rPr>
        <sz val="11"/>
        <color rgb="FF000000"/>
        <rFont val="Calibri"/>
      </rPr>
      <t xml:space="preserve"> , </t>
    </r>
    <r>
      <rPr>
        <b/>
        <sz val="11"/>
        <color rgb="FF000000"/>
        <rFont val="Calibri"/>
      </rPr>
      <t>\v</t>
    </r>
    <r>
      <rPr>
        <sz val="11"/>
        <color rgb="FF000000"/>
        <rFont val="Calibri"/>
      </rPr>
      <t xml:space="preserve"> or references to the </t>
    </r>
    <r>
      <rPr>
        <b/>
        <sz val="11"/>
        <color rgb="FF000000"/>
        <rFont val="Calibri"/>
      </rPr>
      <t>OS platform</t>
    </r>
    <r>
      <rPr>
        <sz val="11"/>
        <color rgb="FF000000"/>
        <rFont val="Calibri"/>
      </rPr>
      <t xml:space="preserve">
</t>
    </r>
    <r>
      <rPr>
        <sz val="11"/>
        <color rgb="FF006096"/>
        <rFont val="Roboto Condensed"/>
      </rPr>
      <t># echo "Authorized uses only. All activity may be monitored and reported." &gt;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</si>
  <si>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r>
      <rPr>
        <sz val="11"/>
        <color rgb="FF000000"/>
        <rFont val="Calibri"/>
      </rPr>
      <t xml:space="preserve">
</t>
    </r>
    <r>
      <rPr>
        <sz val="11"/>
        <color rgb="FF000000"/>
        <rFont val="Calibri"/>
      </rPr>
      <t xml:space="preserve">Unix-based systems have typically displayed information about the OS release and patch level upon logging in to the system. This information can be useful to developers who are developing software for a particular OS platform. If </t>
    </r>
    <r>
      <rPr>
        <b/>
        <sz val="11"/>
        <color rgb="FF000000"/>
        <rFont val="Calibri"/>
      </rPr>
      <t>mingetty(8)</t>
    </r>
    <r>
      <rPr>
        <sz val="11"/>
        <color rgb="FF000000"/>
        <rFont val="Calibri"/>
      </rPr>
      <t xml:space="preserve"> supports the following options, they display operating system information:  </t>
    </r>
    <r>
      <rPr>
        <b/>
        <sz val="11"/>
        <color rgb="FF000000"/>
        <rFont val="Calibri"/>
      </rPr>
      <t>\m</t>
    </r>
    <r>
      <rPr>
        <sz val="11"/>
        <color rgb="FF000000"/>
        <rFont val="Calibri"/>
      </rPr>
      <t xml:space="preserve">  - machine architecture </t>
    </r>
    <r>
      <rPr>
        <b/>
        <sz val="11"/>
        <color rgb="FF000000"/>
        <rFont val="Calibri"/>
      </rPr>
      <t>\r</t>
    </r>
    <r>
      <rPr>
        <sz val="11"/>
        <color rgb="FF000000"/>
        <rFont val="Calibri"/>
      </rPr>
      <t xml:space="preserve">  - operating system release </t>
    </r>
    <r>
      <rPr>
        <b/>
        <sz val="11"/>
        <color rgb="FF000000"/>
        <rFont val="Calibri"/>
      </rPr>
      <t>\s</t>
    </r>
    <r>
      <rPr>
        <sz val="11"/>
        <color rgb="FF000000"/>
        <rFont val="Calibri"/>
      </rPr>
      <t xml:space="preserve">  - operating system name </t>
    </r>
    <r>
      <rPr>
        <b/>
        <sz val="11"/>
        <color rgb="FF000000"/>
        <rFont val="Calibri"/>
      </rPr>
      <t>\v</t>
    </r>
    <r>
      <rPr>
        <sz val="11"/>
        <color rgb="FF000000"/>
        <rFont val="Calibri"/>
      </rPr>
      <t xml:space="preserve">  - operating system version</t>
    </r>
  </si>
  <si>
    <r>
      <rPr>
        <sz val="11"/>
        <color rgb="FF000000"/>
        <rFont val="Calibri"/>
      </rPr>
      <t>Run the following command and verify that the contents match site policy:</t>
    </r>
    <r>
      <rPr>
        <sz val="11"/>
        <color rgb="FF000000"/>
        <rFont val="Calibri"/>
      </rPr>
      <t xml:space="preserve">
</t>
    </r>
    <r>
      <rPr>
        <sz val="11"/>
        <color rgb="FF006096"/>
        <rFont val="Roboto Condensed"/>
      </rPr>
      <t># cat /etc/issue.net</t>
    </r>
    <r>
      <rPr>
        <sz val="11"/>
        <color rgb="FF006096"/>
        <rFont val="Roboto Condensed"/>
      </rPr>
      <t xml:space="preserve">
</t>
    </r>
    <r>
      <rPr>
        <sz val="11"/>
        <color rgb="FF000000"/>
        <rFont val="Calibri"/>
      </rPr>
      <t xml:space="preserve">
</t>
    </r>
    <r>
      <rPr>
        <sz val="11"/>
        <color rgb="FF000000"/>
        <rFont val="Calibri"/>
      </rPr>
      <t>Run the following command and verify no results are returned:</t>
    </r>
    <r>
      <rPr>
        <sz val="11"/>
        <color rgb="FF000000"/>
        <rFont val="Calibri"/>
      </rPr>
      <t xml:space="preserve">
</t>
    </r>
    <r>
      <rPr>
        <sz val="11"/>
        <color rgb="FF006096"/>
        <rFont val="Roboto Condensed"/>
      </rPr>
      <t># grep -E -i "(\\\v|\\\r|\\\m|\\\s|$(grep '^ID=' /etc/os-release | cut -d= -f2 | sed -e 's/"//g'))" /etc/issue.net</t>
    </r>
    <r>
      <rPr>
        <sz val="11"/>
        <color rgb="FF006096"/>
        <rFont val="Roboto Condensed"/>
      </rPr>
      <t xml:space="preserve">
</t>
    </r>
  </si>
  <si>
    <t>1.7.4</t>
  </si>
  <si>
    <r>
      <rPr>
        <sz val="11"/>
        <rFont val="Calibri"/>
      </rPr>
      <t>Ensure permissions on /etc/motd are configured</t>
    </r>
  </si>
  <si>
    <r>
      <rPr>
        <sz val="11"/>
        <color rgb="FF000000"/>
        <rFont val="Calibri"/>
      </rPr>
      <t xml:space="preserve">Run the following commands to set permissions on </t>
    </r>
    <r>
      <rPr>
        <b/>
        <sz val="11"/>
        <color rgb="FF000000"/>
        <rFont val="Calibri"/>
      </rPr>
      <t>/etc/motd</t>
    </r>
    <r>
      <rPr>
        <sz val="11"/>
        <color rgb="FF000000"/>
        <rFont val="Calibri"/>
      </rPr>
      <t xml:space="preserve"> :</t>
    </r>
    <r>
      <rPr>
        <sz val="11"/>
        <color rgb="FF000000"/>
        <rFont val="Calibri"/>
      </rPr>
      <t xml:space="preserve">
</t>
    </r>
    <r>
      <rPr>
        <sz val="11"/>
        <color rgb="FF006096"/>
        <rFont val="Roboto Condensed"/>
      </rPr>
      <t># chown root:root /etc/motd</t>
    </r>
    <r>
      <rPr>
        <sz val="11"/>
        <color rgb="FF006096"/>
        <rFont val="Roboto Condensed"/>
      </rPr>
      <t xml:space="preserve">
</t>
    </r>
    <r>
      <rPr>
        <sz val="11"/>
        <color rgb="FF000000"/>
        <rFont val="Calibri"/>
      </rPr>
      <t xml:space="preserve">
</t>
    </r>
    <r>
      <rPr>
        <sz val="11"/>
        <color rgb="FF006096"/>
        <rFont val="Roboto Condensed"/>
      </rPr>
      <t># chmod u-x,go-wx /etc/motd</t>
    </r>
    <r>
      <rPr>
        <sz val="11"/>
        <color rgb="FF006096"/>
        <rFont val="Roboto Condensed"/>
      </rPr>
      <t xml:space="preserve">
</t>
    </r>
  </si>
  <si>
    <r>
      <rPr>
        <sz val="11"/>
        <color rgb="FF000000"/>
        <rFont val="Calibri"/>
      </rPr>
      <t xml:space="preserve">The contents of the </t>
    </r>
    <r>
      <rPr>
        <b/>
        <sz val="11"/>
        <color rgb="FF000000"/>
        <rFont val="Calibri"/>
      </rPr>
      <t>/etc/motd</t>
    </r>
    <r>
      <rPr>
        <sz val="11"/>
        <color rgb="FF000000"/>
        <rFont val="Calibri"/>
      </rPr>
      <t xml:space="preserve">  file are displayed to users after login and function as a message of the day for authenticated users.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</si>
  <si>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/etc/motd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</si>
  <si>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1.7.5</t>
  </si>
  <si>
    <r>
      <rPr>
        <sz val="11"/>
        <rFont val="Calibri"/>
      </rPr>
      <t>Ensure permissions on /etc/issue are configured</t>
    </r>
  </si>
  <si>
    <r>
      <rPr>
        <sz val="11"/>
        <color rgb="FF000000"/>
        <rFont val="Calibri"/>
      </rPr>
      <t xml:space="preserve">Run the following commands to set permissions on </t>
    </r>
    <r>
      <rPr>
        <b/>
        <sz val="11"/>
        <color rgb="FF000000"/>
        <rFont val="Calibri"/>
      </rPr>
      <t>/etc/issue</t>
    </r>
    <r>
      <rPr>
        <sz val="11"/>
        <color rgb="FF000000"/>
        <rFont val="Calibri"/>
      </rPr>
      <t xml:space="preserve"> :</t>
    </r>
    <r>
      <rPr>
        <sz val="11"/>
        <color rgb="FF000000"/>
        <rFont val="Calibri"/>
      </rPr>
      <t xml:space="preserve">
</t>
    </r>
    <r>
      <rPr>
        <sz val="11"/>
        <color rgb="FF006096"/>
        <rFont val="Roboto Condensed"/>
      </rPr>
      <t># chown root:root /etc/issue</t>
    </r>
    <r>
      <rPr>
        <sz val="11"/>
        <color rgb="FF006096"/>
        <rFont val="Roboto Condensed"/>
      </rPr>
      <t xml:space="preserve">
</t>
    </r>
    <r>
      <rPr>
        <sz val="11"/>
        <color rgb="FF000000"/>
        <rFont val="Calibri"/>
      </rPr>
      <t xml:space="preserve">
</t>
    </r>
    <r>
      <rPr>
        <sz val="11"/>
        <color rgb="FF006096"/>
        <rFont val="Roboto Condensed"/>
      </rPr>
      <t># chmod u-x,go-wx /etc/issue</t>
    </r>
    <r>
      <rPr>
        <sz val="11"/>
        <color rgb="FF006096"/>
        <rFont val="Roboto Condensed"/>
      </rPr>
      <t xml:space="preserve">
</t>
    </r>
  </si>
  <si>
    <r>
      <rPr>
        <sz val="11"/>
        <color rgb="FF000000"/>
        <rFont val="Calibri"/>
      </rPr>
      <t xml:space="preserve">The contents of the </t>
    </r>
    <r>
      <rPr>
        <b/>
        <sz val="11"/>
        <color rgb="FF000000"/>
        <rFont val="Calibri"/>
      </rPr>
      <t>/etc/issue</t>
    </r>
    <r>
      <rPr>
        <sz val="11"/>
        <color rgb="FF000000"/>
        <rFont val="Calibri"/>
      </rPr>
      <t xml:space="preserve">  file are displayed to users prior to login for local terminals.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</si>
  <si>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/etc/issue</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</si>
  <si>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1.7.6</t>
  </si>
  <si>
    <r>
      <rPr>
        <sz val="11"/>
        <rFont val="Calibri"/>
      </rPr>
      <t>Ensure permissions on /etc/issue.net are configured</t>
    </r>
  </si>
  <si>
    <r>
      <rPr>
        <sz val="11"/>
        <color rgb="FF000000"/>
        <rFont val="Calibri"/>
      </rPr>
      <t xml:space="preserve">Run the following commands to set permissions on </t>
    </r>
    <r>
      <rPr>
        <b/>
        <sz val="11"/>
        <color rgb="FF000000"/>
        <rFont val="Calibri"/>
      </rPr>
      <t>/etc/issue.net</t>
    </r>
    <r>
      <rPr>
        <sz val="11"/>
        <color rgb="FF000000"/>
        <rFont val="Calibri"/>
      </rPr>
      <t xml:space="preserve"> :</t>
    </r>
    <r>
      <rPr>
        <sz val="11"/>
        <color rgb="FF000000"/>
        <rFont val="Calibri"/>
      </rPr>
      <t xml:space="preserve">
</t>
    </r>
    <r>
      <rPr>
        <sz val="11"/>
        <color rgb="FF006096"/>
        <rFont val="Roboto Condensed"/>
      </rPr>
      <t># chown root:root /etc/issue.net</t>
    </r>
    <r>
      <rPr>
        <sz val="11"/>
        <color rgb="FF006096"/>
        <rFont val="Roboto Condensed"/>
      </rPr>
      <t xml:space="preserve">
</t>
    </r>
    <r>
      <rPr>
        <sz val="11"/>
        <color rgb="FF000000"/>
        <rFont val="Calibri"/>
      </rPr>
      <t xml:space="preserve">
</t>
    </r>
    <r>
      <rPr>
        <sz val="11"/>
        <color rgb="FF006096"/>
        <rFont val="Roboto Condensed"/>
      </rPr>
      <t># chmod u-x,go-wx /etc/issue.net</t>
    </r>
    <r>
      <rPr>
        <sz val="11"/>
        <color rgb="FF006096"/>
        <rFont val="Roboto Condensed"/>
      </rPr>
      <t xml:space="preserve">
</t>
    </r>
  </si>
  <si>
    <r>
      <rPr>
        <sz val="11"/>
        <color rgb="FF000000"/>
        <rFont val="Calibri"/>
      </rPr>
      <t xml:space="preserve">The contents of the </t>
    </r>
    <r>
      <rPr>
        <b/>
        <sz val="11"/>
        <color rgb="FF000000"/>
        <rFont val="Calibri"/>
      </rPr>
      <t>/etc/issue.net</t>
    </r>
    <r>
      <rPr>
        <sz val="11"/>
        <color rgb="FF000000"/>
        <rFont val="Calibri"/>
      </rPr>
      <t xml:space="preserve">  file are displayed to users prior to login for remote connections from configured services.</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</si>
  <si>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t>
    </r>
    <r>
      <rPr>
        <sz val="11"/>
        <color rgb="FF000000"/>
        <rFont val="Calibri"/>
      </rPr>
      <t xml:space="preserve">
</t>
    </r>
    <r>
      <rPr>
        <sz val="11"/>
        <color rgb="FF006096"/>
        <rFont val="Roboto Condensed"/>
      </rPr>
      <t># stat /etc/issue.net</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</si>
  <si>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GNOME Display Manager</t>
  </si>
  <si>
    <t>1.8.1</t>
  </si>
  <si>
    <r>
      <rPr>
        <sz val="11"/>
        <rFont val="Calibri"/>
      </rPr>
      <t>Ensure GNOME Display Manager is removed</t>
    </r>
  </si>
  <si>
    <r>
      <rPr>
        <sz val="11"/>
        <color rgb="FF000000"/>
        <rFont val="Calibri"/>
      </rPr>
      <t xml:space="preserve">Run the following command to remove the </t>
    </r>
    <r>
      <rPr>
        <b/>
        <sz val="11"/>
        <color rgb="FF000000"/>
        <rFont val="Calibri"/>
      </rPr>
      <t>gdm</t>
    </r>
    <r>
      <rPr>
        <sz val="11"/>
        <color rgb="FF000000"/>
        <rFont val="Calibri"/>
      </rPr>
      <t xml:space="preserve"> package</t>
    </r>
    <r>
      <rPr>
        <sz val="11"/>
        <color rgb="FF000000"/>
        <rFont val="Calibri"/>
      </rPr>
      <t xml:space="preserve">
</t>
    </r>
    <r>
      <rPr>
        <sz val="11"/>
        <color rgb="FF006096"/>
        <rFont val="Roboto Condensed"/>
      </rPr>
      <t># yum remove gdm</t>
    </r>
    <r>
      <rPr>
        <sz val="11"/>
        <color rgb="FF006096"/>
        <rFont val="Roboto Condensed"/>
      </rPr>
      <t xml:space="preserve">
</t>
    </r>
  </si>
  <si>
    <r>
      <rPr>
        <sz val="11"/>
        <color rgb="FF000000"/>
        <rFont val="Calibri"/>
      </rPr>
      <t>The GNOME Display Manager (GDM) is a program that manages graphical display servers and handles graphical user logins.</t>
    </r>
  </si>
  <si>
    <r>
      <rPr>
        <sz val="11"/>
        <color rgb="FF000000"/>
        <rFont val="Calibri"/>
      </rPr>
      <t>Removing the GNOME Display manager will remove the GUI from the system.</t>
    </r>
  </si>
  <si>
    <r>
      <rPr>
        <sz val="11"/>
        <color rgb="FF000000"/>
        <rFont val="Calibri"/>
      </rPr>
      <t>Run the following command and verify the output:</t>
    </r>
    <r>
      <rPr>
        <sz val="11"/>
        <color rgb="FF000000"/>
        <rFont val="Calibri"/>
      </rPr>
      <t xml:space="preserve">
</t>
    </r>
    <r>
      <rPr>
        <sz val="11"/>
        <color rgb="FF006096"/>
        <rFont val="Roboto Condensed"/>
      </rPr>
      <t># rpm -q gdm</t>
    </r>
    <r>
      <rPr>
        <sz val="11"/>
        <color rgb="FF006096"/>
        <rFont val="Roboto Condensed"/>
      </rPr>
      <t xml:space="preserve">
</t>
    </r>
    <r>
      <rPr>
        <sz val="11"/>
        <color rgb="FF006096"/>
        <rFont val="Roboto Condensed"/>
      </rPr>
      <t>package gdm is not installed</t>
    </r>
    <r>
      <rPr>
        <sz val="11"/>
        <color rgb="FF006096"/>
        <rFont val="Roboto Condensed"/>
      </rPr>
      <t xml:space="preserve">
</t>
    </r>
  </si>
  <si>
    <t>1.8.2</t>
  </si>
  <si>
    <r>
      <rPr>
        <sz val="11"/>
        <rFont val="Calibri"/>
      </rPr>
      <t>Ensure GDM login banner is configured</t>
    </r>
  </si>
  <si>
    <r>
      <rPr>
        <sz val="11"/>
        <color rgb="FF000000"/>
        <rFont val="Calibri"/>
      </rPr>
      <t xml:space="preserve">Edit or create the file </t>
    </r>
    <r>
      <rPr>
        <b/>
        <sz val="11"/>
        <color rgb="FF000000"/>
        <rFont val="Calibri"/>
      </rPr>
      <t>/etc/dconf/profile/gdm</t>
    </r>
    <r>
      <rPr>
        <sz val="11"/>
        <color rgb="FF000000"/>
        <rFont val="Calibri"/>
      </rPr>
      <t xml:space="preserve"> and add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sz val="11"/>
        <color rgb="FF000000"/>
        <rFont val="Calibri"/>
      </rPr>
      <t xml:space="preserve">Edit or create the file </t>
    </r>
    <r>
      <rPr>
        <b/>
        <sz val="11"/>
        <color rgb="FF000000"/>
        <rFont val="Calibri"/>
      </rPr>
      <t>/etc/dconf/db/gdm.d/</t>
    </r>
    <r>
      <rPr>
        <sz val="11"/>
        <color rgb="FF000000"/>
        <rFont val="Calibri"/>
      </rPr>
      <t xml:space="preserve"> and add the following: </t>
    </r>
    <r>
      <rPr>
        <i/>
        <sz val="11"/>
        <color rgb="FF000000"/>
        <rFont val="Calibri"/>
      </rPr>
      <t xml:space="preserve">(This is typically </t>
    </r>
    <r>
      <rPr>
        <b/>
        <i/>
        <sz val="11"/>
        <color rgb="FF000000"/>
        <rFont val="Calibri"/>
      </rPr>
      <t>/etc/dconf/db/gdm.d/01-banner-message</t>
    </r>
    <r>
      <rPr>
        <i/>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banner-message-text='&lt;banner message&gt;'</t>
    </r>
    <r>
      <rPr>
        <sz val="11"/>
        <color rgb="FF006096"/>
        <rFont val="Roboto Condensed"/>
      </rPr>
      <t xml:space="preserve">
</t>
    </r>
    <r>
      <rPr>
        <sz val="11"/>
        <color rgb="FF000000"/>
        <rFont val="Calibri"/>
      </rPr>
      <t xml:space="preserve">
</t>
    </r>
    <r>
      <rPr>
        <i/>
        <sz val="11"/>
        <color rgb="FF000000"/>
        <rFont val="Calibri"/>
      </rPr>
      <t>Example Banner Text:</t>
    </r>
    <r>
      <rPr>
        <sz val="11"/>
        <color rgb="FF000000"/>
        <rFont val="Calibri"/>
      </rPr>
      <t xml:space="preserve"> 'Authorized users only. All activity may be monitored and reported.'</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</si>
  <si>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GDM is the GNOME Display Manager which handles graphical login for GNOME based systems.</t>
    </r>
  </si>
  <si>
    <r>
      <rPr>
        <sz val="11"/>
        <color rgb="FF000000"/>
        <rFont val="Calibri"/>
      </rPr>
      <t xml:space="preserve">Verify that </t>
    </r>
    <r>
      <rPr>
        <b/>
        <sz val="11"/>
        <color rgb="FF000000"/>
        <rFont val="Calibri"/>
      </rPr>
      <t>/etc/dconf/profile/gdm</t>
    </r>
    <r>
      <rPr>
        <sz val="11"/>
        <color rgb="FF000000"/>
        <rFont val="Calibri"/>
      </rPr>
      <t xml:space="preserve"> exists and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sz val="11"/>
        <color rgb="FF000000"/>
        <rFont val="Calibri"/>
      </rPr>
      <t xml:space="preserve">Verify that a file exists in </t>
    </r>
    <r>
      <rPr>
        <b/>
        <sz val="11"/>
        <color rgb="FF000000"/>
        <rFont val="Calibri"/>
      </rPr>
      <t>/etc/dconf/db/gdm.d/</t>
    </r>
    <r>
      <rPr>
        <sz val="11"/>
        <color rgb="FF000000"/>
        <rFont val="Calibri"/>
      </rPr>
      <t xml:space="preserve"> and includes the following: </t>
    </r>
    <r>
      <rPr>
        <i/>
        <sz val="11"/>
        <color rgb="FF000000"/>
        <rFont val="Calibri"/>
      </rPr>
      <t xml:space="preserve">(This is typically </t>
    </r>
    <r>
      <rPr>
        <b/>
        <i/>
        <sz val="11"/>
        <color rgb="FF000000"/>
        <rFont val="Calibri"/>
      </rPr>
      <t>/etc/dconf/db/gdm.d/01-banner-message</t>
    </r>
    <r>
      <rPr>
        <i/>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banner-message-enable=true</t>
    </r>
    <r>
      <rPr>
        <sz val="11"/>
        <color rgb="FF006096"/>
        <rFont val="Roboto Condensed"/>
      </rPr>
      <t xml:space="preserve">
</t>
    </r>
    <r>
      <rPr>
        <sz val="11"/>
        <color rgb="FF006096"/>
        <rFont val="Roboto Condensed"/>
      </rPr>
      <t>banner-message-text='&lt;banner message&gt;'</t>
    </r>
    <r>
      <rPr>
        <sz val="11"/>
        <color rgb="FF006096"/>
        <rFont val="Roboto Condensed"/>
      </rPr>
      <t xml:space="preserve">
</t>
    </r>
  </si>
  <si>
    <t>1.8.3</t>
  </si>
  <si>
    <r>
      <rPr>
        <sz val="11"/>
        <rFont val="Calibri"/>
      </rPr>
      <t>Ensure last logged in user display is disabled</t>
    </r>
  </si>
  <si>
    <r>
      <rPr>
        <sz val="11"/>
        <color rgb="FF000000"/>
        <rFont val="Calibri"/>
      </rPr>
      <t xml:space="preserve">Edit or create the file </t>
    </r>
    <r>
      <rPr>
        <b/>
        <sz val="11"/>
        <color rgb="FF000000"/>
        <rFont val="Calibri"/>
      </rPr>
      <t>/etc/dconf/profile/gdm</t>
    </r>
    <r>
      <rPr>
        <sz val="11"/>
        <color rgb="FF000000"/>
        <rFont val="Calibri"/>
      </rPr>
      <t xml:space="preserve"> and add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sz val="11"/>
        <color rgb="FF000000"/>
        <rFont val="Calibri"/>
      </rPr>
      <t xml:space="preserve">Edit or create the file </t>
    </r>
    <r>
      <rPr>
        <b/>
        <sz val="11"/>
        <color rgb="FF000000"/>
        <rFont val="Calibri"/>
      </rPr>
      <t>/etc/dconf/db/gdm.d/</t>
    </r>
    <r>
      <rPr>
        <sz val="11"/>
        <color rgb="FF000000"/>
        <rFont val="Calibri"/>
      </rPr>
      <t xml:space="preserve"> and add the following: </t>
    </r>
    <r>
      <rPr>
        <i/>
        <sz val="11"/>
        <color rgb="FF000000"/>
        <rFont val="Calibri"/>
      </rPr>
      <t xml:space="preserve">(This is typically </t>
    </r>
    <r>
      <rPr>
        <b/>
        <i/>
        <sz val="11"/>
        <color rgb="FF000000"/>
        <rFont val="Calibri"/>
      </rPr>
      <t>/etc/dconf/db/gdm.d/00-login-screen</t>
    </r>
    <r>
      <rPr>
        <i/>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 Do not show the user list</t>
    </r>
    <r>
      <rPr>
        <sz val="11"/>
        <color rgb="FF006096"/>
        <rFont val="Roboto Condensed"/>
      </rPr>
      <t xml:space="preserve">
</t>
    </r>
    <r>
      <rPr>
        <sz val="11"/>
        <color rgb="FF006096"/>
        <rFont val="Roboto Condensed"/>
      </rPr>
      <t>disable-user-list=true</t>
    </r>
    <r>
      <rPr>
        <sz val="11"/>
        <color rgb="FF006096"/>
        <rFont val="Roboto Condensed"/>
      </rPr>
      <t xml:space="preserve">
</t>
    </r>
    <r>
      <rPr>
        <sz val="11"/>
        <color rgb="FF000000"/>
        <rFont val="Calibri"/>
      </rPr>
      <t xml:space="preserve">
</t>
    </r>
    <r>
      <rPr>
        <sz val="11"/>
        <color rgb="FF000000"/>
        <rFont val="Calibri"/>
      </rPr>
      <t>Run the following command to update the system databases:</t>
    </r>
    <r>
      <rPr>
        <sz val="11"/>
        <color rgb="FF000000"/>
        <rFont val="Calibri"/>
      </rPr>
      <t xml:space="preserve">
</t>
    </r>
    <r>
      <rPr>
        <sz val="11"/>
        <color rgb="FF006096"/>
        <rFont val="Roboto Condensed"/>
      </rPr>
      <t># dconf update</t>
    </r>
    <r>
      <rPr>
        <sz val="11"/>
        <color rgb="FF006096"/>
        <rFont val="Roboto Condensed"/>
      </rPr>
      <t xml:space="preserve">
</t>
    </r>
  </si>
  <si>
    <r>
      <rPr>
        <sz val="11"/>
        <color rgb="FF000000"/>
        <rFont val="Calibri"/>
      </rPr>
      <t xml:space="preserve">Verify that </t>
    </r>
    <r>
      <rPr>
        <b/>
        <sz val="11"/>
        <color rgb="FF000000"/>
        <rFont val="Calibri"/>
      </rPr>
      <t>/etc/dconf/profile/gdm</t>
    </r>
    <r>
      <rPr>
        <sz val="11"/>
        <color rgb="FF000000"/>
        <rFont val="Calibri"/>
      </rPr>
      <t xml:space="preserve"> exists and includes the following:</t>
    </r>
    <r>
      <rPr>
        <sz val="11"/>
        <color rgb="FF000000"/>
        <rFont val="Calibri"/>
      </rPr>
      <t xml:space="preserve">
</t>
    </r>
    <r>
      <rPr>
        <sz val="11"/>
        <color rgb="FF006096"/>
        <rFont val="Roboto Condensed"/>
      </rPr>
      <t>user-db:user</t>
    </r>
    <r>
      <rPr>
        <sz val="11"/>
        <color rgb="FF006096"/>
        <rFont val="Roboto Condensed"/>
      </rPr>
      <t xml:space="preserve">
</t>
    </r>
    <r>
      <rPr>
        <sz val="11"/>
        <color rgb="FF006096"/>
        <rFont val="Roboto Condensed"/>
      </rPr>
      <t>system-db:gdm</t>
    </r>
    <r>
      <rPr>
        <sz val="11"/>
        <color rgb="FF006096"/>
        <rFont val="Roboto Condensed"/>
      </rPr>
      <t xml:space="preserve">
</t>
    </r>
    <r>
      <rPr>
        <sz val="11"/>
        <color rgb="FF006096"/>
        <rFont val="Roboto Condensed"/>
      </rPr>
      <t>file-db:/usr/share/gdm/greeter-dconf-defaults</t>
    </r>
    <r>
      <rPr>
        <sz val="11"/>
        <color rgb="FF006096"/>
        <rFont val="Roboto Condensed"/>
      </rPr>
      <t xml:space="preserve">
</t>
    </r>
    <r>
      <rPr>
        <sz val="11"/>
        <color rgb="FF000000"/>
        <rFont val="Calibri"/>
      </rPr>
      <t xml:space="preserve">
</t>
    </r>
    <r>
      <rPr>
        <sz val="11"/>
        <color rgb="FF000000"/>
        <rFont val="Calibri"/>
      </rPr>
      <t xml:space="preserve">Verify that a file exists in </t>
    </r>
    <r>
      <rPr>
        <b/>
        <sz val="11"/>
        <color rgb="FF000000"/>
        <rFont val="Calibri"/>
      </rPr>
      <t>/etc/dconf/db/gdm.d/</t>
    </r>
    <r>
      <rPr>
        <sz val="11"/>
        <color rgb="FF000000"/>
        <rFont val="Calibri"/>
      </rPr>
      <t xml:space="preserve"> and includes the following: </t>
    </r>
    <r>
      <rPr>
        <i/>
        <sz val="11"/>
        <color rgb="FF000000"/>
        <rFont val="Calibri"/>
      </rPr>
      <t xml:space="preserve">(This is typically </t>
    </r>
    <r>
      <rPr>
        <b/>
        <i/>
        <sz val="11"/>
        <color rgb="FF000000"/>
        <rFont val="Calibri"/>
      </rPr>
      <t>/etc/dconf/db/gdm.d/00-login-screen</t>
    </r>
    <r>
      <rPr>
        <i/>
        <sz val="11"/>
        <color rgb="FF000000"/>
        <rFont val="Calibri"/>
      </rPr>
      <t>)</t>
    </r>
    <r>
      <rPr>
        <sz val="11"/>
        <color rgb="FF000000"/>
        <rFont val="Calibri"/>
      </rPr>
      <t xml:space="preserve">
</t>
    </r>
    <r>
      <rPr>
        <sz val="11"/>
        <color rgb="FF006096"/>
        <rFont val="Roboto Condensed"/>
      </rPr>
      <t>[org/gnome/login-screen]</t>
    </r>
    <r>
      <rPr>
        <sz val="11"/>
        <color rgb="FF006096"/>
        <rFont val="Roboto Condensed"/>
      </rPr>
      <t xml:space="preserve">
</t>
    </r>
    <r>
      <rPr>
        <sz val="11"/>
        <color rgb="FF006096"/>
        <rFont val="Roboto Condensed"/>
      </rPr>
      <t>disable-user-list=true</t>
    </r>
    <r>
      <rPr>
        <sz val="11"/>
        <color rgb="FF006096"/>
        <rFont val="Roboto Condensed"/>
      </rPr>
      <t xml:space="preserve">
</t>
    </r>
  </si>
  <si>
    <t>1.8.4</t>
  </si>
  <si>
    <r>
      <rPr>
        <sz val="11"/>
        <rFont val="Calibri"/>
      </rPr>
      <t>Ensure XDCMP is not enabled</t>
    </r>
  </si>
  <si>
    <r>
      <rPr>
        <sz val="11"/>
        <color rgb="FF000000"/>
        <rFont val="Calibri"/>
      </rPr>
      <t xml:space="preserve">Edit the file </t>
    </r>
    <r>
      <rPr>
        <b/>
        <sz val="11"/>
        <color rgb="FF000000"/>
        <rFont val="Calibri"/>
      </rPr>
      <t>/etc/gdm/custom.conf</t>
    </r>
    <r>
      <rPr>
        <sz val="11"/>
        <color rgb="FF000000"/>
        <rFont val="Calibri"/>
      </rPr>
      <t xml:space="preserve"> and remove the line</t>
    </r>
    <r>
      <rPr>
        <sz val="11"/>
        <color rgb="FF000000"/>
        <rFont val="Calibri"/>
      </rPr>
      <t xml:space="preserve">
</t>
    </r>
    <r>
      <rPr>
        <sz val="11"/>
        <color rgb="FF006096"/>
        <rFont val="Roboto Condensed"/>
      </rPr>
      <t>Enable=true</t>
    </r>
    <r>
      <rPr>
        <sz val="11"/>
        <color rgb="FF006096"/>
        <rFont val="Roboto Condensed"/>
      </rPr>
      <t xml:space="preserve">
</t>
    </r>
  </si>
  <si>
    <r>
      <rPr>
        <sz val="11"/>
        <color rgb="FF000000"/>
        <rFont val="Calibri"/>
      </rPr>
      <t>X Display Manager Control Protocol (XDMCP) is designed to provide authenticated access to display management services for remote displays</t>
    </r>
  </si>
  <si>
    <r>
      <rPr>
        <sz val="11"/>
        <color rgb="FF000000"/>
        <rFont val="Calibri"/>
      </rPr>
      <t>Run the following command and verify the output:</t>
    </r>
    <r>
      <rPr>
        <sz val="11"/>
        <color rgb="FF000000"/>
        <rFont val="Calibri"/>
      </rPr>
      <t xml:space="preserve">
</t>
    </r>
    <r>
      <rPr>
        <sz val="11"/>
        <color rgb="FF006096"/>
        <rFont val="Roboto Condensed"/>
      </rPr>
      <t># grep -Eis '^\s*Enable\s*=\s*true' /etc/gdm/custom.conf</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</si>
  <si>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 xml:space="preserve">false (This is denoted by no </t>
    </r>
    <r>
      <rPr>
        <b/>
        <sz val="11"/>
        <color rgb="FF000000"/>
        <rFont val="Calibri"/>
      </rPr>
      <t>Enabled=</t>
    </r>
    <r>
      <rPr>
        <sz val="11"/>
        <color rgb="FF000000"/>
        <rFont val="Calibri"/>
      </rPr>
      <t xml:space="preserve"> entry in the file </t>
    </r>
    <r>
      <rPr>
        <b/>
        <sz val="11"/>
        <color rgb="FF000000"/>
        <rFont val="Calibri"/>
      </rPr>
      <t>/etc/gdm/custom.conf</t>
    </r>
    <r>
      <rPr>
        <sz val="11"/>
        <color rgb="FF000000"/>
        <rFont val="Calibri"/>
      </rPr>
      <t xml:space="preserve"> in the </t>
    </r>
    <r>
      <rPr>
        <b/>
        <sz val="11"/>
        <color rgb="FF000000"/>
        <rFont val="Calibri"/>
      </rPr>
      <t>[xdmcp]</t>
    </r>
    <r>
      <rPr>
        <sz val="11"/>
        <color rgb="FF000000"/>
        <rFont val="Calibri"/>
      </rPr>
      <t xml:space="preserve"> section</t>
    </r>
  </si>
  <si>
    <t>Initial Setup</t>
  </si>
  <si>
    <t>1.9</t>
  </si>
  <si>
    <r>
      <rPr>
        <sz val="11"/>
        <rFont val="Calibri"/>
      </rPr>
      <t>Ensure updates, patches, and additional security software are installed</t>
    </r>
  </si>
  <si>
    <r>
      <rPr>
        <sz val="11"/>
        <color rgb="FF000000"/>
        <rFont val="Calibri"/>
      </rPr>
      <t>Use your package manager to update all packages on the system according to site policy.</t>
    </r>
    <r>
      <rPr>
        <sz val="11"/>
        <color rgb="FF000000"/>
        <rFont val="Calibri"/>
      </rPr>
      <t xml:space="preserve">
</t>
    </r>
    <r>
      <rPr>
        <sz val="11"/>
        <color rgb="FF000000"/>
        <rFont val="Calibri"/>
      </rPr>
      <t>The following command will install all available packages</t>
    </r>
    <r>
      <rPr>
        <sz val="11"/>
        <color rgb="FF000000"/>
        <rFont val="Calibri"/>
      </rPr>
      <t xml:space="preserve">
</t>
    </r>
    <r>
      <rPr>
        <sz val="11"/>
        <color rgb="FF006096"/>
        <rFont val="Roboto Condensed"/>
      </rPr>
      <t># yum update</t>
    </r>
    <r>
      <rPr>
        <sz val="11"/>
        <color rgb="FF006096"/>
        <rFont val="Roboto Condensed"/>
      </rPr>
      <t xml:space="preserve">
</t>
    </r>
  </si>
  <si>
    <r>
      <rPr>
        <sz val="11"/>
        <color rgb="FF000000"/>
        <rFont val="Calibri"/>
      </rPr>
      <t>Periodically patches are released for included software either due to security flaws or to include additional functionality.</t>
    </r>
    <r>
      <rPr>
        <sz val="11"/>
        <color rgb="FF000000"/>
        <rFont val="Calibri"/>
      </rPr>
      <t xml:space="preserve">
</t>
    </r>
    <r>
      <rPr>
        <i/>
        <sz val="11"/>
        <color rgb="FF000000"/>
        <rFont val="Calibri"/>
      </rPr>
      <t>Note: Site policy may mandate a testing period before install onto production systems for available updates.</t>
    </r>
  </si>
  <si>
    <r>
      <rPr>
        <sz val="11"/>
        <color rgb="FF000000"/>
        <rFont val="Calibri"/>
      </rPr>
      <t>Run the following command to verify there are no updates or patches to install.</t>
    </r>
    <r>
      <rPr>
        <sz val="11"/>
        <color rgb="FF000000"/>
        <rFont val="Calibri"/>
      </rPr>
      <t xml:space="preserve">
</t>
    </r>
    <r>
      <rPr>
        <sz val="11"/>
        <color rgb="FF006096"/>
        <rFont val="Roboto Condensed"/>
      </rPr>
      <t># yum check-update</t>
    </r>
    <r>
      <rPr>
        <sz val="11"/>
        <color rgb="FF006096"/>
        <rFont val="Roboto Condensed"/>
      </rPr>
      <t xml:space="preserve">
</t>
    </r>
  </si>
  <si>
    <t>inetd Services</t>
  </si>
  <si>
    <t>2.1.1</t>
  </si>
  <si>
    <r>
      <rPr>
        <sz val="11"/>
        <rFont val="Calibri"/>
      </rPr>
      <t>Ensure xinetd is not installed</t>
    </r>
  </si>
  <si>
    <r>
      <rPr>
        <sz val="11"/>
        <color rgb="FF000000"/>
        <rFont val="Calibri"/>
      </rPr>
      <t xml:space="preserve">Run the following command to remove </t>
    </r>
    <r>
      <rPr>
        <b/>
        <sz val="11"/>
        <color rgb="FF000000"/>
        <rFont val="Calibri"/>
      </rPr>
      <t>xinetd</t>
    </r>
    <r>
      <rPr>
        <sz val="11"/>
        <color rgb="FF000000"/>
        <rFont val="Calibri"/>
      </rPr>
      <t>:</t>
    </r>
    <r>
      <rPr>
        <sz val="11"/>
        <color rgb="FF000000"/>
        <rFont val="Calibri"/>
      </rPr>
      <t xml:space="preserve">
</t>
    </r>
    <r>
      <rPr>
        <sz val="11"/>
        <color rgb="FF006096"/>
        <rFont val="Roboto Condensed"/>
      </rPr>
      <t># yum remove xinetd</t>
    </r>
    <r>
      <rPr>
        <sz val="11"/>
        <color rgb="FF006096"/>
        <rFont val="Roboto Condensed"/>
      </rPr>
      <t xml:space="preserve">
</t>
    </r>
  </si>
  <si>
    <r>
      <rPr>
        <sz val="11"/>
        <color rgb="FF000000"/>
        <rFont val="Calibri"/>
      </rPr>
      <t xml:space="preserve">The eXtended InterNET Daemon ( </t>
    </r>
    <r>
      <rPr>
        <b/>
        <sz val="11"/>
        <color rgb="FF000000"/>
        <rFont val="Calibri"/>
      </rPr>
      <t>xinetd</t>
    </r>
    <r>
      <rPr>
        <sz val="11"/>
        <color rgb="FF000000"/>
        <rFont val="Calibri"/>
      </rPr>
      <t xml:space="preserve"> ) is an open source super daemon that replaced the original </t>
    </r>
    <r>
      <rPr>
        <b/>
        <sz val="11"/>
        <color rgb="FF000000"/>
        <rFont val="Calibri"/>
      </rPr>
      <t>inetd</t>
    </r>
    <r>
      <rPr>
        <sz val="11"/>
        <color rgb="FF000000"/>
        <rFont val="Calibri"/>
      </rPr>
      <t xml:space="preserve">  daemon. The </t>
    </r>
    <r>
      <rPr>
        <b/>
        <sz val="11"/>
        <color rgb="FF000000"/>
        <rFont val="Calibri"/>
      </rPr>
      <t>xinetd</t>
    </r>
    <r>
      <rPr>
        <sz val="11"/>
        <color rgb="FF000000"/>
        <rFont val="Calibri"/>
      </rPr>
      <t xml:space="preserve"> daemon listens for well known services and dispatches the appropriate daemon to properly respond to service requests.</t>
    </r>
  </si>
  <si>
    <r>
      <rPr>
        <sz val="11"/>
        <color rgb="FF000000"/>
        <rFont val="Calibri"/>
      </rPr>
      <t xml:space="preserve">Run the following command to verify </t>
    </r>
    <r>
      <rPr>
        <b/>
        <sz val="11"/>
        <color rgb="FF000000"/>
        <rFont val="Calibri"/>
      </rPr>
      <t>xinetd</t>
    </r>
    <r>
      <rPr>
        <sz val="11"/>
        <color rgb="FF000000"/>
        <rFont val="Calibri"/>
      </rPr>
      <t xml:space="preserve"> is not installed:</t>
    </r>
    <r>
      <rPr>
        <sz val="11"/>
        <color rgb="FF000000"/>
        <rFont val="Calibri"/>
      </rPr>
      <t xml:space="preserve">
</t>
    </r>
    <r>
      <rPr>
        <sz val="11"/>
        <color rgb="FF006096"/>
        <rFont val="Roboto Condensed"/>
      </rPr>
      <t># rpm -q xinetd</t>
    </r>
    <r>
      <rPr>
        <sz val="11"/>
        <color rgb="FF006096"/>
        <rFont val="Roboto Condensed"/>
      </rPr>
      <t xml:space="preserve">
</t>
    </r>
    <r>
      <rPr>
        <sz val="11"/>
        <color rgb="FF006096"/>
        <rFont val="Roboto Condensed"/>
      </rPr>
      <t>package xinetd is not installed</t>
    </r>
    <r>
      <rPr>
        <sz val="11"/>
        <color rgb="FF006096"/>
        <rFont val="Roboto Condensed"/>
      </rPr>
      <t xml:space="preserve">
</t>
    </r>
  </si>
  <si>
    <t>Time Synchronization</t>
  </si>
  <si>
    <t>2.2.1.1</t>
  </si>
  <si>
    <r>
      <rPr>
        <sz val="11"/>
        <rFont val="Calibri"/>
      </rPr>
      <t>Ensure time synchronization is in use</t>
    </r>
  </si>
  <si>
    <r>
      <rPr>
        <sz val="11"/>
        <color rgb="FF000000"/>
        <rFont val="Calibri"/>
      </rPr>
      <t xml:space="preserve">Run </t>
    </r>
    <r>
      <rPr>
        <b/>
        <sz val="11"/>
        <color rgb="FF000000"/>
        <rFont val="Calibri"/>
      </rPr>
      <t>One</t>
    </r>
    <r>
      <rPr>
        <sz val="11"/>
        <color rgb="FF000000"/>
        <rFont val="Calibri"/>
      </rPr>
      <t xml:space="preserve"> of the following commands to install chrony </t>
    </r>
    <r>
      <rPr>
        <b/>
        <sz val="11"/>
        <color rgb="FF000000"/>
        <rFont val="Calibri"/>
      </rPr>
      <t>or</t>
    </r>
    <r>
      <rPr>
        <sz val="11"/>
        <color rgb="FF000000"/>
        <rFont val="Calibri"/>
      </rPr>
      <t xml:space="preserve"> NTP:</t>
    </r>
    <r>
      <rPr>
        <sz val="11"/>
        <color rgb="FF000000"/>
        <rFont val="Calibri"/>
      </rPr>
      <t xml:space="preserve">
</t>
    </r>
    <r>
      <rPr>
        <sz val="11"/>
        <color rgb="FF000000"/>
        <rFont val="Calibri"/>
      </rPr>
      <t>To install chrony, run the following command:</t>
    </r>
    <r>
      <rPr>
        <sz val="11"/>
        <color rgb="FF000000"/>
        <rFont val="Calibri"/>
      </rPr>
      <t xml:space="preserve">
</t>
    </r>
    <r>
      <rPr>
        <sz val="11"/>
        <color rgb="FF006096"/>
        <rFont val="Roboto Condensed"/>
      </rPr>
      <t># yum install chrony</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sz val="11"/>
        <color rgb="FF000000"/>
        <rFont val="Calibri"/>
      </rPr>
      <t>To install ntp, run the following command:</t>
    </r>
    <r>
      <rPr>
        <sz val="11"/>
        <color rgb="FF000000"/>
        <rFont val="Calibri"/>
      </rPr>
      <t xml:space="preserve">
</t>
    </r>
    <r>
      <rPr>
        <sz val="11"/>
        <color rgb="FF006096"/>
        <rFont val="Roboto Condensed"/>
      </rPr>
      <t># yum install ntp</t>
    </r>
    <r>
      <rPr>
        <sz val="11"/>
        <color rgb="FF006096"/>
        <rFont val="Roboto Condensed"/>
      </rPr>
      <t xml:space="preserve">
</t>
    </r>
    <r>
      <rPr>
        <sz val="11"/>
        <color rgb="FF000000"/>
        <rFont val="Calibri"/>
      </rPr>
      <t xml:space="preserve">
</t>
    </r>
    <r>
      <rPr>
        <i/>
        <sz val="11"/>
        <color rgb="FF000000"/>
        <rFont val="Calibri"/>
      </rPr>
      <t>Note: On systems where host based time synchronization is available consult your virtualization software documentation and setup host based synchronization.</t>
    </r>
  </si>
  <si>
    <r>
      <rPr>
        <sz val="11"/>
        <color rgb="FF000000"/>
        <rFont val="Calibri"/>
      </rPr>
      <t>System time should be synchronized between all systems in an environment. This is typically done by establishing an authoritative time server or set of servers and having all systems synchronize their clocks to them.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If another method for time synchronization is being used, this section may be skipped.</t>
    </r>
    <r>
      <rPr>
        <sz val="11"/>
        <color rgb="FF000000"/>
        <rFont val="Calibri"/>
      </rPr>
      <t xml:space="preserve">
</t>
    </r>
    <r>
      <rPr>
        <sz val="11"/>
        <color rgb="FF000000"/>
        <rFont val="Calibri"/>
      </rPr>
      <t xml:space="preserve">- Only </t>
    </r>
    <r>
      <rPr>
        <b/>
        <sz val="11"/>
        <color rgb="FF000000"/>
        <rFont val="Calibri"/>
      </rPr>
      <t>one</t>
    </r>
    <r>
      <rPr>
        <sz val="11"/>
        <color rgb="FF000000"/>
        <rFont val="Calibri"/>
      </rPr>
      <t xml:space="preserve"> time synchronization package should be installed</t>
    </r>
  </si>
  <si>
    <r>
      <rPr>
        <sz val="11"/>
        <color rgb="FF000000"/>
        <rFont val="Calibri"/>
      </rPr>
      <t>Run the following commands to verify that a time synchronization packages is installed:</t>
    </r>
    <r>
      <rPr>
        <sz val="11"/>
        <color rgb="FF000000"/>
        <rFont val="Calibri"/>
      </rPr>
      <t xml:space="preserve">
</t>
    </r>
    <r>
      <rPr>
        <sz val="11"/>
        <color rgb="FF006096"/>
        <rFont val="Roboto Condensed"/>
      </rPr>
      <t># rpm -q chrony ntp</t>
    </r>
    <r>
      <rPr>
        <sz val="11"/>
        <color rgb="FF006096"/>
        <rFont val="Roboto Condensed"/>
      </rPr>
      <t xml:space="preserve">
</t>
    </r>
    <r>
      <rPr>
        <sz val="11"/>
        <color rgb="FF006096"/>
        <rFont val="Roboto Condensed"/>
      </rPr>
      <t>chrony-&lt;version&gt;</t>
    </r>
    <r>
      <rPr>
        <sz val="11"/>
        <color rgb="FF006096"/>
        <rFont val="Roboto Condensed"/>
      </rPr>
      <t xml:space="preserve">
</t>
    </r>
    <r>
      <rPr>
        <sz val="11"/>
        <color rgb="FF006096"/>
        <rFont val="Roboto Condensed"/>
      </rPr>
      <t># rpm -q ntp</t>
    </r>
    <r>
      <rPr>
        <sz val="11"/>
        <color rgb="FF006096"/>
        <rFont val="Roboto Condensed"/>
      </rPr>
      <t xml:space="preserve">
</t>
    </r>
    <r>
      <rPr>
        <sz val="11"/>
        <color rgb="FF006096"/>
        <rFont val="Roboto Condensed"/>
      </rPr>
      <t>ntp-&lt;version&gt;</t>
    </r>
    <r>
      <rPr>
        <sz val="11"/>
        <color rgb="FF006096"/>
        <rFont val="Roboto Condensed"/>
      </rPr>
      <t xml:space="preserve">
</t>
    </r>
  </si>
  <si>
    <t>2.2.1.2</t>
  </si>
  <si>
    <r>
      <rPr>
        <sz val="11"/>
        <rFont val="Calibri"/>
      </rPr>
      <t>Ensure chrony is configured</t>
    </r>
  </si>
  <si>
    <r>
      <rPr>
        <sz val="11"/>
        <color rgb="FF000000"/>
        <rFont val="Calibri"/>
      </rPr>
      <t xml:space="preserve">Add or edit server or pool lines to </t>
    </r>
    <r>
      <rPr>
        <b/>
        <sz val="11"/>
        <color rgb="FF000000"/>
        <rFont val="Calibri"/>
      </rPr>
      <t>/etc/chrony.conf</t>
    </r>
    <r>
      <rPr>
        <sz val="11"/>
        <color rgb="FF000000"/>
        <rFont val="Calibri"/>
      </rPr>
      <t xml:space="preserve"> as appropriate:</t>
    </r>
    <r>
      <rPr>
        <sz val="11"/>
        <color rgb="FF000000"/>
        <rFont val="Calibri"/>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 xml:space="preserve">Add or edit the </t>
    </r>
    <r>
      <rPr>
        <b/>
        <sz val="11"/>
        <color rgb="FF000000"/>
        <rFont val="Calibri"/>
      </rPr>
      <t>OPTIONS</t>
    </r>
    <r>
      <rPr>
        <sz val="11"/>
        <color rgb="FF000000"/>
        <rFont val="Calibri"/>
      </rPr>
      <t xml:space="preserve"> in </t>
    </r>
    <r>
      <rPr>
        <b/>
        <sz val="11"/>
        <color rgb="FF000000"/>
        <rFont val="Calibri"/>
      </rPr>
      <t>/etc/sysconfig/chronyd</t>
    </r>
    <r>
      <rPr>
        <sz val="11"/>
        <color rgb="FF000000"/>
        <rFont val="Calibri"/>
      </rPr>
      <t xml:space="preserve"> to include '</t>
    </r>
    <r>
      <rPr>
        <b/>
        <sz val="11"/>
        <color rgb="FF000000"/>
        <rFont val="Calibri"/>
      </rPr>
      <t>-u chrony</t>
    </r>
    <r>
      <rPr>
        <sz val="11"/>
        <color rgb="FF000000"/>
        <rFont val="Calibri"/>
      </rPr>
      <t>':</t>
    </r>
    <r>
      <rPr>
        <sz val="11"/>
        <color rgb="FF000000"/>
        <rFont val="Calibri"/>
      </rPr>
      <t xml:space="preserve">
</t>
    </r>
    <r>
      <rPr>
        <sz val="11"/>
        <color rgb="FF006096"/>
        <rFont val="Roboto Condensed"/>
      </rPr>
      <t>OPTIONS="-u chrony"</t>
    </r>
    <r>
      <rPr>
        <sz val="11"/>
        <color rgb="FF006096"/>
        <rFont val="Roboto Condensed"/>
      </rPr>
      <t xml:space="preserve">
</t>
    </r>
  </si>
  <si>
    <r>
      <rPr>
        <b/>
        <sz val="11"/>
        <color rgb="FF000000"/>
        <rFont val="Calibri"/>
      </rPr>
      <t>chrony</t>
    </r>
    <r>
      <rPr>
        <sz val="11"/>
        <color rgb="FF000000"/>
        <rFont val="Calibri"/>
      </rPr>
      <t xml:space="preserve"> is a daemon which implements the Network Time Protocol (NTP) and is designed to synchronize system clocks across a variety of systems and use a source that is highly accurate. More information on </t>
    </r>
    <r>
      <rPr>
        <b/>
        <sz val="11"/>
        <color rgb="FF000000"/>
        <rFont val="Calibri"/>
      </rPr>
      <t>chrony</t>
    </r>
    <r>
      <rPr>
        <sz val="11"/>
        <color rgb="FF000000"/>
        <rFont val="Calibri"/>
      </rPr>
      <t xml:space="preserve"> can be found at </t>
    </r>
    <r>
      <rPr>
        <sz val="11"/>
        <color rgb="FF0000FF"/>
        <rFont val="Calibri"/>
      </rPr>
      <t>http://chrony.tuxfamily.org/</t>
    </r>
    <r>
      <rPr>
        <sz val="11"/>
        <color rgb="FF000000"/>
        <rFont val="Calibri"/>
      </rPr>
      <t xml:space="preserve">. </t>
    </r>
    <r>
      <rPr>
        <b/>
        <sz val="11"/>
        <color rgb="FF000000"/>
        <rFont val="Calibri"/>
      </rPr>
      <t>chrony</t>
    </r>
    <r>
      <rPr>
        <sz val="11"/>
        <color rgb="FF000000"/>
        <rFont val="Calibri"/>
      </rPr>
      <t xml:space="preserve"> can be configured to be a client and/or a server.</t>
    </r>
  </si>
  <si>
    <r>
      <rPr>
        <i/>
        <sz val="11"/>
        <color rgb="FF000000"/>
        <rFont val="Calibri"/>
      </rPr>
      <t>IF chrony is installed on the system:</t>
    </r>
    <r>
      <rPr>
        <sz val="11"/>
        <color rgb="FF000000"/>
        <rFont val="Calibri"/>
      </rPr>
      <t xml:space="preserve">
</t>
    </r>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 /etc/chrony.conf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Multiple servers may be configured.</t>
    </r>
    <r>
      <rPr>
        <sz val="11"/>
        <color rgb="FF000000"/>
        <rFont val="Calibri"/>
      </rPr>
      <t xml:space="preserve">
</t>
    </r>
    <r>
      <rPr>
        <sz val="11"/>
        <color rgb="FF000000"/>
        <rFont val="Calibri"/>
      </rPr>
      <t xml:space="preserve">Run the following command and verify </t>
    </r>
    <r>
      <rPr>
        <b/>
        <sz val="11"/>
        <color rgb="FF000000"/>
        <rFont val="Calibri"/>
      </rPr>
      <t>OPTIONS</t>
    </r>
    <r>
      <rPr>
        <sz val="11"/>
        <color rgb="FF000000"/>
        <rFont val="Calibri"/>
      </rPr>
      <t xml:space="preserve"> includes '</t>
    </r>
    <r>
      <rPr>
        <b/>
        <sz val="11"/>
        <color rgb="FF000000"/>
        <rFont val="Calibri"/>
      </rPr>
      <t>-u chrony</t>
    </r>
    <r>
      <rPr>
        <sz val="11"/>
        <color rgb="FF000000"/>
        <rFont val="Calibri"/>
      </rPr>
      <t>':</t>
    </r>
    <r>
      <rPr>
        <sz val="11"/>
        <color rgb="FF000000"/>
        <rFont val="Calibri"/>
      </rPr>
      <t xml:space="preserve">
</t>
    </r>
    <r>
      <rPr>
        <sz val="11"/>
        <color rgb="FF006096"/>
        <rFont val="Roboto Condensed"/>
      </rPr>
      <t># grep ^OPTIONS /etc/sysconfig/chronyd</t>
    </r>
    <r>
      <rPr>
        <sz val="11"/>
        <color rgb="FF006096"/>
        <rFont val="Roboto Condensed"/>
      </rPr>
      <t xml:space="preserve">
</t>
    </r>
    <r>
      <rPr>
        <sz val="11"/>
        <color rgb="FF006096"/>
        <rFont val="Roboto Condensed"/>
      </rPr>
      <t>OPTIONS="-u chrony"</t>
    </r>
    <r>
      <rPr>
        <sz val="11"/>
        <color rgb="FF006096"/>
        <rFont val="Roboto Condensed"/>
      </rPr>
      <t xml:space="preserve">
</t>
    </r>
    <r>
      <rPr>
        <sz val="11"/>
        <color rgb="FF000000"/>
        <rFont val="Calibri"/>
      </rPr>
      <t xml:space="preserve">
</t>
    </r>
    <r>
      <rPr>
        <sz val="11"/>
        <color rgb="FF000000"/>
        <rFont val="Calibri"/>
      </rPr>
      <t>Additional options may be present.</t>
    </r>
  </si>
  <si>
    <t>2.2.1.3</t>
  </si>
  <si>
    <r>
      <rPr>
        <sz val="11"/>
        <rFont val="Calibri"/>
      </rPr>
      <t>Ensure ntp is configured</t>
    </r>
  </si>
  <si>
    <r>
      <rPr>
        <sz val="11"/>
        <color rgb="FF000000"/>
        <rFont val="Calibri"/>
      </rPr>
      <t xml:space="preserve">Add or edit restrict lines in </t>
    </r>
    <r>
      <rPr>
        <b/>
        <sz val="11"/>
        <color rgb="FF000000"/>
        <rFont val="Calibri"/>
      </rPr>
      <t>/etc/ntp.conf</t>
    </r>
    <r>
      <rPr>
        <sz val="11"/>
        <color rgb="FF000000"/>
        <rFont val="Calibri"/>
      </rPr>
      <t xml:space="preserve">  to match the following:</t>
    </r>
    <r>
      <rPr>
        <sz val="11"/>
        <color rgb="FF000000"/>
        <rFont val="Calibri"/>
      </rPr>
      <t xml:space="preserve">
</t>
    </r>
    <r>
      <rPr>
        <sz val="11"/>
        <color rgb="FF006096"/>
        <rFont val="Roboto Condensed"/>
      </rPr>
      <t>restrict -4 default kod nomodify notrap nopeer noquery</t>
    </r>
    <r>
      <rPr>
        <sz val="11"/>
        <color rgb="FF006096"/>
        <rFont val="Roboto Condensed"/>
      </rPr>
      <t xml:space="preserve">
</t>
    </r>
    <r>
      <rPr>
        <sz val="11"/>
        <color rgb="FF006096"/>
        <rFont val="Roboto Condensed"/>
      </rPr>
      <t>restrict -6 default kod nomodify notrap nopeer noquery</t>
    </r>
    <r>
      <rPr>
        <sz val="11"/>
        <color rgb="FF006096"/>
        <rFont val="Roboto Condensed"/>
      </rPr>
      <t xml:space="preserve">
</t>
    </r>
    <r>
      <rPr>
        <sz val="11"/>
        <color rgb="FF000000"/>
        <rFont val="Calibri"/>
      </rPr>
      <t xml:space="preserve">
</t>
    </r>
    <r>
      <rPr>
        <sz val="11"/>
        <color rgb="FF000000"/>
        <rFont val="Calibri"/>
      </rPr>
      <t xml:space="preserve">Add or edit server or pool lines to </t>
    </r>
    <r>
      <rPr>
        <b/>
        <sz val="11"/>
        <color rgb="FF000000"/>
        <rFont val="Calibri"/>
      </rPr>
      <t>/etc/ntp.conf</t>
    </r>
    <r>
      <rPr>
        <sz val="11"/>
        <color rgb="FF000000"/>
        <rFont val="Calibri"/>
      </rPr>
      <t xml:space="preserve">  as appropriate:</t>
    </r>
    <r>
      <rPr>
        <sz val="11"/>
        <color rgb="FF000000"/>
        <rFont val="Calibri"/>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sz val="11"/>
        <color rgb="FF000000"/>
        <rFont val="Calibri"/>
      </rPr>
      <t xml:space="preserve">Add or edit the </t>
    </r>
    <r>
      <rPr>
        <b/>
        <sz val="11"/>
        <color rgb="FF000000"/>
        <rFont val="Calibri"/>
      </rPr>
      <t>OPTIONS</t>
    </r>
    <r>
      <rPr>
        <sz val="11"/>
        <color rgb="FF000000"/>
        <rFont val="Calibri"/>
      </rPr>
      <t xml:space="preserve"> in </t>
    </r>
    <r>
      <rPr>
        <b/>
        <sz val="11"/>
        <color rgb="FF000000"/>
        <rFont val="Calibri"/>
      </rPr>
      <t>/etc/sysconfig/ntpd</t>
    </r>
    <r>
      <rPr>
        <sz val="11"/>
        <color rgb="FF000000"/>
        <rFont val="Calibri"/>
      </rPr>
      <t xml:space="preserve"> to include '</t>
    </r>
    <r>
      <rPr>
        <b/>
        <sz val="11"/>
        <color rgb="FF000000"/>
        <rFont val="Calibri"/>
      </rPr>
      <t>-u ntp:ntp</t>
    </r>
    <r>
      <rPr>
        <sz val="11"/>
        <color rgb="FF000000"/>
        <rFont val="Calibri"/>
      </rPr>
      <t>':</t>
    </r>
    <r>
      <rPr>
        <sz val="11"/>
        <color rgb="FF000000"/>
        <rFont val="Calibri"/>
      </rPr>
      <t xml:space="preserve">
</t>
    </r>
    <r>
      <rPr>
        <sz val="11"/>
        <color rgb="FF006096"/>
        <rFont val="Roboto Condensed"/>
      </rPr>
      <t>OPTIONS="-u ntp:ntp"</t>
    </r>
    <r>
      <rPr>
        <sz val="11"/>
        <color rgb="FF006096"/>
        <rFont val="Roboto Condensed"/>
      </rPr>
      <t xml:space="preserve">
</t>
    </r>
    <r>
      <rPr>
        <sz val="11"/>
        <color rgb="FF000000"/>
        <rFont val="Calibri"/>
      </rPr>
      <t xml:space="preserve">
</t>
    </r>
    <r>
      <rPr>
        <sz val="11"/>
        <color rgb="FF000000"/>
        <rFont val="Calibri"/>
      </rPr>
      <t>Reload the systemd daemon:</t>
    </r>
    <r>
      <rPr>
        <sz val="11"/>
        <color rgb="FF000000"/>
        <rFont val="Calibri"/>
      </rPr>
      <t xml:space="preserve">
</t>
    </r>
    <r>
      <rPr>
        <sz val="11"/>
        <color rgb="FF006096"/>
        <rFont val="Roboto Condensed"/>
      </rPr>
      <t>systemctl daemon-reload</t>
    </r>
    <r>
      <rPr>
        <sz val="11"/>
        <color rgb="FF006096"/>
        <rFont val="Roboto Condensed"/>
      </rPr>
      <t xml:space="preserve">
</t>
    </r>
    <r>
      <rPr>
        <sz val="11"/>
        <color rgb="FF000000"/>
        <rFont val="Calibri"/>
      </rPr>
      <t xml:space="preserve">
</t>
    </r>
    <r>
      <rPr>
        <sz val="11"/>
        <color rgb="FF000000"/>
        <rFont val="Calibri"/>
      </rPr>
      <t>Enable and start the ntp service:</t>
    </r>
    <r>
      <rPr>
        <sz val="11"/>
        <color rgb="FF000000"/>
        <rFont val="Calibri"/>
      </rPr>
      <t xml:space="preserve">
</t>
    </r>
    <r>
      <rPr>
        <sz val="11"/>
        <color rgb="FF006096"/>
        <rFont val="Roboto Condensed"/>
      </rPr>
      <t>systemctl --now enable ntpd</t>
    </r>
    <r>
      <rPr>
        <sz val="11"/>
        <color rgb="FF006096"/>
        <rFont val="Roboto Condensed"/>
      </rPr>
      <t xml:space="preserve">
</t>
    </r>
  </si>
  <si>
    <r>
      <rPr>
        <b/>
        <sz val="11"/>
        <color rgb="FF000000"/>
        <rFont val="Calibri"/>
      </rPr>
      <t>ntp</t>
    </r>
    <r>
      <rPr>
        <sz val="11"/>
        <color rgb="FF000000"/>
        <rFont val="Calibri"/>
      </rPr>
      <t xml:space="preserve"> is a daemon which implements the Network Time Protocol (NTP). It is designed to synchronize system clocks across a variety of systems and use a source that is highly accurate. More information on NTP can be found at </t>
    </r>
    <r>
      <rPr>
        <sz val="11"/>
        <color rgb="FF0000FF"/>
        <rFont val="Calibri"/>
      </rPr>
      <t>http://www.ntp.org/</t>
    </r>
    <r>
      <rPr>
        <sz val="11"/>
        <color rgb="FF000000"/>
        <rFont val="Calibri"/>
      </rPr>
      <t xml:space="preserve">. </t>
    </r>
    <r>
      <rPr>
        <b/>
        <sz val="11"/>
        <color rgb="FF000000"/>
        <rFont val="Calibri"/>
      </rPr>
      <t>ntp</t>
    </r>
    <r>
      <rPr>
        <sz val="11"/>
        <color rgb="FF000000"/>
        <rFont val="Calibri"/>
      </rPr>
      <t xml:space="preserve"> can be configured to be a client and/or a server.</t>
    </r>
    <r>
      <rPr>
        <sz val="11"/>
        <color rgb="FF000000"/>
        <rFont val="Calibri"/>
      </rPr>
      <t xml:space="preserve">
</t>
    </r>
    <r>
      <rPr>
        <i/>
        <sz val="11"/>
        <color rgb="FF000000"/>
        <rFont val="Calibri"/>
      </rPr>
      <t>Note: This recommendation only applies if ntp is in use on the system.</t>
    </r>
  </si>
  <si>
    <r>
      <rPr>
        <i/>
        <sz val="11"/>
        <color rgb="FF000000"/>
        <rFont val="Calibri"/>
      </rPr>
      <t>IF NTP is installed on the system:</t>
    </r>
    <r>
      <rPr>
        <sz val="11"/>
        <color rgb="FF000000"/>
        <rFont val="Calibri"/>
      </rPr>
      <t xml:space="preserve">
</t>
    </r>
    <r>
      <rPr>
        <sz val="11"/>
        <color rgb="FF000000"/>
        <rFont val="Calibri"/>
      </rPr>
      <t>Run the following command and verify ntpd is enabled:</t>
    </r>
    <r>
      <rPr>
        <sz val="11"/>
        <color rgb="FF000000"/>
        <rFont val="Calibri"/>
      </rPr>
      <t xml:space="preserve">
</t>
    </r>
    <r>
      <rPr>
        <sz val="11"/>
        <color rgb="FF006096"/>
        <rFont val="Roboto Condensed"/>
      </rPr>
      <t># systemctl is-enabled ntpd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Run the following command and verify output matches:</t>
    </r>
    <r>
      <rPr>
        <sz val="11"/>
        <color rgb="FF000000"/>
        <rFont val="Calibri"/>
      </rPr>
      <t xml:space="preserve">
</t>
    </r>
    <r>
      <rPr>
        <sz val="11"/>
        <color rgb="FF006096"/>
        <rFont val="Roboto Condensed"/>
      </rPr>
      <t># grep "^restrict" /etc/ntp.conf</t>
    </r>
    <r>
      <rPr>
        <sz val="11"/>
        <color rgb="FF006096"/>
        <rFont val="Roboto Condensed"/>
      </rPr>
      <t xml:space="preserve">
</t>
    </r>
    <r>
      <rPr>
        <sz val="11"/>
        <color rgb="FF006096"/>
        <rFont val="Roboto Condensed"/>
      </rPr>
      <t>restrict -4 default kod nomodify notrap nopeer noquery</t>
    </r>
    <r>
      <rPr>
        <sz val="11"/>
        <color rgb="FF006096"/>
        <rFont val="Roboto Condensed"/>
      </rPr>
      <t xml:space="preserve">
</t>
    </r>
    <r>
      <rPr>
        <sz val="11"/>
        <color rgb="FF006096"/>
        <rFont val="Roboto Condensed"/>
      </rPr>
      <t>restrict -6 default kod nomodify notrap nopeer noquery</t>
    </r>
    <r>
      <rPr>
        <sz val="11"/>
        <color rgb="FF006096"/>
        <rFont val="Roboto Condensed"/>
      </rPr>
      <t xml:space="preserve">
</t>
    </r>
    <r>
      <rPr>
        <sz val="11"/>
        <color rgb="FF000000"/>
        <rFont val="Calibri"/>
      </rPr>
      <t xml:space="preserve">
</t>
    </r>
    <r>
      <rPr>
        <i/>
        <sz val="11"/>
        <color rgb="FF000000"/>
        <rFont val="Calibri"/>
      </rPr>
      <t xml:space="preserve">The </t>
    </r>
    <r>
      <rPr>
        <b/>
        <i/>
        <sz val="11"/>
        <color rgb="FF000000"/>
        <rFont val="Calibri"/>
      </rPr>
      <t>-4</t>
    </r>
    <r>
      <rPr>
        <i/>
        <sz val="11"/>
        <color rgb="FF000000"/>
        <rFont val="Calibri"/>
      </rPr>
      <t xml:space="preserve">  in the first line is optional and options after </t>
    </r>
    <r>
      <rPr>
        <b/>
        <i/>
        <sz val="11"/>
        <color rgb="FF000000"/>
        <rFont val="Calibri"/>
      </rPr>
      <t>default</t>
    </r>
    <r>
      <rPr>
        <i/>
        <sz val="11"/>
        <color rgb="FF000000"/>
        <rFont val="Calibri"/>
      </rPr>
      <t xml:space="preserve">  can appear in any order. Additional restriction lines may exist.</t>
    </r>
    <r>
      <rPr>
        <sz val="11"/>
        <color rgb="FF000000"/>
        <rFont val="Calibri"/>
      </rPr>
      <t xml:space="preserve">
</t>
    </r>
    <r>
      <rPr>
        <sz val="11"/>
        <color rgb="FF000000"/>
        <rFont val="Calibri"/>
      </rPr>
      <t>Run the following command and verify remote server is configured properly:</t>
    </r>
    <r>
      <rPr>
        <sz val="11"/>
        <color rgb="FF000000"/>
        <rFont val="Calibri"/>
      </rPr>
      <t xml:space="preserve">
</t>
    </r>
    <r>
      <rPr>
        <sz val="11"/>
        <color rgb="FF006096"/>
        <rFont val="Roboto Condensed"/>
      </rPr>
      <t># grep -E "^(server|pool)" /etc/ntp.conf</t>
    </r>
    <r>
      <rPr>
        <sz val="11"/>
        <color rgb="FF006096"/>
        <rFont val="Roboto Condensed"/>
      </rPr>
      <t xml:space="preserve">
</t>
    </r>
    <r>
      <rPr>
        <sz val="11"/>
        <color rgb="FF006096"/>
        <rFont val="Roboto Condensed"/>
      </rPr>
      <t>server &lt;remote-server&gt;</t>
    </r>
    <r>
      <rPr>
        <sz val="11"/>
        <color rgb="FF006096"/>
        <rFont val="Roboto Condensed"/>
      </rPr>
      <t xml:space="preserve">
</t>
    </r>
    <r>
      <rPr>
        <sz val="11"/>
        <color rgb="FF000000"/>
        <rFont val="Calibri"/>
      </rPr>
      <t xml:space="preserve">
</t>
    </r>
    <r>
      <rPr>
        <i/>
        <sz val="11"/>
        <color rgb="FF000000"/>
        <rFont val="Calibri"/>
      </rPr>
      <t>Multiple servers may be configured</t>
    </r>
    <r>
      <rPr>
        <sz val="11"/>
        <color rgb="FF000000"/>
        <rFont val="Calibri"/>
      </rPr>
      <t xml:space="preserve">
</t>
    </r>
    <r>
      <rPr>
        <sz val="11"/>
        <color rgb="FF000000"/>
        <rFont val="Calibri"/>
      </rPr>
      <t xml:space="preserve">Run the following commands and verify that ' </t>
    </r>
    <r>
      <rPr>
        <b/>
        <sz val="11"/>
        <color rgb="FF000000"/>
        <rFont val="Calibri"/>
      </rPr>
      <t>-u ntp:ntp</t>
    </r>
    <r>
      <rPr>
        <sz val="11"/>
        <color rgb="FF000000"/>
        <rFont val="Calibri"/>
      </rPr>
      <t xml:space="preserve"> ' is included in </t>
    </r>
    <r>
      <rPr>
        <b/>
        <sz val="11"/>
        <color rgb="FF000000"/>
        <rFont val="Calibri"/>
      </rPr>
      <t>OPTIONS</t>
    </r>
    <r>
      <rPr>
        <sz val="11"/>
        <color rgb="FF000000"/>
        <rFont val="Calibri"/>
      </rPr>
      <t xml:space="preserve"> </t>
    </r>
    <r>
      <rPr>
        <i/>
        <sz val="11"/>
        <color rgb="FF000000"/>
        <rFont val="Calibri"/>
      </rPr>
      <t>OR</t>
    </r>
    <r>
      <rPr>
        <sz val="11"/>
        <color rgb="FF000000"/>
        <rFont val="Calibri"/>
      </rPr>
      <t xml:space="preserve"> </t>
    </r>
    <r>
      <rPr>
        <b/>
        <sz val="11"/>
        <color rgb="FF000000"/>
        <rFont val="Calibri"/>
      </rPr>
      <t>ExecStart</t>
    </r>
    <r>
      <rPr>
        <sz val="11"/>
        <color rgb="FF000000"/>
        <rFont val="Calibri"/>
      </rPr>
      <t xml:space="preserve">  as listed:</t>
    </r>
    <r>
      <rPr>
        <sz val="11"/>
        <color rgb="FF000000"/>
        <rFont val="Calibri"/>
      </rPr>
      <t xml:space="preserve">
</t>
    </r>
    <r>
      <rPr>
        <sz val="11"/>
        <color rgb="FF006096"/>
        <rFont val="Roboto Condensed"/>
      </rPr>
      <t># grep "^OPTIONS" /etc/sysconfig/ntpd</t>
    </r>
    <r>
      <rPr>
        <sz val="11"/>
        <color rgb="FF006096"/>
        <rFont val="Roboto Condensed"/>
      </rPr>
      <t xml:space="preserve">
</t>
    </r>
    <r>
      <rPr>
        <sz val="11"/>
        <color rgb="FF006096"/>
        <rFont val="Roboto Condensed"/>
      </rPr>
      <t>OPTIONS="-u ntp:ntp"</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 grep "^ExecStart" /usr/lib/systemd/system/ntpd.service</t>
    </r>
    <r>
      <rPr>
        <sz val="11"/>
        <color rgb="FF006096"/>
        <rFont val="Roboto Condensed"/>
      </rPr>
      <t xml:space="preserve">
</t>
    </r>
    <r>
      <rPr>
        <sz val="11"/>
        <color rgb="FF006096"/>
        <rFont val="Roboto Condensed"/>
      </rPr>
      <t>ExecStart=/usr/sbin/ntpd -u ntp:ntp $OPTIONS</t>
    </r>
    <r>
      <rPr>
        <sz val="11"/>
        <color rgb="FF006096"/>
        <rFont val="Roboto Condensed"/>
      </rPr>
      <t xml:space="preserve">
</t>
    </r>
    <r>
      <rPr>
        <sz val="11"/>
        <color rgb="FF000000"/>
        <rFont val="Calibri"/>
      </rPr>
      <t xml:space="preserve">
</t>
    </r>
    <r>
      <rPr>
        <sz val="11"/>
        <color rgb="FF000000"/>
        <rFont val="Calibri"/>
      </rPr>
      <t>Additional options may be present.</t>
    </r>
  </si>
  <si>
    <t>Special Purpose Services</t>
  </si>
  <si>
    <t>2.2.2</t>
  </si>
  <si>
    <r>
      <rPr>
        <sz val="11"/>
        <rFont val="Calibri"/>
      </rPr>
      <t>Ensure X11 Server components are not installed</t>
    </r>
  </si>
  <si>
    <r>
      <rPr>
        <sz val="11"/>
        <color rgb="FF000000"/>
        <rFont val="Calibri"/>
      </rPr>
      <t>Run the following command to remove the X Windows Server packages:</t>
    </r>
    <r>
      <rPr>
        <sz val="11"/>
        <color rgb="FF000000"/>
        <rFont val="Calibri"/>
      </rPr>
      <t xml:space="preserve">
</t>
    </r>
    <r>
      <rPr>
        <sz val="11"/>
        <color rgb="FF006096"/>
        <rFont val="Roboto Condensed"/>
      </rPr>
      <t># yum remove xorg-x11-server*</t>
    </r>
    <r>
      <rPr>
        <sz val="11"/>
        <color rgb="FF006096"/>
        <rFont val="Roboto Condensed"/>
      </rPr>
      <t xml:space="preserve">
</t>
    </r>
  </si>
  <si>
    <r>
      <rPr>
        <sz val="11"/>
        <color rgb="FF000000"/>
        <rFont val="Calibri"/>
      </rPr>
      <t>The X Window System provides a Graphical User Interface (GUI) where users can have multiple windows in which to run programs and various add on. The X Windows system is typically used on workstations where users login, but not on servers where users typically do not login.</t>
    </r>
  </si>
  <si>
    <r>
      <rPr>
        <sz val="11"/>
        <color rgb="FF000000"/>
        <rFont val="Calibri"/>
      </rPr>
      <t>Many Linux systems run applications which require a Java runtime.  Some Linux Java packages have a dependency on specific X Windows xorg-x11-fonts.  One workaround to avoid this dependency is to use the "headless" Java packages for your specific Java runtime.</t>
    </r>
  </si>
  <si>
    <r>
      <rPr>
        <sz val="11"/>
        <color rgb="FF000000"/>
        <rFont val="Calibri"/>
      </rPr>
      <t>Run the following command to Verify X Windows Server is not installed.</t>
    </r>
    <r>
      <rPr>
        <sz val="11"/>
        <color rgb="FF000000"/>
        <rFont val="Calibri"/>
      </rPr>
      <t xml:space="preserve">
</t>
    </r>
    <r>
      <rPr>
        <sz val="11"/>
        <color rgb="FF006096"/>
        <rFont val="Roboto Condensed"/>
      </rPr>
      <t># rpm -qa xorg-x11-server*</t>
    </r>
    <r>
      <rPr>
        <sz val="11"/>
        <color rgb="FF006096"/>
        <rFont val="Roboto Condensed"/>
      </rPr>
      <t xml:space="preserve">
</t>
    </r>
  </si>
  <si>
    <t>2.2.3</t>
  </si>
  <si>
    <r>
      <rPr>
        <sz val="11"/>
        <rFont val="Calibri"/>
      </rPr>
      <t>Ensure Avahi Server is not installed</t>
    </r>
  </si>
  <si>
    <r>
      <rPr>
        <sz val="11"/>
        <color rgb="FF000000"/>
        <rFont val="Calibri"/>
      </rPr>
      <t xml:space="preserve">Run the following commands to stop, mask and remove </t>
    </r>
    <r>
      <rPr>
        <b/>
        <sz val="11"/>
        <color rgb="FF000000"/>
        <rFont val="Calibri"/>
      </rPr>
      <t>avahi-autoipd</t>
    </r>
    <r>
      <rPr>
        <sz val="11"/>
        <color rgb="FF000000"/>
        <rFont val="Calibri"/>
      </rPr>
      <t xml:space="preserve"> and </t>
    </r>
    <r>
      <rPr>
        <b/>
        <sz val="11"/>
        <color rgb="FF000000"/>
        <rFont val="Calibri"/>
      </rPr>
      <t>avahi</t>
    </r>
    <r>
      <rPr>
        <sz val="11"/>
        <color rgb="FF000000"/>
        <rFont val="Calibri"/>
      </rPr>
      <t>:</t>
    </r>
    <r>
      <rPr>
        <sz val="11"/>
        <color rgb="FF000000"/>
        <rFont val="Calibri"/>
      </rPr>
      <t xml:space="preserve">
</t>
    </r>
    <r>
      <rPr>
        <sz val="11"/>
        <color rgb="FF006096"/>
        <rFont val="Roboto Condensed"/>
      </rPr>
      <t># systemctl stop avahi-daemon.socket avahi-daemon.service</t>
    </r>
    <r>
      <rPr>
        <sz val="11"/>
        <color rgb="FF006096"/>
        <rFont val="Roboto Condensed"/>
      </rPr>
      <t xml:space="preserve">
</t>
    </r>
    <r>
      <rPr>
        <sz val="11"/>
        <color rgb="FF000000"/>
        <rFont val="Calibri"/>
      </rPr>
      <t xml:space="preserve">
</t>
    </r>
    <r>
      <rPr>
        <sz val="11"/>
        <color rgb="FF006096"/>
        <rFont val="Roboto Condensed"/>
      </rPr>
      <t># yum remove avahi-autoipd avahi</t>
    </r>
    <r>
      <rPr>
        <sz val="11"/>
        <color rgb="FF006096"/>
        <rFont val="Roboto Condensed"/>
      </rPr>
      <t xml:space="preserve">
</t>
    </r>
  </si>
  <si>
    <r>
      <rPr>
        <sz val="11"/>
        <color rgb="FF000000"/>
        <rFont val="Calibri"/>
      </rPr>
      <t>Avahi is a free zeroconf implementation, including a system for multicast DNS/DNS-SD service discovery. Avahi allows programs to publish and discover services and hosts running on a local network with no specific configuration. For example, a user can plug a computer into a network and Avahi automatically finds printers to print to, files to look at and people to talk to, as well as network services running on the machine.</t>
    </r>
  </si>
  <si>
    <r>
      <rPr>
        <sz val="11"/>
        <color rgb="FF000000"/>
        <rFont val="Calibri"/>
      </rPr>
      <t xml:space="preserve">Run one of the following command to verify </t>
    </r>
    <r>
      <rPr>
        <b/>
        <sz val="11"/>
        <color rgb="FF000000"/>
        <rFont val="Calibri"/>
      </rPr>
      <t>avahi-autoipd</t>
    </r>
    <r>
      <rPr>
        <sz val="11"/>
        <color rgb="FF000000"/>
        <rFont val="Calibri"/>
      </rPr>
      <t xml:space="preserve"> and </t>
    </r>
    <r>
      <rPr>
        <b/>
        <sz val="11"/>
        <color rgb="FF000000"/>
        <rFont val="Calibri"/>
      </rPr>
      <t>avahi</t>
    </r>
    <r>
      <rPr>
        <sz val="11"/>
        <color rgb="FF000000"/>
        <rFont val="Calibri"/>
      </rPr>
      <t xml:space="preserve"> are not installed:</t>
    </r>
    <r>
      <rPr>
        <sz val="11"/>
        <color rgb="FF000000"/>
        <rFont val="Calibri"/>
      </rPr>
      <t xml:space="preserve">
</t>
    </r>
    <r>
      <rPr>
        <sz val="11"/>
        <color rgb="FF006096"/>
        <rFont val="Roboto Condensed"/>
      </rPr>
      <t># rpm -q avahi-autoipd avahi</t>
    </r>
    <r>
      <rPr>
        <sz val="11"/>
        <color rgb="FF006096"/>
        <rFont val="Roboto Condensed"/>
      </rPr>
      <t xml:space="preserve">
</t>
    </r>
    <r>
      <rPr>
        <sz val="11"/>
        <color rgb="FF006096"/>
        <rFont val="Roboto Condensed"/>
      </rPr>
      <t>package avahi-autoipd is not installed</t>
    </r>
    <r>
      <rPr>
        <sz val="11"/>
        <color rgb="FF006096"/>
        <rFont val="Roboto Condensed"/>
      </rPr>
      <t xml:space="preserve">
</t>
    </r>
    <r>
      <rPr>
        <sz val="11"/>
        <color rgb="FF006096"/>
        <rFont val="Roboto Condensed"/>
      </rPr>
      <t>package avahi is not installed</t>
    </r>
    <r>
      <rPr>
        <sz val="11"/>
        <color rgb="FF006096"/>
        <rFont val="Roboto Condensed"/>
      </rPr>
      <t xml:space="preserve">
</t>
    </r>
  </si>
  <si>
    <t>2.2.4</t>
  </si>
  <si>
    <r>
      <rPr>
        <sz val="11"/>
        <rFont val="Calibri"/>
      </rPr>
      <t>Ensure CUPS is not installed</t>
    </r>
  </si>
  <si>
    <r>
      <rPr>
        <sz val="11"/>
        <color rgb="FF000000"/>
        <rFont val="Calibri"/>
      </rPr>
      <t xml:space="preserve">Run the following command to remove </t>
    </r>
    <r>
      <rPr>
        <b/>
        <sz val="11"/>
        <color rgb="FF000000"/>
        <rFont val="Calibri"/>
      </rPr>
      <t>cups</t>
    </r>
    <r>
      <rPr>
        <sz val="11"/>
        <color rgb="FF000000"/>
        <rFont val="Calibri"/>
      </rPr>
      <t>:</t>
    </r>
    <r>
      <rPr>
        <sz val="11"/>
        <color rgb="FF000000"/>
        <rFont val="Calibri"/>
      </rPr>
      <t xml:space="preserve">
</t>
    </r>
    <r>
      <rPr>
        <sz val="11"/>
        <color rgb="FF006096"/>
        <rFont val="Roboto Condensed"/>
      </rPr>
      <t># yum remove cups</t>
    </r>
    <r>
      <rPr>
        <sz val="11"/>
        <color rgb="FF006096"/>
        <rFont val="Roboto Condensed"/>
      </rPr>
      <t xml:space="preserve">
</t>
    </r>
  </si>
  <si>
    <r>
      <rPr>
        <sz val="11"/>
        <color rgb="FF000000"/>
        <rFont val="Calibri"/>
      </rPr>
      <t>The Common Unix Print System (CUPS) provides the ability to print to both local and network printers. A system running CUPS can also accept print jobs from remote systems and print them to local printers. It also provides a web based remote administration capability.</t>
    </r>
  </si>
  <si>
    <r>
      <rPr>
        <sz val="11"/>
        <color rgb="FF000000"/>
        <rFont val="Calibri"/>
      </rPr>
      <t>Disabling CUPS will prevent printing from the system, a common task for workstation systems.</t>
    </r>
  </si>
  <si>
    <r>
      <rPr>
        <sz val="11"/>
        <color rgb="FF000000"/>
        <rFont val="Calibri"/>
      </rPr>
      <t xml:space="preserve">Run the following command to verify </t>
    </r>
    <r>
      <rPr>
        <b/>
        <sz val="11"/>
        <color rgb="FF000000"/>
        <rFont val="Calibri"/>
      </rPr>
      <t>cups</t>
    </r>
    <r>
      <rPr>
        <sz val="11"/>
        <color rgb="FF000000"/>
        <rFont val="Calibri"/>
      </rPr>
      <t xml:space="preserve"> is not installed:</t>
    </r>
    <r>
      <rPr>
        <sz val="11"/>
        <color rgb="FF000000"/>
        <rFont val="Calibri"/>
      </rPr>
      <t xml:space="preserve">
</t>
    </r>
    <r>
      <rPr>
        <sz val="11"/>
        <color rgb="FF006096"/>
        <rFont val="Roboto Condensed"/>
      </rPr>
      <t># rpm -q cups</t>
    </r>
    <r>
      <rPr>
        <sz val="11"/>
        <color rgb="FF006096"/>
        <rFont val="Roboto Condensed"/>
      </rPr>
      <t xml:space="preserve">
</t>
    </r>
    <r>
      <rPr>
        <sz val="11"/>
        <color rgb="FF006096"/>
        <rFont val="Roboto Condensed"/>
      </rPr>
      <t>package cups is not installed</t>
    </r>
    <r>
      <rPr>
        <sz val="11"/>
        <color rgb="FF006096"/>
        <rFont val="Roboto Condensed"/>
      </rPr>
      <t xml:space="preserve">
</t>
    </r>
  </si>
  <si>
    <t>2.2.5</t>
  </si>
  <si>
    <r>
      <rPr>
        <sz val="11"/>
        <rFont val="Calibri"/>
      </rPr>
      <t>Ensure DHCP Server is not installed</t>
    </r>
  </si>
  <si>
    <r>
      <rPr>
        <sz val="11"/>
        <color rgb="FF000000"/>
        <rFont val="Calibri"/>
      </rPr>
      <t xml:space="preserve">Run the following command to remove </t>
    </r>
    <r>
      <rPr>
        <b/>
        <sz val="11"/>
        <color rgb="FF000000"/>
        <rFont val="Calibri"/>
      </rPr>
      <t>dhcp</t>
    </r>
    <r>
      <rPr>
        <sz val="11"/>
        <color rgb="FF000000"/>
        <rFont val="Calibri"/>
      </rPr>
      <t>:</t>
    </r>
    <r>
      <rPr>
        <sz val="11"/>
        <color rgb="FF000000"/>
        <rFont val="Calibri"/>
      </rPr>
      <t xml:space="preserve">
</t>
    </r>
    <r>
      <rPr>
        <sz val="11"/>
        <color rgb="FF006096"/>
        <rFont val="Roboto Condensed"/>
      </rPr>
      <t># yum remove dhcp</t>
    </r>
    <r>
      <rPr>
        <sz val="11"/>
        <color rgb="FF006096"/>
        <rFont val="Roboto Condensed"/>
      </rPr>
      <t xml:space="preserve">
</t>
    </r>
  </si>
  <si>
    <r>
      <rPr>
        <sz val="11"/>
        <color rgb="FF000000"/>
        <rFont val="Calibri"/>
      </rPr>
      <t>The Dynamic Host Configuration Protocol (DHCP) is a service that allows machines to be dynamically assigned IP addresses.</t>
    </r>
  </si>
  <si>
    <r>
      <rPr>
        <sz val="11"/>
        <color rgb="FF000000"/>
        <rFont val="Calibri"/>
      </rPr>
      <t xml:space="preserve">Run the following command to verify </t>
    </r>
    <r>
      <rPr>
        <b/>
        <sz val="11"/>
        <color rgb="FF000000"/>
        <rFont val="Calibri"/>
      </rPr>
      <t>dhcp</t>
    </r>
    <r>
      <rPr>
        <sz val="11"/>
        <color rgb="FF000000"/>
        <rFont val="Calibri"/>
      </rPr>
      <t xml:space="preserve"> is not installed:</t>
    </r>
    <r>
      <rPr>
        <sz val="11"/>
        <color rgb="FF000000"/>
        <rFont val="Calibri"/>
      </rPr>
      <t xml:space="preserve">
</t>
    </r>
    <r>
      <rPr>
        <sz val="11"/>
        <color rgb="FF006096"/>
        <rFont val="Roboto Condensed"/>
      </rPr>
      <t># rpm -q dhcp</t>
    </r>
    <r>
      <rPr>
        <sz val="11"/>
        <color rgb="FF006096"/>
        <rFont val="Roboto Condensed"/>
      </rPr>
      <t xml:space="preserve">
</t>
    </r>
    <r>
      <rPr>
        <sz val="11"/>
        <color rgb="FF006096"/>
        <rFont val="Roboto Condensed"/>
      </rPr>
      <t>package dhcp is not installed</t>
    </r>
    <r>
      <rPr>
        <sz val="11"/>
        <color rgb="FF006096"/>
        <rFont val="Roboto Condensed"/>
      </rPr>
      <t xml:space="preserve">
</t>
    </r>
  </si>
  <si>
    <t>2.2.6</t>
  </si>
  <si>
    <r>
      <rPr>
        <sz val="11"/>
        <rFont val="Calibri"/>
      </rPr>
      <t>Ensure LDAP server is not installed</t>
    </r>
  </si>
  <si>
    <r>
      <rPr>
        <sz val="11"/>
        <color rgb="FF000000"/>
        <rFont val="Calibri"/>
      </rPr>
      <t xml:space="preserve">Run the following command to remove </t>
    </r>
    <r>
      <rPr>
        <b/>
        <sz val="11"/>
        <color rgb="FF000000"/>
        <rFont val="Calibri"/>
      </rPr>
      <t>openldap-servers</t>
    </r>
    <r>
      <rPr>
        <sz val="11"/>
        <color rgb="FF000000"/>
        <rFont val="Calibri"/>
      </rPr>
      <t>:</t>
    </r>
    <r>
      <rPr>
        <sz val="11"/>
        <color rgb="FF000000"/>
        <rFont val="Calibri"/>
      </rPr>
      <t xml:space="preserve">
</t>
    </r>
    <r>
      <rPr>
        <sz val="11"/>
        <color rgb="FF006096"/>
        <rFont val="Roboto Condensed"/>
      </rPr>
      <t># yum remove openldap-servers</t>
    </r>
    <r>
      <rPr>
        <sz val="11"/>
        <color rgb="FF006096"/>
        <rFont val="Roboto Condensed"/>
      </rPr>
      <t xml:space="preserve">
</t>
    </r>
  </si>
  <si>
    <r>
      <rPr>
        <sz val="11"/>
        <color rgb="FF000000"/>
        <rFont val="Calibri"/>
      </rPr>
      <t>The Lightweight Directory Access Protocol (LDAP) was introduced as a replacement for NIS/YP. It is a service that provides a method for looking up information from a central database.</t>
    </r>
  </si>
  <si>
    <r>
      <rPr>
        <sz val="11"/>
        <color rgb="FF000000"/>
        <rFont val="Calibri"/>
      </rPr>
      <t xml:space="preserve">Run the following command to verify </t>
    </r>
    <r>
      <rPr>
        <b/>
        <sz val="11"/>
        <color rgb="FF000000"/>
        <rFont val="Calibri"/>
      </rPr>
      <t>openldap-servers</t>
    </r>
    <r>
      <rPr>
        <sz val="11"/>
        <color rgb="FF000000"/>
        <rFont val="Calibri"/>
      </rPr>
      <t xml:space="preserve"> is not installed:</t>
    </r>
    <r>
      <rPr>
        <sz val="11"/>
        <color rgb="FF000000"/>
        <rFont val="Calibri"/>
      </rPr>
      <t xml:space="preserve">
</t>
    </r>
    <r>
      <rPr>
        <sz val="11"/>
        <color rgb="FF006096"/>
        <rFont val="Roboto Condensed"/>
      </rPr>
      <t># rpm -q openldap-servers</t>
    </r>
    <r>
      <rPr>
        <sz val="11"/>
        <color rgb="FF006096"/>
        <rFont val="Roboto Condensed"/>
      </rPr>
      <t xml:space="preserve">
</t>
    </r>
    <r>
      <rPr>
        <sz val="11"/>
        <color rgb="FF006096"/>
        <rFont val="Roboto Condensed"/>
      </rPr>
      <t>package openldap-servers is not installed</t>
    </r>
    <r>
      <rPr>
        <sz val="11"/>
        <color rgb="FF006096"/>
        <rFont val="Roboto Condensed"/>
      </rPr>
      <t xml:space="preserve">
</t>
    </r>
  </si>
  <si>
    <t>2.2.7</t>
  </si>
  <si>
    <r>
      <rPr>
        <sz val="11"/>
        <rFont val="Calibri"/>
      </rPr>
      <t>Ensure DNS Server is not installed</t>
    </r>
  </si>
  <si>
    <r>
      <rPr>
        <sz val="11"/>
        <color rgb="FF000000"/>
        <rFont val="Calibri"/>
      </rPr>
      <t xml:space="preserve">Run the following command to remove </t>
    </r>
    <r>
      <rPr>
        <b/>
        <sz val="11"/>
        <color rgb="FF000000"/>
        <rFont val="Calibri"/>
      </rPr>
      <t>bind</t>
    </r>
    <r>
      <rPr>
        <sz val="11"/>
        <color rgb="FF000000"/>
        <rFont val="Calibri"/>
      </rPr>
      <t>:</t>
    </r>
    <r>
      <rPr>
        <sz val="11"/>
        <color rgb="FF000000"/>
        <rFont val="Calibri"/>
      </rPr>
      <t xml:space="preserve">
</t>
    </r>
    <r>
      <rPr>
        <sz val="11"/>
        <color rgb="FF006096"/>
        <rFont val="Roboto Condensed"/>
      </rPr>
      <t># yum remove bind</t>
    </r>
    <r>
      <rPr>
        <sz val="11"/>
        <color rgb="FF006096"/>
        <rFont val="Roboto Condensed"/>
      </rPr>
      <t xml:space="preserve">
</t>
    </r>
  </si>
  <si>
    <r>
      <rPr>
        <sz val="11"/>
        <color rgb="FF000000"/>
        <rFont val="Calibri"/>
      </rPr>
      <t>The Domain Name System (DNS) is a hierarchical naming system that maps names to IP addresses for computers, services and other resources connected to a network.</t>
    </r>
  </si>
  <si>
    <r>
      <rPr>
        <sz val="11"/>
        <color rgb="FF000000"/>
        <rFont val="Calibri"/>
      </rPr>
      <t xml:space="preserve">Run one of the following commands to verify </t>
    </r>
    <r>
      <rPr>
        <b/>
        <sz val="11"/>
        <color rgb="FF000000"/>
        <rFont val="Calibri"/>
      </rPr>
      <t>bind</t>
    </r>
    <r>
      <rPr>
        <sz val="11"/>
        <color rgb="FF000000"/>
        <rFont val="Calibri"/>
      </rPr>
      <t xml:space="preserve"> is not installed:</t>
    </r>
    <r>
      <rPr>
        <sz val="11"/>
        <color rgb="FF000000"/>
        <rFont val="Calibri"/>
      </rPr>
      <t xml:space="preserve">
</t>
    </r>
    <r>
      <rPr>
        <sz val="11"/>
        <color rgb="FF006096"/>
        <rFont val="Roboto Condensed"/>
      </rPr>
      <t># rpm -q bind</t>
    </r>
    <r>
      <rPr>
        <sz val="11"/>
        <color rgb="FF006096"/>
        <rFont val="Roboto Condensed"/>
      </rPr>
      <t xml:space="preserve">
</t>
    </r>
    <r>
      <rPr>
        <sz val="11"/>
        <color rgb="FF006096"/>
        <rFont val="Roboto Condensed"/>
      </rPr>
      <t>package bind is not installed</t>
    </r>
    <r>
      <rPr>
        <sz val="11"/>
        <color rgb="FF006096"/>
        <rFont val="Roboto Condensed"/>
      </rPr>
      <t xml:space="preserve">
</t>
    </r>
  </si>
  <si>
    <t>2.2.8</t>
  </si>
  <si>
    <r>
      <rPr>
        <sz val="11"/>
        <rFont val="Calibri"/>
      </rPr>
      <t>Ensure FTP Server is not installed</t>
    </r>
  </si>
  <si>
    <r>
      <rPr>
        <sz val="11"/>
        <color rgb="FF000000"/>
        <rFont val="Calibri"/>
      </rPr>
      <t xml:space="preserve">Run the following command to remove </t>
    </r>
    <r>
      <rPr>
        <b/>
        <sz val="11"/>
        <color rgb="FF000000"/>
        <rFont val="Calibri"/>
      </rPr>
      <t>vsftpd</t>
    </r>
    <r>
      <rPr>
        <sz val="11"/>
        <color rgb="FF000000"/>
        <rFont val="Calibri"/>
      </rPr>
      <t>:</t>
    </r>
    <r>
      <rPr>
        <sz val="11"/>
        <color rgb="FF000000"/>
        <rFont val="Calibri"/>
      </rPr>
      <t xml:space="preserve">
</t>
    </r>
    <r>
      <rPr>
        <sz val="11"/>
        <color rgb="FF006096"/>
        <rFont val="Roboto Condensed"/>
      </rPr>
      <t># yum remove vsftpd</t>
    </r>
    <r>
      <rPr>
        <sz val="11"/>
        <color rgb="FF006096"/>
        <rFont val="Roboto Condensed"/>
      </rPr>
      <t xml:space="preserve">
</t>
    </r>
  </si>
  <si>
    <r>
      <rPr>
        <sz val="11"/>
        <color rgb="FF000000"/>
        <rFont val="Calibri"/>
      </rPr>
      <t>FTP (File Transfer Protocol) is a traditional and widely used standard tool for transferring files between a server and clients over a network, especially where no authentication is necessary (permits anonymous users to connect to a server).</t>
    </r>
  </si>
  <si>
    <r>
      <rPr>
        <sz val="11"/>
        <color rgb="FF000000"/>
        <rFont val="Calibri"/>
      </rPr>
      <t xml:space="preserve">Run the following command to verify </t>
    </r>
    <r>
      <rPr>
        <b/>
        <sz val="11"/>
        <color rgb="FF000000"/>
        <rFont val="Calibri"/>
      </rPr>
      <t>vsftpd</t>
    </r>
    <r>
      <rPr>
        <sz val="11"/>
        <color rgb="FF000000"/>
        <rFont val="Calibri"/>
      </rPr>
      <t xml:space="preserve"> is not installed:</t>
    </r>
    <r>
      <rPr>
        <sz val="11"/>
        <color rgb="FF000000"/>
        <rFont val="Calibri"/>
      </rPr>
      <t xml:space="preserve">
</t>
    </r>
    <r>
      <rPr>
        <sz val="11"/>
        <color rgb="FF006096"/>
        <rFont val="Roboto Condensed"/>
      </rPr>
      <t># rpm -q vsftpd</t>
    </r>
    <r>
      <rPr>
        <sz val="11"/>
        <color rgb="FF006096"/>
        <rFont val="Roboto Condensed"/>
      </rPr>
      <t xml:space="preserve">
</t>
    </r>
    <r>
      <rPr>
        <sz val="11"/>
        <color rgb="FF006096"/>
        <rFont val="Roboto Condensed"/>
      </rPr>
      <t>package vsftpd is not installed</t>
    </r>
    <r>
      <rPr>
        <sz val="11"/>
        <color rgb="FF006096"/>
        <rFont val="Roboto Condensed"/>
      </rPr>
      <t xml:space="preserve">
</t>
    </r>
  </si>
  <si>
    <t>2.2.9</t>
  </si>
  <si>
    <r>
      <rPr>
        <sz val="11"/>
        <rFont val="Calibri"/>
      </rPr>
      <t>Ensure HTTP server is not installed</t>
    </r>
  </si>
  <si>
    <r>
      <rPr>
        <sz val="11"/>
        <color rgb="FF000000"/>
        <rFont val="Calibri"/>
      </rPr>
      <t xml:space="preserve">Run the following command to remove </t>
    </r>
    <r>
      <rPr>
        <b/>
        <sz val="11"/>
        <color rgb="FF000000"/>
        <rFont val="Calibri"/>
      </rPr>
      <t>httpd</t>
    </r>
    <r>
      <rPr>
        <sz val="11"/>
        <color rgb="FF000000"/>
        <rFont val="Calibri"/>
      </rPr>
      <t>:</t>
    </r>
    <r>
      <rPr>
        <sz val="11"/>
        <color rgb="FF000000"/>
        <rFont val="Calibri"/>
      </rPr>
      <t xml:space="preserve">
</t>
    </r>
    <r>
      <rPr>
        <sz val="11"/>
        <color rgb="FF006096"/>
        <rFont val="Roboto Condensed"/>
      </rPr>
      <t># yum remove httpd</t>
    </r>
    <r>
      <rPr>
        <sz val="11"/>
        <color rgb="FF006096"/>
        <rFont val="Roboto Condensed"/>
      </rPr>
      <t xml:space="preserve">
</t>
    </r>
  </si>
  <si>
    <r>
      <rPr>
        <sz val="11"/>
        <color rgb="FF000000"/>
        <rFont val="Calibri"/>
      </rPr>
      <t>HTTP or web servers provide the ability to host web site content.</t>
    </r>
  </si>
  <si>
    <r>
      <rPr>
        <sz val="11"/>
        <color rgb="FF000000"/>
        <rFont val="Calibri"/>
      </rPr>
      <t xml:space="preserve">Run the following command to verify </t>
    </r>
    <r>
      <rPr>
        <b/>
        <sz val="11"/>
        <color rgb="FF000000"/>
        <rFont val="Calibri"/>
      </rPr>
      <t>httpd</t>
    </r>
    <r>
      <rPr>
        <sz val="11"/>
        <color rgb="FF000000"/>
        <rFont val="Calibri"/>
      </rPr>
      <t xml:space="preserve"> is not installed:</t>
    </r>
    <r>
      <rPr>
        <sz val="11"/>
        <color rgb="FF000000"/>
        <rFont val="Calibri"/>
      </rPr>
      <t xml:space="preserve">
</t>
    </r>
    <r>
      <rPr>
        <sz val="11"/>
        <color rgb="FF006096"/>
        <rFont val="Roboto Condensed"/>
      </rPr>
      <t># rpm -q httpd</t>
    </r>
    <r>
      <rPr>
        <sz val="11"/>
        <color rgb="FF006096"/>
        <rFont val="Roboto Condensed"/>
      </rPr>
      <t xml:space="preserve">
</t>
    </r>
    <r>
      <rPr>
        <sz val="11"/>
        <color rgb="FF006096"/>
        <rFont val="Roboto Condensed"/>
      </rPr>
      <t>package httpd is not installed</t>
    </r>
    <r>
      <rPr>
        <sz val="11"/>
        <color rgb="FF006096"/>
        <rFont val="Roboto Condensed"/>
      </rPr>
      <t xml:space="preserve">
</t>
    </r>
  </si>
  <si>
    <t>2.2.10</t>
  </si>
  <si>
    <r>
      <rPr>
        <sz val="11"/>
        <rFont val="Calibri"/>
      </rPr>
      <t>Ensure IMAP and POP3 server is not installed</t>
    </r>
  </si>
  <si>
    <r>
      <rPr>
        <sz val="11"/>
        <color rgb="FF000000"/>
        <rFont val="Calibri"/>
      </rPr>
      <t xml:space="preserve">Run the following command to remove </t>
    </r>
    <r>
      <rPr>
        <b/>
        <sz val="11"/>
        <color rgb="FF000000"/>
        <rFont val="Calibri"/>
      </rPr>
      <t>dovecot</t>
    </r>
    <r>
      <rPr>
        <sz val="11"/>
        <color rgb="FF000000"/>
        <rFont val="Calibri"/>
      </rPr>
      <t>:</t>
    </r>
    <r>
      <rPr>
        <sz val="11"/>
        <color rgb="FF000000"/>
        <rFont val="Calibri"/>
      </rPr>
      <t xml:space="preserve">
</t>
    </r>
    <r>
      <rPr>
        <sz val="11"/>
        <color rgb="FF006096"/>
        <rFont val="Roboto Condensed"/>
      </rPr>
      <t># yum remove dovecot</t>
    </r>
    <r>
      <rPr>
        <sz val="11"/>
        <color rgb="FF006096"/>
        <rFont val="Roboto Condensed"/>
      </rPr>
      <t xml:space="preserve">
</t>
    </r>
  </si>
  <si>
    <r>
      <rPr>
        <b/>
        <sz val="11"/>
        <color rgb="FF000000"/>
        <rFont val="Calibri"/>
      </rPr>
      <t>dovecot</t>
    </r>
    <r>
      <rPr>
        <sz val="11"/>
        <color rgb="FF000000"/>
        <rFont val="Calibri"/>
      </rPr>
      <t xml:space="preserve"> is an open source IMAP and POP3 server for Linux based systems.</t>
    </r>
  </si>
  <si>
    <r>
      <rPr>
        <sz val="11"/>
        <color rgb="FF000000"/>
        <rFont val="Calibri"/>
      </rPr>
      <t xml:space="preserve">Run the following command to verify </t>
    </r>
    <r>
      <rPr>
        <b/>
        <sz val="11"/>
        <color rgb="FF000000"/>
        <rFont val="Calibri"/>
      </rPr>
      <t>dovecot</t>
    </r>
    <r>
      <rPr>
        <sz val="11"/>
        <color rgb="FF000000"/>
        <rFont val="Calibri"/>
      </rPr>
      <t xml:space="preserve"> is not installed:</t>
    </r>
    <r>
      <rPr>
        <sz val="11"/>
        <color rgb="FF000000"/>
        <rFont val="Calibri"/>
      </rPr>
      <t xml:space="preserve">
</t>
    </r>
    <r>
      <rPr>
        <sz val="11"/>
        <color rgb="FF006096"/>
        <rFont val="Roboto Condensed"/>
      </rPr>
      <t># rpm -q dovecot</t>
    </r>
    <r>
      <rPr>
        <sz val="11"/>
        <color rgb="FF006096"/>
        <rFont val="Roboto Condensed"/>
      </rPr>
      <t xml:space="preserve">
</t>
    </r>
    <r>
      <rPr>
        <sz val="11"/>
        <color rgb="FF006096"/>
        <rFont val="Roboto Condensed"/>
      </rPr>
      <t>package dovecot is not installed</t>
    </r>
    <r>
      <rPr>
        <sz val="11"/>
        <color rgb="FF006096"/>
        <rFont val="Roboto Condensed"/>
      </rPr>
      <t xml:space="preserve">
</t>
    </r>
  </si>
  <si>
    <t>2.2.11</t>
  </si>
  <si>
    <r>
      <rPr>
        <sz val="11"/>
        <rFont val="Calibri"/>
      </rPr>
      <t>Ensure Samba is not installed</t>
    </r>
  </si>
  <si>
    <r>
      <rPr>
        <sz val="11"/>
        <color rgb="FF000000"/>
        <rFont val="Calibri"/>
      </rPr>
      <t xml:space="preserve">Run the following command to remove </t>
    </r>
    <r>
      <rPr>
        <b/>
        <sz val="11"/>
        <color rgb="FF000000"/>
        <rFont val="Calibri"/>
      </rPr>
      <t>samba</t>
    </r>
    <r>
      <rPr>
        <sz val="11"/>
        <color rgb="FF000000"/>
        <rFont val="Calibri"/>
      </rPr>
      <t>:</t>
    </r>
    <r>
      <rPr>
        <sz val="11"/>
        <color rgb="FF000000"/>
        <rFont val="Calibri"/>
      </rPr>
      <t xml:space="preserve">
</t>
    </r>
    <r>
      <rPr>
        <sz val="11"/>
        <color rgb="FF006096"/>
        <rFont val="Roboto Condensed"/>
      </rPr>
      <t># yum remove samba</t>
    </r>
    <r>
      <rPr>
        <sz val="11"/>
        <color rgb="FF006096"/>
        <rFont val="Roboto Condensed"/>
      </rPr>
      <t xml:space="preserve">
</t>
    </r>
  </si>
  <si>
    <r>
      <rPr>
        <sz val="11"/>
        <color rgb="FF000000"/>
        <rFont val="Calibri"/>
      </rPr>
      <t>The Samba daemon allows system administrators to configure their Linux systems to share file systems and directories with Windows desktops. Samba will advertise the file systems and directories via the Server Message Block (SMB) protocol. Windows desktop users will be able to mount these directories and file systems as letter drives on their systems.</t>
    </r>
  </si>
  <si>
    <r>
      <rPr>
        <sz val="11"/>
        <color rgb="FF000000"/>
        <rFont val="Calibri"/>
      </rPr>
      <t xml:space="preserve">Run the following command to verify </t>
    </r>
    <r>
      <rPr>
        <b/>
        <sz val="11"/>
        <color rgb="FF000000"/>
        <rFont val="Calibri"/>
      </rPr>
      <t>samba</t>
    </r>
    <r>
      <rPr>
        <sz val="11"/>
        <color rgb="FF000000"/>
        <rFont val="Calibri"/>
      </rPr>
      <t xml:space="preserve"> is not installed:</t>
    </r>
    <r>
      <rPr>
        <sz val="11"/>
        <color rgb="FF000000"/>
        <rFont val="Calibri"/>
      </rPr>
      <t xml:space="preserve">
</t>
    </r>
    <r>
      <rPr>
        <sz val="11"/>
        <color rgb="FF006096"/>
        <rFont val="Roboto Condensed"/>
      </rPr>
      <t># rpm -q samba</t>
    </r>
    <r>
      <rPr>
        <sz val="11"/>
        <color rgb="FF006096"/>
        <rFont val="Roboto Condensed"/>
      </rPr>
      <t xml:space="preserve">
</t>
    </r>
    <r>
      <rPr>
        <sz val="11"/>
        <color rgb="FF006096"/>
        <rFont val="Roboto Condensed"/>
      </rPr>
      <t>package samba is not installed</t>
    </r>
    <r>
      <rPr>
        <sz val="11"/>
        <color rgb="FF006096"/>
        <rFont val="Roboto Condensed"/>
      </rPr>
      <t xml:space="preserve">
</t>
    </r>
  </si>
  <si>
    <t>2.2.12</t>
  </si>
  <si>
    <r>
      <rPr>
        <sz val="11"/>
        <rFont val="Calibri"/>
      </rPr>
      <t>Ensure HTTP Proxy Server is not installed</t>
    </r>
  </si>
  <si>
    <r>
      <rPr>
        <sz val="11"/>
        <color rgb="FF000000"/>
        <rFont val="Calibri"/>
      </rPr>
      <t xml:space="preserve">Run the following command to remove the </t>
    </r>
    <r>
      <rPr>
        <b/>
        <sz val="11"/>
        <color rgb="FF000000"/>
        <rFont val="Calibri"/>
      </rPr>
      <t>squid</t>
    </r>
    <r>
      <rPr>
        <sz val="11"/>
        <color rgb="FF000000"/>
        <rFont val="Calibri"/>
      </rPr>
      <t xml:space="preserve"> package:</t>
    </r>
    <r>
      <rPr>
        <sz val="11"/>
        <color rgb="FF000000"/>
        <rFont val="Calibri"/>
      </rPr>
      <t xml:space="preserve">
</t>
    </r>
    <r>
      <rPr>
        <sz val="11"/>
        <color rgb="FF006096"/>
        <rFont val="Roboto Condensed"/>
      </rPr>
      <t># yum remove squid</t>
    </r>
    <r>
      <rPr>
        <sz val="11"/>
        <color rgb="FF006096"/>
        <rFont val="Roboto Condensed"/>
      </rPr>
      <t xml:space="preserve">
</t>
    </r>
  </si>
  <si>
    <r>
      <rPr>
        <sz val="11"/>
        <color rgb="FF000000"/>
        <rFont val="Calibri"/>
      </rPr>
      <t>Squid is a standard proxy server used in many distributions and environments.</t>
    </r>
  </si>
  <si>
    <r>
      <rPr>
        <sz val="11"/>
        <color rgb="FF000000"/>
        <rFont val="Calibri"/>
      </rPr>
      <t xml:space="preserve">Run the following command to verify </t>
    </r>
    <r>
      <rPr>
        <b/>
        <sz val="11"/>
        <color rgb="FF000000"/>
        <rFont val="Calibri"/>
      </rPr>
      <t>squid</t>
    </r>
    <r>
      <rPr>
        <sz val="11"/>
        <color rgb="FF000000"/>
        <rFont val="Calibri"/>
      </rPr>
      <t xml:space="preserve"> is not installed:</t>
    </r>
    <r>
      <rPr>
        <sz val="11"/>
        <color rgb="FF000000"/>
        <rFont val="Calibri"/>
      </rPr>
      <t xml:space="preserve">
</t>
    </r>
    <r>
      <rPr>
        <sz val="11"/>
        <color rgb="FF006096"/>
        <rFont val="Roboto Condensed"/>
      </rPr>
      <t># rpm -q squid</t>
    </r>
    <r>
      <rPr>
        <sz val="11"/>
        <color rgb="FF006096"/>
        <rFont val="Roboto Condensed"/>
      </rPr>
      <t xml:space="preserve">
</t>
    </r>
    <r>
      <rPr>
        <sz val="11"/>
        <color rgb="FF006096"/>
        <rFont val="Roboto Condensed"/>
      </rPr>
      <t>package squid is not installed</t>
    </r>
    <r>
      <rPr>
        <sz val="11"/>
        <color rgb="FF006096"/>
        <rFont val="Roboto Condensed"/>
      </rPr>
      <t xml:space="preserve">
</t>
    </r>
  </si>
  <si>
    <t>2.2.13</t>
  </si>
  <si>
    <r>
      <rPr>
        <sz val="11"/>
        <rFont val="Calibri"/>
      </rPr>
      <t>Ensure net-snmp is not installed</t>
    </r>
  </si>
  <si>
    <r>
      <rPr>
        <sz val="11"/>
        <color rgb="FF000000"/>
        <rFont val="Calibri"/>
      </rPr>
      <t xml:space="preserve">Run the following command to remove </t>
    </r>
    <r>
      <rPr>
        <b/>
        <sz val="11"/>
        <color rgb="FF000000"/>
        <rFont val="Calibri"/>
      </rPr>
      <t>net-snmpd</t>
    </r>
    <r>
      <rPr>
        <sz val="11"/>
        <color rgb="FF000000"/>
        <rFont val="Calibri"/>
      </rPr>
      <t>:</t>
    </r>
    <r>
      <rPr>
        <sz val="11"/>
        <color rgb="FF000000"/>
        <rFont val="Calibri"/>
      </rPr>
      <t xml:space="preserve">
</t>
    </r>
    <r>
      <rPr>
        <sz val="11"/>
        <color rgb="FF006096"/>
        <rFont val="Roboto Condensed"/>
      </rPr>
      <t># yum remove net-snmp</t>
    </r>
    <r>
      <rPr>
        <sz val="11"/>
        <color rgb="FF006096"/>
        <rFont val="Roboto Condensed"/>
      </rPr>
      <t xml:space="preserve">
</t>
    </r>
  </si>
  <si>
    <r>
      <rPr>
        <sz val="11"/>
        <color rgb="FF000000"/>
        <rFont val="Calibri"/>
      </rPr>
      <t>Simple Network Management Protocol (SNMP) is a widely used protocol for monitoring the health and welfare of network equipment, computer equipment and devices like UPSs.</t>
    </r>
    <r>
      <rPr>
        <sz val="11"/>
        <color rgb="FF000000"/>
        <rFont val="Calibri"/>
      </rPr>
      <t xml:space="preserve">
</t>
    </r>
    <r>
      <rPr>
        <sz val="11"/>
        <color rgb="FF000000"/>
        <rFont val="Calibri"/>
      </rPr>
      <t>Net-SNMP is a suite of applications used to implement SNMPv1 (RFC 1157), SNMPv2 (RFCs 1901-1908), and SNMPv3 (RFCs 3411-3418) using both IPv4 and IPv6.</t>
    </r>
    <r>
      <rPr>
        <sz val="11"/>
        <color rgb="FF000000"/>
        <rFont val="Calibri"/>
      </rPr>
      <t xml:space="preserve">
</t>
    </r>
    <r>
      <rPr>
        <sz val="11"/>
        <color rgb="FF000000"/>
        <rFont val="Calibri"/>
      </rPr>
      <t>Support for SNMPv2 classic (a.k.a. "SNMPv2 historic" - RFCs 1441-1452) was dropped with the 4.0 release of the UCD-snmp package.</t>
    </r>
    <r>
      <rPr>
        <sz val="11"/>
        <color rgb="FF000000"/>
        <rFont val="Calibri"/>
      </rPr>
      <t xml:space="preserve">
</t>
    </r>
    <r>
      <rPr>
        <sz val="11"/>
        <color rgb="FF000000"/>
        <rFont val="Calibri"/>
      </rPr>
      <t>The Simple Network Management Protocol (SNMP) server is used to listen for SNMP commands from an SNMP management system, execute the commands or collect the information and then send results back to the requesting system.</t>
    </r>
  </si>
  <si>
    <r>
      <rPr>
        <sz val="11"/>
        <color rgb="FF000000"/>
        <rFont val="Calibri"/>
      </rPr>
      <t xml:space="preserve">Run the following command to verify </t>
    </r>
    <r>
      <rPr>
        <b/>
        <sz val="11"/>
        <color rgb="FF000000"/>
        <rFont val="Calibri"/>
      </rPr>
      <t>net-snmp</t>
    </r>
    <r>
      <rPr>
        <sz val="11"/>
        <color rgb="FF000000"/>
        <rFont val="Calibri"/>
      </rPr>
      <t xml:space="preserve"> is not installed:</t>
    </r>
    <r>
      <rPr>
        <sz val="11"/>
        <color rgb="FF000000"/>
        <rFont val="Calibri"/>
      </rPr>
      <t xml:space="preserve">
</t>
    </r>
    <r>
      <rPr>
        <sz val="11"/>
        <color rgb="FF006096"/>
        <rFont val="Roboto Condensed"/>
      </rPr>
      <t># rpm -q net-snmp</t>
    </r>
    <r>
      <rPr>
        <sz val="11"/>
        <color rgb="FF006096"/>
        <rFont val="Roboto Condensed"/>
      </rPr>
      <t xml:space="preserve">
</t>
    </r>
    <r>
      <rPr>
        <sz val="11"/>
        <color rgb="FF006096"/>
        <rFont val="Roboto Condensed"/>
      </rPr>
      <t>package net-snmp is not installed</t>
    </r>
    <r>
      <rPr>
        <sz val="11"/>
        <color rgb="FF006096"/>
        <rFont val="Roboto Condensed"/>
      </rPr>
      <t xml:space="preserve">
</t>
    </r>
  </si>
  <si>
    <t>2.2.14</t>
  </si>
  <si>
    <r>
      <rPr>
        <sz val="11"/>
        <rFont val="Calibri"/>
      </rPr>
      <t>Ensure NIS server is not installed</t>
    </r>
  </si>
  <si>
    <r>
      <rPr>
        <sz val="11"/>
        <color rgb="FF000000"/>
        <rFont val="Calibri"/>
      </rPr>
      <t xml:space="preserve">Run the following command to remove </t>
    </r>
    <r>
      <rPr>
        <b/>
        <sz val="11"/>
        <color rgb="FF000000"/>
        <rFont val="Calibri"/>
      </rPr>
      <t>ypserv</t>
    </r>
    <r>
      <rPr>
        <sz val="11"/>
        <color rgb="FF000000"/>
        <rFont val="Calibri"/>
      </rPr>
      <t>:</t>
    </r>
    <r>
      <rPr>
        <sz val="11"/>
        <color rgb="FF000000"/>
        <rFont val="Calibri"/>
      </rPr>
      <t xml:space="preserve">
</t>
    </r>
    <r>
      <rPr>
        <sz val="11"/>
        <color rgb="FF006096"/>
        <rFont val="Roboto Condensed"/>
      </rPr>
      <t># yum remove ypserv</t>
    </r>
    <r>
      <rPr>
        <sz val="11"/>
        <color rgb="FF006096"/>
        <rFont val="Roboto Condensed"/>
      </rPr>
      <t xml:space="preserve">
</t>
    </r>
  </si>
  <si>
    <r>
      <rPr>
        <sz val="11"/>
        <color rgb="FF000000"/>
        <rFont val="Calibri"/>
      </rPr>
      <t xml:space="preserve">The </t>
    </r>
    <r>
      <rPr>
        <b/>
        <sz val="11"/>
        <color rgb="FF000000"/>
        <rFont val="Calibri"/>
      </rPr>
      <t>ypserv</t>
    </r>
    <r>
      <rPr>
        <sz val="11"/>
        <color rgb="FF000000"/>
        <rFont val="Calibri"/>
      </rPr>
      <t xml:space="preserve"> package provides the Network Information Service (NIS).  This service, formally known as Yellow Pages, is a client-server directory service protocol for distributing system configuration files. The NIS server is a collection of programs that allow for the distribution of configuration files.</t>
    </r>
  </si>
  <si>
    <r>
      <rPr>
        <sz val="11"/>
        <color rgb="FF000000"/>
        <rFont val="Calibri"/>
      </rPr>
      <t xml:space="preserve">Run the following command to verify </t>
    </r>
    <r>
      <rPr>
        <b/>
        <sz val="11"/>
        <color rgb="FF000000"/>
        <rFont val="Calibri"/>
      </rPr>
      <t>ypserv</t>
    </r>
    <r>
      <rPr>
        <sz val="11"/>
        <color rgb="FF000000"/>
        <rFont val="Calibri"/>
      </rPr>
      <t xml:space="preserve"> is not installed:</t>
    </r>
    <r>
      <rPr>
        <sz val="11"/>
        <color rgb="FF000000"/>
        <rFont val="Calibri"/>
      </rPr>
      <t xml:space="preserve">
</t>
    </r>
    <r>
      <rPr>
        <sz val="11"/>
        <color rgb="FF006096"/>
        <rFont val="Roboto Condensed"/>
      </rPr>
      <t># rpm -q ypserv</t>
    </r>
    <r>
      <rPr>
        <sz val="11"/>
        <color rgb="FF006096"/>
        <rFont val="Roboto Condensed"/>
      </rPr>
      <t xml:space="preserve">
</t>
    </r>
    <r>
      <rPr>
        <sz val="11"/>
        <color rgb="FF006096"/>
        <rFont val="Roboto Condensed"/>
      </rPr>
      <t>package ypserv is not installed</t>
    </r>
    <r>
      <rPr>
        <sz val="11"/>
        <color rgb="FF006096"/>
        <rFont val="Roboto Condensed"/>
      </rPr>
      <t xml:space="preserve">
</t>
    </r>
  </si>
  <si>
    <t>2.2.15</t>
  </si>
  <si>
    <r>
      <rPr>
        <sz val="11"/>
        <rFont val="Calibri"/>
      </rPr>
      <t>Ensure telnet-server is not installed</t>
    </r>
  </si>
  <si>
    <r>
      <rPr>
        <sz val="11"/>
        <color rgb="FF000000"/>
        <rFont val="Calibri"/>
      </rPr>
      <t>Run the following command to remove the telnet-server package:</t>
    </r>
    <r>
      <rPr>
        <sz val="11"/>
        <color rgb="FF000000"/>
        <rFont val="Calibri"/>
      </rPr>
      <t xml:space="preserve">
</t>
    </r>
    <r>
      <rPr>
        <sz val="11"/>
        <color rgb="FF006096"/>
        <rFont val="Roboto Condensed"/>
      </rPr>
      <t># yum remove telnet-server</t>
    </r>
    <r>
      <rPr>
        <sz val="11"/>
        <color rgb="FF006096"/>
        <rFont val="Roboto Condensed"/>
      </rPr>
      <t xml:space="preserve">
</t>
    </r>
  </si>
  <si>
    <r>
      <rPr>
        <sz val="11"/>
        <color rgb="FF000000"/>
        <rFont val="Calibri"/>
      </rPr>
      <t xml:space="preserve">The </t>
    </r>
    <r>
      <rPr>
        <b/>
        <sz val="11"/>
        <color rgb="FF000000"/>
        <rFont val="Calibri"/>
      </rPr>
      <t>telnet-server</t>
    </r>
    <r>
      <rPr>
        <sz val="11"/>
        <color rgb="FF000000"/>
        <rFont val="Calibri"/>
      </rPr>
      <t xml:space="preserve"> package contains the </t>
    </r>
    <r>
      <rPr>
        <b/>
        <sz val="11"/>
        <color rgb="FF000000"/>
        <rFont val="Calibri"/>
      </rPr>
      <t>telnet</t>
    </r>
    <r>
      <rPr>
        <sz val="11"/>
        <color rgb="FF000000"/>
        <rFont val="Calibri"/>
      </rPr>
      <t xml:space="preserve"> daemon, which accepts connections from users from other systems via the </t>
    </r>
    <r>
      <rPr>
        <b/>
        <sz val="11"/>
        <color rgb="FF000000"/>
        <rFont val="Calibri"/>
      </rPr>
      <t>telnet</t>
    </r>
    <r>
      <rPr>
        <sz val="11"/>
        <color rgb="FF000000"/>
        <rFont val="Calibri"/>
      </rPr>
      <t xml:space="preserve"> protocol.</t>
    </r>
  </si>
  <si>
    <r>
      <rPr>
        <sz val="11"/>
        <color rgb="FF000000"/>
        <rFont val="Calibri"/>
      </rPr>
      <t xml:space="preserve">Run the following command to verify the </t>
    </r>
    <r>
      <rPr>
        <b/>
        <sz val="11"/>
        <color rgb="FF000000"/>
        <rFont val="Calibri"/>
      </rPr>
      <t>telnet-server</t>
    </r>
    <r>
      <rPr>
        <sz val="11"/>
        <color rgb="FF000000"/>
        <rFont val="Calibri"/>
      </rPr>
      <t xml:space="preserve"> package is not installed:</t>
    </r>
    <r>
      <rPr>
        <sz val="11"/>
        <color rgb="FF000000"/>
        <rFont val="Calibri"/>
      </rPr>
      <t xml:space="preserve">
</t>
    </r>
    <r>
      <rPr>
        <sz val="11"/>
        <color rgb="FF006096"/>
        <rFont val="Roboto Condensed"/>
      </rPr>
      <t>rpm -q telnet-server</t>
    </r>
    <r>
      <rPr>
        <sz val="11"/>
        <color rgb="FF006096"/>
        <rFont val="Roboto Condensed"/>
      </rPr>
      <t xml:space="preserve">
</t>
    </r>
    <r>
      <rPr>
        <sz val="11"/>
        <color rgb="FF006096"/>
        <rFont val="Roboto Condensed"/>
      </rPr>
      <t>package telnet-server is not installed</t>
    </r>
    <r>
      <rPr>
        <sz val="11"/>
        <color rgb="FF006096"/>
        <rFont val="Roboto Condensed"/>
      </rPr>
      <t xml:space="preserve">
</t>
    </r>
  </si>
  <si>
    <t>2.2.16</t>
  </si>
  <si>
    <r>
      <rPr>
        <sz val="11"/>
        <rFont val="Calibri"/>
      </rPr>
      <t>Ensure mail transfer agent is configured for local-only mode</t>
    </r>
  </si>
  <si>
    <r>
      <rPr>
        <sz val="11"/>
        <color rgb="FF000000"/>
        <rFont val="Calibri"/>
      </rPr>
      <t xml:space="preserve">Edit </t>
    </r>
    <r>
      <rPr>
        <b/>
        <sz val="11"/>
        <color rgb="FF000000"/>
        <rFont val="Calibri"/>
      </rPr>
      <t>/etc/postfix/main.cf</t>
    </r>
    <r>
      <rPr>
        <sz val="11"/>
        <color rgb="FF000000"/>
        <rFont val="Calibri"/>
      </rPr>
      <t xml:space="preserve"> and add the following line to the RECEIVING MAIL section. If the line already exists, change it to look like the line below:</t>
    </r>
    <r>
      <rPr>
        <sz val="11"/>
        <color rgb="FF000000"/>
        <rFont val="Calibri"/>
      </rPr>
      <t xml:space="preserve">
</t>
    </r>
    <r>
      <rPr>
        <sz val="11"/>
        <color rgb="FF006096"/>
        <rFont val="Roboto Condensed"/>
      </rPr>
      <t>inet_interfaces = loopback-only</t>
    </r>
    <r>
      <rPr>
        <sz val="11"/>
        <color rgb="FF006096"/>
        <rFont val="Roboto Condensed"/>
      </rPr>
      <t xml:space="preserve">
</t>
    </r>
    <r>
      <rPr>
        <sz val="11"/>
        <color rgb="FF000000"/>
        <rFont val="Calibri"/>
      </rPr>
      <t xml:space="preserve">
</t>
    </r>
    <r>
      <rPr>
        <sz val="11"/>
        <color rgb="FF000000"/>
        <rFont val="Calibri"/>
      </rPr>
      <t xml:space="preserve">Run the following command to restart </t>
    </r>
    <r>
      <rPr>
        <b/>
        <sz val="11"/>
        <color rgb="FF000000"/>
        <rFont val="Calibri"/>
      </rPr>
      <t>postfix</t>
    </r>
    <r>
      <rPr>
        <sz val="11"/>
        <color rgb="FF000000"/>
        <rFont val="Calibri"/>
      </rPr>
      <t>:</t>
    </r>
    <r>
      <rPr>
        <sz val="11"/>
        <color rgb="FF000000"/>
        <rFont val="Calibri"/>
      </rPr>
      <t xml:space="preserve">
</t>
    </r>
    <r>
      <rPr>
        <sz val="11"/>
        <color rgb="FF006096"/>
        <rFont val="Roboto Condensed"/>
      </rPr>
      <t># systemctl restart postfix</t>
    </r>
    <r>
      <rPr>
        <sz val="11"/>
        <color rgb="FF006096"/>
        <rFont val="Roboto Condensed"/>
      </rPr>
      <t xml:space="preserve">
</t>
    </r>
  </si>
  <si>
    <r>
      <rPr>
        <sz val="11"/>
        <color rgb="FF000000"/>
        <rFont val="Calibri"/>
      </rPr>
      <t>Mail Transfer Agents (MTA), such as sendmail and Postfix, are used to listen for incoming mail and transfer the messages to the appropriate user or mail server. If the system is not intended to be a mail server, it is recommended that the MTA be configured to only process local mail.</t>
    </r>
  </si>
  <si>
    <r>
      <rPr>
        <sz val="11"/>
        <color rgb="FF000000"/>
        <rFont val="Calibri"/>
      </rPr>
      <t xml:space="preserve">Run the following command to verify that the MTA is not listening on any non-loopback address ( </t>
    </r>
    <r>
      <rPr>
        <b/>
        <sz val="11"/>
        <color rgb="FF000000"/>
        <rFont val="Calibri"/>
      </rPr>
      <t>127.0.0.1</t>
    </r>
    <r>
      <rPr>
        <sz val="11"/>
        <color rgb="FF000000"/>
        <rFont val="Calibri"/>
      </rPr>
      <t xml:space="preserve">  or </t>
    </r>
    <r>
      <rPr>
        <b/>
        <sz val="11"/>
        <color rgb="FF000000"/>
        <rFont val="Calibri"/>
      </rPr>
      <t>::1</t>
    </r>
    <r>
      <rPr>
        <sz val="11"/>
        <color rgb="FF000000"/>
        <rFont val="Calibri"/>
      </rPr>
      <t xml:space="preserve"> )</t>
    </r>
    <r>
      <rPr>
        <sz val="11"/>
        <color rgb="FF000000"/>
        <rFont val="Calibri"/>
      </rPr>
      <t xml:space="preserve">
</t>
    </r>
    <r>
      <rPr>
        <sz val="11"/>
        <color rgb="FF000000"/>
        <rFont val="Calibri"/>
      </rPr>
      <t>Nothing should be returned</t>
    </r>
    <r>
      <rPr>
        <sz val="11"/>
        <color rgb="FF000000"/>
        <rFont val="Calibri"/>
      </rPr>
      <t xml:space="preserve">
</t>
    </r>
    <r>
      <rPr>
        <sz val="11"/>
        <color rgb="FF006096"/>
        <rFont val="Roboto Condensed"/>
      </rPr>
      <t>#  ss -lntu | grep -E ':25\s' | grep -E -v '\s(127.0.0.1|\[?::1\]?):25\s'</t>
    </r>
    <r>
      <rPr>
        <sz val="11"/>
        <color rgb="FF006096"/>
        <rFont val="Roboto Condensed"/>
      </rPr>
      <t xml:space="preserve">
</t>
    </r>
  </si>
  <si>
    <t>2.2.17</t>
  </si>
  <si>
    <r>
      <rPr>
        <sz val="11"/>
        <rFont val="Calibri"/>
      </rPr>
      <t>Ensure nfs-utils is not installed or the nfs-server service is masked</t>
    </r>
  </si>
  <si>
    <r>
      <rPr>
        <sz val="11"/>
        <color rgb="FF000000"/>
        <rFont val="Calibri"/>
      </rPr>
      <t xml:space="preserve">Run the following command to remove </t>
    </r>
    <r>
      <rPr>
        <b/>
        <sz val="11"/>
        <color rgb="FF000000"/>
        <rFont val="Calibri"/>
      </rPr>
      <t>nfs-utils</t>
    </r>
    <r>
      <rPr>
        <sz val="11"/>
        <color rgb="FF000000"/>
        <rFont val="Calibri"/>
      </rPr>
      <t>:</t>
    </r>
    <r>
      <rPr>
        <sz val="11"/>
        <color rgb="FF000000"/>
        <rFont val="Calibri"/>
      </rPr>
      <t xml:space="preserve">
</t>
    </r>
    <r>
      <rPr>
        <sz val="11"/>
        <color rgb="FF006096"/>
        <rFont val="Roboto Condensed"/>
      </rPr>
      <t># yum remove nfs-utils</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If the nfs-package is required as a dependency, run the following command to stop and mask the </t>
    </r>
    <r>
      <rPr>
        <b/>
        <sz val="11"/>
        <color rgb="FF000000"/>
        <rFont val="Calibri"/>
      </rPr>
      <t>nfs-server</t>
    </r>
    <r>
      <rPr>
        <sz val="11"/>
        <color rgb="FF000000"/>
        <rFont val="Calibri"/>
      </rPr>
      <t xml:space="preserve"> service:</t>
    </r>
    <r>
      <rPr>
        <sz val="11"/>
        <color rgb="FF000000"/>
        <rFont val="Calibri"/>
      </rPr>
      <t xml:space="preserve">
</t>
    </r>
    <r>
      <rPr>
        <sz val="11"/>
        <color rgb="FF006096"/>
        <rFont val="Roboto Condensed"/>
      </rPr>
      <t># systemctl --now mask nfs-server</t>
    </r>
    <r>
      <rPr>
        <sz val="11"/>
        <color rgb="FF006096"/>
        <rFont val="Roboto Condensed"/>
      </rPr>
      <t xml:space="preserve">
</t>
    </r>
  </si>
  <si>
    <r>
      <rPr>
        <sz val="11"/>
        <color rgb="FF000000"/>
        <rFont val="Calibri"/>
      </rPr>
      <t>The Network File System (NFS) is one of the first and most widely distributed file systems in the UNIX environment. It provides the ability for systems to mount file systems of other servers through the network.</t>
    </r>
  </si>
  <si>
    <r>
      <rPr>
        <sz val="11"/>
        <color rgb="FF000000"/>
        <rFont val="Calibri"/>
      </rPr>
      <t xml:space="preserve">Run the following command to verify </t>
    </r>
    <r>
      <rPr>
        <b/>
        <sz val="11"/>
        <color rgb="FF000000"/>
        <rFont val="Calibri"/>
      </rPr>
      <t>nfs-utils</t>
    </r>
    <r>
      <rPr>
        <sz val="11"/>
        <color rgb="FF000000"/>
        <rFont val="Calibri"/>
      </rPr>
      <t xml:space="preserve"> is not installed:</t>
    </r>
    <r>
      <rPr>
        <sz val="11"/>
        <color rgb="FF000000"/>
        <rFont val="Calibri"/>
      </rPr>
      <t xml:space="preserve">
</t>
    </r>
    <r>
      <rPr>
        <sz val="11"/>
        <color rgb="FF006096"/>
        <rFont val="Roboto Condensed"/>
      </rPr>
      <t># rpm -q nfs-utils</t>
    </r>
    <r>
      <rPr>
        <sz val="11"/>
        <color rgb="FF006096"/>
        <rFont val="Roboto Condensed"/>
      </rPr>
      <t xml:space="preserve">
</t>
    </r>
    <r>
      <rPr>
        <sz val="11"/>
        <color rgb="FF006096"/>
        <rFont val="Roboto Condensed"/>
      </rPr>
      <t>package nfs-utils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If the nfs-package is required as a dependency, run the following command to verify that the </t>
    </r>
    <r>
      <rPr>
        <b/>
        <sz val="11"/>
        <color rgb="FF000000"/>
        <rFont val="Calibri"/>
      </rPr>
      <t>nfs-server</t>
    </r>
    <r>
      <rPr>
        <sz val="11"/>
        <color rgb="FF000000"/>
        <rFont val="Calibri"/>
      </rPr>
      <t xml:space="preserve"> service is masked:</t>
    </r>
    <r>
      <rPr>
        <sz val="11"/>
        <color rgb="FF000000"/>
        <rFont val="Calibri"/>
      </rPr>
      <t xml:space="preserve">
</t>
    </r>
    <r>
      <rPr>
        <sz val="11"/>
        <color rgb="FF006096"/>
        <rFont val="Roboto Condensed"/>
      </rPr>
      <t># systemctl is-enabled nfs-server</t>
    </r>
    <r>
      <rPr>
        <sz val="11"/>
        <color rgb="FF006096"/>
        <rFont val="Roboto Condensed"/>
      </rPr>
      <t xml:space="preserve">
</t>
    </r>
    <r>
      <rPr>
        <sz val="11"/>
        <color rgb="FF006096"/>
        <rFont val="Roboto Condensed"/>
      </rPr>
      <t>masked</t>
    </r>
    <r>
      <rPr>
        <sz val="11"/>
        <color rgb="FF006096"/>
        <rFont val="Roboto Condensed"/>
      </rPr>
      <t xml:space="preserve">
</t>
    </r>
  </si>
  <si>
    <t>2.2.18</t>
  </si>
  <si>
    <r>
      <rPr>
        <sz val="11"/>
        <rFont val="Calibri"/>
      </rPr>
      <t>Ensure rpcbind is not installed or the rpcbind services are masked</t>
    </r>
  </si>
  <si>
    <r>
      <rPr>
        <sz val="11"/>
        <color rgb="FF000000"/>
        <rFont val="Calibri"/>
      </rPr>
      <t xml:space="preserve">Run the following command to remove </t>
    </r>
    <r>
      <rPr>
        <b/>
        <sz val="11"/>
        <color rgb="FF000000"/>
        <rFont val="Calibri"/>
      </rPr>
      <t>nfs-utils</t>
    </r>
    <r>
      <rPr>
        <sz val="11"/>
        <color rgb="FF000000"/>
        <rFont val="Calibri"/>
      </rPr>
      <t>:</t>
    </r>
    <r>
      <rPr>
        <sz val="11"/>
        <color rgb="FF000000"/>
        <rFont val="Calibri"/>
      </rPr>
      <t xml:space="preserve">
</t>
    </r>
    <r>
      <rPr>
        <sz val="11"/>
        <color rgb="FF006096"/>
        <rFont val="Roboto Condensed"/>
      </rPr>
      <t># yum remove rpcbind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If the </t>
    </r>
    <r>
      <rPr>
        <b/>
        <sz val="11"/>
        <color rgb="FF000000"/>
        <rFont val="Calibri"/>
      </rPr>
      <t>rpcbind</t>
    </r>
    <r>
      <rPr>
        <sz val="11"/>
        <color rgb="FF000000"/>
        <rFont val="Calibri"/>
      </rPr>
      <t xml:space="preserve"> package is required as a dependency, run the following commands to stop and mask the </t>
    </r>
    <r>
      <rPr>
        <b/>
        <sz val="11"/>
        <color rgb="FF000000"/>
        <rFont val="Calibri"/>
      </rPr>
      <t>rpcbind</t>
    </r>
    <r>
      <rPr>
        <sz val="11"/>
        <color rgb="FF000000"/>
        <rFont val="Calibri"/>
      </rPr>
      <t xml:space="preserve"> and </t>
    </r>
    <r>
      <rPr>
        <b/>
        <sz val="11"/>
        <color rgb="FF000000"/>
        <rFont val="Calibri"/>
      </rPr>
      <t>rpcbind.socket</t>
    </r>
    <r>
      <rPr>
        <sz val="11"/>
        <color rgb="FF000000"/>
        <rFont val="Calibri"/>
      </rPr>
      <t xml:space="preserve"> services:</t>
    </r>
    <r>
      <rPr>
        <sz val="11"/>
        <color rgb="FF000000"/>
        <rFont val="Calibri"/>
      </rPr>
      <t xml:space="preserve">
</t>
    </r>
    <r>
      <rPr>
        <sz val="11"/>
        <color rgb="FF006096"/>
        <rFont val="Roboto Condensed"/>
      </rPr>
      <t># systemctl --now mask rpcbind</t>
    </r>
    <r>
      <rPr>
        <sz val="11"/>
        <color rgb="FF006096"/>
        <rFont val="Roboto Condensed"/>
      </rPr>
      <t xml:space="preserve">
</t>
    </r>
    <r>
      <rPr>
        <sz val="11"/>
        <color rgb="FF006096"/>
        <rFont val="Roboto Condensed"/>
      </rPr>
      <t># systemctl --now mask rpcbind.socket</t>
    </r>
    <r>
      <rPr>
        <sz val="11"/>
        <color rgb="FF006096"/>
        <rFont val="Roboto Condensed"/>
      </rPr>
      <t xml:space="preserve">
</t>
    </r>
  </si>
  <si>
    <r>
      <rPr>
        <sz val="11"/>
        <color rgb="FF000000"/>
        <rFont val="Calibri"/>
      </rPr>
      <t>The rpcbind utility maps RPC services to the ports on which they listen. RPC processes notify rpcbind when they start, registering the ports they are listening on and the RPC program numbers they expect to serve. The client system then contacts rpcbind on the server with a particular RPC program number. The rpcbind service redirects the client to the proper port number so it can communicate with the requested service</t>
    </r>
    <r>
      <rPr>
        <sz val="11"/>
        <color rgb="FF000000"/>
        <rFont val="Calibri"/>
      </rPr>
      <t xml:space="preserve">
</t>
    </r>
    <r>
      <rPr>
        <sz val="11"/>
        <color rgb="FF000000"/>
        <rFont val="Calibri"/>
      </rPr>
      <t>Portmapper is an RPC service, which always listens on tcp and udp 111, and is used to map other RPC services (such as nfs, nlockmgr, quotad, mountd, etc.) to their corresponding port number on the server. When a remote host makes an RPC call to that server, it first consults with portmap to determine where the RPC server is listening.</t>
    </r>
  </si>
  <si>
    <r>
      <rPr>
        <sz val="11"/>
        <color rgb="FF000000"/>
        <rFont val="Calibri"/>
      </rPr>
      <t xml:space="preserve">Run the following command to verify </t>
    </r>
    <r>
      <rPr>
        <b/>
        <sz val="11"/>
        <color rgb="FF000000"/>
        <rFont val="Calibri"/>
      </rPr>
      <t>rpcbind</t>
    </r>
    <r>
      <rPr>
        <sz val="11"/>
        <color rgb="FF000000"/>
        <rFont val="Calibri"/>
      </rPr>
      <t xml:space="preserve"> is not installed:</t>
    </r>
    <r>
      <rPr>
        <sz val="11"/>
        <color rgb="FF000000"/>
        <rFont val="Calibri"/>
      </rPr>
      <t xml:space="preserve">
</t>
    </r>
    <r>
      <rPr>
        <sz val="11"/>
        <color rgb="FF006096"/>
        <rFont val="Roboto Condensed"/>
      </rPr>
      <t># rpm -q rpcbind</t>
    </r>
    <r>
      <rPr>
        <sz val="11"/>
        <color rgb="FF006096"/>
        <rFont val="Roboto Condensed"/>
      </rPr>
      <t xml:space="preserve">
</t>
    </r>
    <r>
      <rPr>
        <sz val="11"/>
        <color rgb="FF006096"/>
        <rFont val="Roboto Condensed"/>
      </rPr>
      <t>package rpcbind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If the </t>
    </r>
    <r>
      <rPr>
        <b/>
        <sz val="11"/>
        <color rgb="FF000000"/>
        <rFont val="Calibri"/>
      </rPr>
      <t>rpcbind</t>
    </r>
    <r>
      <rPr>
        <sz val="11"/>
        <color rgb="FF000000"/>
        <rFont val="Calibri"/>
      </rPr>
      <t xml:space="preserve"> package is required as a dependency, run the following commands to verify that the </t>
    </r>
    <r>
      <rPr>
        <b/>
        <sz val="11"/>
        <color rgb="FF000000"/>
        <rFont val="Calibri"/>
      </rPr>
      <t>rpcbind</t>
    </r>
    <r>
      <rPr>
        <sz val="11"/>
        <color rgb="FF000000"/>
        <rFont val="Calibri"/>
      </rPr>
      <t xml:space="preserve"> and </t>
    </r>
    <r>
      <rPr>
        <b/>
        <sz val="11"/>
        <color rgb="FF000000"/>
        <rFont val="Calibri"/>
      </rPr>
      <t>rpcbind.socket</t>
    </r>
    <r>
      <rPr>
        <sz val="11"/>
        <color rgb="FF000000"/>
        <rFont val="Calibri"/>
      </rPr>
      <t xml:space="preserve"> services are masked:</t>
    </r>
    <r>
      <rPr>
        <sz val="11"/>
        <color rgb="FF000000"/>
        <rFont val="Calibri"/>
      </rPr>
      <t xml:space="preserve">
</t>
    </r>
    <r>
      <rPr>
        <sz val="11"/>
        <color rgb="FF006096"/>
        <rFont val="Roboto Condensed"/>
      </rPr>
      <t># systemctl is-enabled rpcbind</t>
    </r>
    <r>
      <rPr>
        <sz val="11"/>
        <color rgb="FF006096"/>
        <rFont val="Roboto Condensed"/>
      </rPr>
      <t xml:space="preserve">
</t>
    </r>
    <r>
      <rPr>
        <sz val="11"/>
        <color rgb="FF006096"/>
        <rFont val="Roboto Condensed"/>
      </rPr>
      <t>masked</t>
    </r>
    <r>
      <rPr>
        <sz val="11"/>
        <color rgb="FF006096"/>
        <rFont val="Roboto Condensed"/>
      </rPr>
      <t xml:space="preserve">
</t>
    </r>
    <r>
      <rPr>
        <sz val="11"/>
        <color rgb="FF000000"/>
        <rFont val="Calibri"/>
      </rPr>
      <t xml:space="preserve">
</t>
    </r>
    <r>
      <rPr>
        <sz val="11"/>
        <color rgb="FF006096"/>
        <rFont val="Roboto Condensed"/>
      </rPr>
      <t># systemctl is-enabled rpcbind.socket</t>
    </r>
    <r>
      <rPr>
        <sz val="11"/>
        <color rgb="FF006096"/>
        <rFont val="Roboto Condensed"/>
      </rPr>
      <t xml:space="preserve">
</t>
    </r>
    <r>
      <rPr>
        <sz val="11"/>
        <color rgb="FF006096"/>
        <rFont val="Roboto Condensed"/>
      </rPr>
      <t>masked</t>
    </r>
    <r>
      <rPr>
        <sz val="11"/>
        <color rgb="FF006096"/>
        <rFont val="Roboto Condensed"/>
      </rPr>
      <t xml:space="preserve">
</t>
    </r>
  </si>
  <si>
    <t>2.2.19</t>
  </si>
  <si>
    <r>
      <rPr>
        <sz val="11"/>
        <rFont val="Calibri"/>
      </rPr>
      <t>Ensure rsync is not installed or the rsyncd service is masked</t>
    </r>
  </si>
  <si>
    <r>
      <rPr>
        <sz val="11"/>
        <color rgb="FF000000"/>
        <rFont val="Calibri"/>
      </rPr>
      <t xml:space="preserve">Run the following command to remove the </t>
    </r>
    <r>
      <rPr>
        <b/>
        <sz val="11"/>
        <color rgb="FF000000"/>
        <rFont val="Calibri"/>
      </rPr>
      <t>rsync</t>
    </r>
    <r>
      <rPr>
        <sz val="11"/>
        <color rgb="FF000000"/>
        <rFont val="Calibri"/>
      </rPr>
      <t xml:space="preserve"> package:</t>
    </r>
    <r>
      <rPr>
        <sz val="11"/>
        <color rgb="FF000000"/>
        <rFont val="Calibri"/>
      </rPr>
      <t xml:space="preserve">
</t>
    </r>
    <r>
      <rPr>
        <sz val="11"/>
        <color rgb="FF006096"/>
        <rFont val="Roboto Condensed"/>
      </rPr>
      <t># yum remove rsync</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mask the </t>
    </r>
    <r>
      <rPr>
        <b/>
        <sz val="11"/>
        <color rgb="FF000000"/>
        <rFont val="Calibri"/>
      </rPr>
      <t>rsyncd</t>
    </r>
    <r>
      <rPr>
        <sz val="11"/>
        <color rgb="FF000000"/>
        <rFont val="Calibri"/>
      </rPr>
      <t xml:space="preserve"> service:</t>
    </r>
    <r>
      <rPr>
        <sz val="11"/>
        <color rgb="FF000000"/>
        <rFont val="Calibri"/>
      </rPr>
      <t xml:space="preserve">
</t>
    </r>
    <r>
      <rPr>
        <sz val="11"/>
        <color rgb="FF006096"/>
        <rFont val="Roboto Condensed"/>
      </rPr>
      <t># systemctl --now mask rsyncd</t>
    </r>
    <r>
      <rPr>
        <sz val="11"/>
        <color rgb="FF006096"/>
        <rFont val="Roboto Condensed"/>
      </rPr>
      <t xml:space="preserve">
</t>
    </r>
  </si>
  <si>
    <r>
      <rPr>
        <sz val="11"/>
        <color rgb="FF000000"/>
        <rFont val="Calibri"/>
      </rPr>
      <t xml:space="preserve">The </t>
    </r>
    <r>
      <rPr>
        <b/>
        <sz val="11"/>
        <color rgb="FF000000"/>
        <rFont val="Calibri"/>
      </rPr>
      <t>rsyncd</t>
    </r>
    <r>
      <rPr>
        <sz val="11"/>
        <color rgb="FF000000"/>
        <rFont val="Calibri"/>
      </rPr>
      <t xml:space="preserve"> service can be used to synchronize files between systems over network links.</t>
    </r>
  </si>
  <si>
    <r>
      <rPr>
        <sz val="11"/>
        <color rgb="FF000000"/>
        <rFont val="Calibri"/>
      </rPr>
      <t>There are packages that are dependent on the rsync package.  If the rsync package is removed, these packages will be removed as well.</t>
    </r>
    <r>
      <rPr>
        <sz val="11"/>
        <color rgb="FF000000"/>
        <rFont val="Calibri"/>
      </rPr>
      <t xml:space="preserve">
</t>
    </r>
    <r>
      <rPr>
        <sz val="11"/>
        <color rgb="FF000000"/>
        <rFont val="Calibri"/>
      </rPr>
      <t>Before removing the rsync package, review any dependent packages to determine if they are required on the system.  If a dependent package is required, mask the rsyncd service and leave the rsync package installed.</t>
    </r>
  </si>
  <si>
    <r>
      <rPr>
        <sz val="11"/>
        <color rgb="FF000000"/>
        <rFont val="Calibri"/>
      </rPr>
      <t xml:space="preserve">Run the following command to verify that </t>
    </r>
    <r>
      <rPr>
        <b/>
        <sz val="11"/>
        <color rgb="FF000000"/>
        <rFont val="Calibri"/>
      </rPr>
      <t>rsync</t>
    </r>
    <r>
      <rPr>
        <sz val="11"/>
        <color rgb="FF000000"/>
        <rFont val="Calibri"/>
      </rPr>
      <t xml:space="preserve"> is not installed:</t>
    </r>
    <r>
      <rPr>
        <sz val="11"/>
        <color rgb="FF000000"/>
        <rFont val="Calibri"/>
      </rPr>
      <t xml:space="preserve">
</t>
    </r>
    <r>
      <rPr>
        <sz val="11"/>
        <color rgb="FF006096"/>
        <rFont val="Roboto Condensed"/>
      </rPr>
      <t># rpm -q rsync</t>
    </r>
    <r>
      <rPr>
        <sz val="11"/>
        <color rgb="FF006096"/>
        <rFont val="Roboto Condensed"/>
      </rPr>
      <t xml:space="preserve">
</t>
    </r>
    <r>
      <rPr>
        <sz val="11"/>
        <color rgb="FF006096"/>
        <rFont val="Roboto Condensed"/>
      </rPr>
      <t>package rsync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verify the </t>
    </r>
    <r>
      <rPr>
        <b/>
        <sz val="11"/>
        <color rgb="FF000000"/>
        <rFont val="Calibri"/>
      </rPr>
      <t>rsyncd</t>
    </r>
    <r>
      <rPr>
        <sz val="11"/>
        <color rgb="FF000000"/>
        <rFont val="Calibri"/>
      </rPr>
      <t xml:space="preserve"> service is masked:</t>
    </r>
    <r>
      <rPr>
        <sz val="11"/>
        <color rgb="FF000000"/>
        <rFont val="Calibri"/>
      </rPr>
      <t xml:space="preserve">
</t>
    </r>
    <r>
      <rPr>
        <sz val="11"/>
        <color rgb="FF006096"/>
        <rFont val="Roboto Condensed"/>
      </rPr>
      <t># systemctl is-enabled rsyncd</t>
    </r>
    <r>
      <rPr>
        <sz val="11"/>
        <color rgb="FF006096"/>
        <rFont val="Roboto Condensed"/>
      </rPr>
      <t xml:space="preserve">
</t>
    </r>
    <r>
      <rPr>
        <sz val="11"/>
        <color rgb="FF006096"/>
        <rFont val="Roboto Condensed"/>
      </rPr>
      <t>masked</t>
    </r>
    <r>
      <rPr>
        <sz val="11"/>
        <color rgb="FF006096"/>
        <rFont val="Roboto Condensed"/>
      </rPr>
      <t xml:space="preserve">
</t>
    </r>
  </si>
  <si>
    <t>Service Clients</t>
  </si>
  <si>
    <t>2.3.1</t>
  </si>
  <si>
    <r>
      <rPr>
        <sz val="11"/>
        <rFont val="Calibri"/>
      </rPr>
      <t>Ensure NIS Client is not installed</t>
    </r>
  </si>
  <si>
    <r>
      <rPr>
        <sz val="11"/>
        <color rgb="FF000000"/>
        <rFont val="Calibri"/>
      </rPr>
      <t xml:space="preserve">Run the following command to remove the </t>
    </r>
    <r>
      <rPr>
        <b/>
        <sz val="11"/>
        <color rgb="FF000000"/>
        <rFont val="Calibri"/>
      </rPr>
      <t>ypbind</t>
    </r>
    <r>
      <rPr>
        <sz val="11"/>
        <color rgb="FF000000"/>
        <rFont val="Calibri"/>
      </rPr>
      <t xml:space="preserve"> package:</t>
    </r>
    <r>
      <rPr>
        <sz val="11"/>
        <color rgb="FF000000"/>
        <rFont val="Calibri"/>
      </rPr>
      <t xml:space="preserve">
</t>
    </r>
    <r>
      <rPr>
        <sz val="11"/>
        <color rgb="FF006096"/>
        <rFont val="Roboto Condensed"/>
      </rPr>
      <t># yum remove ypbind</t>
    </r>
    <r>
      <rPr>
        <sz val="11"/>
        <color rgb="FF006096"/>
        <rFont val="Roboto Condensed"/>
      </rPr>
      <t xml:space="preserve">
</t>
    </r>
  </si>
  <si>
    <r>
      <rPr>
        <sz val="11"/>
        <color rgb="FF000000"/>
        <rFont val="Calibri"/>
      </rPr>
      <t xml:space="preserve">The Network Information Service (NIS), formerly known as Yellow Pages, is a client-server directory service protocol used to distribute system configuration files. The NIS client ( </t>
    </r>
    <r>
      <rPr>
        <b/>
        <sz val="11"/>
        <color rgb="FF000000"/>
        <rFont val="Calibri"/>
      </rPr>
      <t>ypbind</t>
    </r>
    <r>
      <rPr>
        <sz val="11"/>
        <color rgb="FF000000"/>
        <rFont val="Calibri"/>
      </rPr>
      <t xml:space="preserve"> ) was used to bind a machine to an NIS server and receive the distributed configuration files.</t>
    </r>
  </si>
  <si>
    <r>
      <rPr>
        <sz val="11"/>
        <color rgb="FF000000"/>
        <rFont val="Calibri"/>
      </rPr>
      <t>Many insecure service clients are used as troubleshooting tools and in testing environments. Uninstalling them can inhibit capability to test and troubleshoot. If they are required it is advisable to remove the clients after use to prevent accidental or intentional misuse.</t>
    </r>
  </si>
  <si>
    <r>
      <rPr>
        <sz val="11"/>
        <color rgb="FF000000"/>
        <rFont val="Calibri"/>
      </rPr>
      <t xml:space="preserve">Run the following command to verify that the </t>
    </r>
    <r>
      <rPr>
        <b/>
        <sz val="11"/>
        <color rgb="FF000000"/>
        <rFont val="Calibri"/>
      </rPr>
      <t>ypbind</t>
    </r>
    <r>
      <rPr>
        <sz val="11"/>
        <color rgb="FF000000"/>
        <rFont val="Calibri"/>
      </rPr>
      <t xml:space="preserve"> package is not installed:</t>
    </r>
    <r>
      <rPr>
        <sz val="11"/>
        <color rgb="FF000000"/>
        <rFont val="Calibri"/>
      </rPr>
      <t xml:space="preserve">
</t>
    </r>
    <r>
      <rPr>
        <sz val="11"/>
        <color rgb="FF006096"/>
        <rFont val="Roboto Condensed"/>
      </rPr>
      <t># rpm -q ypbind</t>
    </r>
    <r>
      <rPr>
        <sz val="11"/>
        <color rgb="FF006096"/>
        <rFont val="Roboto Condensed"/>
      </rPr>
      <t xml:space="preserve">
</t>
    </r>
    <r>
      <rPr>
        <sz val="11"/>
        <color rgb="FF006096"/>
        <rFont val="Roboto Condensed"/>
      </rPr>
      <t>package ypbind is not installed</t>
    </r>
    <r>
      <rPr>
        <sz val="11"/>
        <color rgb="FF006096"/>
        <rFont val="Roboto Condensed"/>
      </rPr>
      <t xml:space="preserve">
</t>
    </r>
  </si>
  <si>
    <t>2.3.2</t>
  </si>
  <si>
    <r>
      <rPr>
        <sz val="11"/>
        <rFont val="Calibri"/>
      </rPr>
      <t>Ensure rsh client is not installed</t>
    </r>
  </si>
  <si>
    <r>
      <rPr>
        <sz val="11"/>
        <color rgb="FF000000"/>
        <rFont val="Calibri"/>
      </rPr>
      <t xml:space="preserve">Run the following command to remove the </t>
    </r>
    <r>
      <rPr>
        <b/>
        <sz val="11"/>
        <color rgb="FF000000"/>
        <rFont val="Calibri"/>
      </rPr>
      <t>rsh</t>
    </r>
    <r>
      <rPr>
        <sz val="11"/>
        <color rgb="FF000000"/>
        <rFont val="Calibri"/>
      </rPr>
      <t xml:space="preserve"> package:</t>
    </r>
    <r>
      <rPr>
        <sz val="11"/>
        <color rgb="FF000000"/>
        <rFont val="Calibri"/>
      </rPr>
      <t xml:space="preserve">
</t>
    </r>
    <r>
      <rPr>
        <sz val="11"/>
        <color rgb="FF006096"/>
        <rFont val="Roboto Condensed"/>
      </rPr>
      <t># yum remove rsh</t>
    </r>
    <r>
      <rPr>
        <sz val="11"/>
        <color rgb="FF006096"/>
        <rFont val="Roboto Condensed"/>
      </rPr>
      <t xml:space="preserve">
</t>
    </r>
  </si>
  <si>
    <r>
      <rPr>
        <sz val="11"/>
        <color rgb="FF000000"/>
        <rFont val="Calibri"/>
      </rPr>
      <t xml:space="preserve">The </t>
    </r>
    <r>
      <rPr>
        <b/>
        <sz val="11"/>
        <color rgb="FF000000"/>
        <rFont val="Calibri"/>
      </rPr>
      <t>rsh</t>
    </r>
    <r>
      <rPr>
        <sz val="11"/>
        <color rgb="FF000000"/>
        <rFont val="Calibri"/>
      </rPr>
      <t xml:space="preserve"> package contains the client commands for the rsh services.</t>
    </r>
  </si>
  <si>
    <r>
      <rPr>
        <sz val="11"/>
        <color rgb="FF000000"/>
        <rFont val="Calibri"/>
      </rPr>
      <t xml:space="preserve">Run the following command to verify that the </t>
    </r>
    <r>
      <rPr>
        <b/>
        <sz val="11"/>
        <color rgb="FF000000"/>
        <rFont val="Calibri"/>
      </rPr>
      <t>rsh</t>
    </r>
    <r>
      <rPr>
        <sz val="11"/>
        <color rgb="FF000000"/>
        <rFont val="Calibri"/>
      </rPr>
      <t xml:space="preserve"> package is not installed:</t>
    </r>
    <r>
      <rPr>
        <sz val="11"/>
        <color rgb="FF000000"/>
        <rFont val="Calibri"/>
      </rPr>
      <t xml:space="preserve">
</t>
    </r>
    <r>
      <rPr>
        <sz val="11"/>
        <color rgb="FF006096"/>
        <rFont val="Roboto Condensed"/>
      </rPr>
      <t># rpm -q rsh</t>
    </r>
    <r>
      <rPr>
        <sz val="11"/>
        <color rgb="FF006096"/>
        <rFont val="Roboto Condensed"/>
      </rPr>
      <t xml:space="preserve">
</t>
    </r>
    <r>
      <rPr>
        <sz val="11"/>
        <color rgb="FF006096"/>
        <rFont val="Roboto Condensed"/>
      </rPr>
      <t>package rsh is not installed</t>
    </r>
    <r>
      <rPr>
        <sz val="11"/>
        <color rgb="FF006096"/>
        <rFont val="Roboto Condensed"/>
      </rPr>
      <t xml:space="preserve">
</t>
    </r>
  </si>
  <si>
    <t>2.3.3</t>
  </si>
  <si>
    <r>
      <rPr>
        <sz val="11"/>
        <rFont val="Calibri"/>
      </rPr>
      <t>Ensure talk client is not installed</t>
    </r>
  </si>
  <si>
    <r>
      <rPr>
        <sz val="11"/>
        <color rgb="FF000000"/>
        <rFont val="Calibri"/>
      </rPr>
      <t xml:space="preserve">Run the following command to remove the </t>
    </r>
    <r>
      <rPr>
        <b/>
        <sz val="11"/>
        <color rgb="FF000000"/>
        <rFont val="Calibri"/>
      </rPr>
      <t>talk</t>
    </r>
    <r>
      <rPr>
        <sz val="11"/>
        <color rgb="FF000000"/>
        <rFont val="Calibri"/>
      </rPr>
      <t xml:space="preserve"> package:</t>
    </r>
    <r>
      <rPr>
        <sz val="11"/>
        <color rgb="FF000000"/>
        <rFont val="Calibri"/>
      </rPr>
      <t xml:space="preserve">
</t>
    </r>
    <r>
      <rPr>
        <sz val="11"/>
        <color rgb="FF006096"/>
        <rFont val="Roboto Condensed"/>
      </rPr>
      <t># yum remove talk</t>
    </r>
    <r>
      <rPr>
        <sz val="11"/>
        <color rgb="FF006096"/>
        <rFont val="Roboto Condensed"/>
      </rPr>
      <t xml:space="preserve">
</t>
    </r>
  </si>
  <si>
    <r>
      <rPr>
        <sz val="11"/>
        <color rgb="FF000000"/>
        <rFont val="Calibri"/>
      </rPr>
      <t xml:space="preserve">The </t>
    </r>
    <r>
      <rPr>
        <b/>
        <sz val="11"/>
        <color rgb="FF000000"/>
        <rFont val="Calibri"/>
      </rPr>
      <t>talk</t>
    </r>
    <r>
      <rPr>
        <sz val="11"/>
        <color rgb="FF000000"/>
        <rFont val="Calibri"/>
      </rPr>
      <t xml:space="preserve"> software makes it possible for users to send and receive messages across systems through a terminal session. The </t>
    </r>
    <r>
      <rPr>
        <b/>
        <sz val="11"/>
        <color rgb="FF000000"/>
        <rFont val="Calibri"/>
      </rPr>
      <t>talk</t>
    </r>
    <r>
      <rPr>
        <sz val="11"/>
        <color rgb="FF000000"/>
        <rFont val="Calibri"/>
      </rPr>
      <t xml:space="preserve"> client, which allows initialization of talk sessions, is installed by default.</t>
    </r>
  </si>
  <si>
    <r>
      <rPr>
        <sz val="11"/>
        <color rgb="FF000000"/>
        <rFont val="Calibri"/>
      </rPr>
      <t xml:space="preserve">Run the following command to verify that the </t>
    </r>
    <r>
      <rPr>
        <b/>
        <sz val="11"/>
        <color rgb="FF000000"/>
        <rFont val="Calibri"/>
      </rPr>
      <t>talk</t>
    </r>
    <r>
      <rPr>
        <sz val="11"/>
        <color rgb="FF000000"/>
        <rFont val="Calibri"/>
      </rPr>
      <t xml:space="preserve"> package is not installed:</t>
    </r>
    <r>
      <rPr>
        <sz val="11"/>
        <color rgb="FF000000"/>
        <rFont val="Calibri"/>
      </rPr>
      <t xml:space="preserve">
</t>
    </r>
    <r>
      <rPr>
        <sz val="11"/>
        <color rgb="FF006096"/>
        <rFont val="Roboto Condensed"/>
      </rPr>
      <t># rpm -q talk</t>
    </r>
    <r>
      <rPr>
        <sz val="11"/>
        <color rgb="FF006096"/>
        <rFont val="Roboto Condensed"/>
      </rPr>
      <t xml:space="preserve">
</t>
    </r>
    <r>
      <rPr>
        <sz val="11"/>
        <color rgb="FF006096"/>
        <rFont val="Roboto Condensed"/>
      </rPr>
      <t>package talk is not installed</t>
    </r>
    <r>
      <rPr>
        <sz val="11"/>
        <color rgb="FF006096"/>
        <rFont val="Roboto Condensed"/>
      </rPr>
      <t xml:space="preserve">
</t>
    </r>
  </si>
  <si>
    <t>2.3.4</t>
  </si>
  <si>
    <r>
      <rPr>
        <sz val="11"/>
        <rFont val="Calibri"/>
      </rPr>
      <t>Ensure telnet client is not installed</t>
    </r>
  </si>
  <si>
    <r>
      <rPr>
        <sz val="11"/>
        <color rgb="FF000000"/>
        <rFont val="Calibri"/>
      </rPr>
      <t xml:space="preserve">Run the following command to remove the </t>
    </r>
    <r>
      <rPr>
        <b/>
        <sz val="11"/>
        <color rgb="FF000000"/>
        <rFont val="Calibri"/>
      </rPr>
      <t>telnet</t>
    </r>
    <r>
      <rPr>
        <sz val="11"/>
        <color rgb="FF000000"/>
        <rFont val="Calibri"/>
      </rPr>
      <t xml:space="preserve"> package:</t>
    </r>
    <r>
      <rPr>
        <sz val="11"/>
        <color rgb="FF000000"/>
        <rFont val="Calibri"/>
      </rPr>
      <t xml:space="preserve">
</t>
    </r>
    <r>
      <rPr>
        <sz val="11"/>
        <color rgb="FF006096"/>
        <rFont val="Roboto Condensed"/>
      </rPr>
      <t># yum remove telnet</t>
    </r>
    <r>
      <rPr>
        <sz val="11"/>
        <color rgb="FF006096"/>
        <rFont val="Roboto Condensed"/>
      </rPr>
      <t xml:space="preserve">
</t>
    </r>
  </si>
  <si>
    <r>
      <rPr>
        <sz val="11"/>
        <color rgb="FF000000"/>
        <rFont val="Calibri"/>
      </rPr>
      <t xml:space="preserve">The </t>
    </r>
    <r>
      <rPr>
        <b/>
        <sz val="11"/>
        <color rgb="FF000000"/>
        <rFont val="Calibri"/>
      </rPr>
      <t>telnet</t>
    </r>
    <r>
      <rPr>
        <sz val="11"/>
        <color rgb="FF000000"/>
        <rFont val="Calibri"/>
      </rPr>
      <t xml:space="preserve"> package contains the </t>
    </r>
    <r>
      <rPr>
        <b/>
        <sz val="11"/>
        <color rgb="FF000000"/>
        <rFont val="Calibri"/>
      </rPr>
      <t>telnet</t>
    </r>
    <r>
      <rPr>
        <sz val="11"/>
        <color rgb="FF000000"/>
        <rFont val="Calibri"/>
      </rPr>
      <t xml:space="preserve"> client, which allows users to start connections to other systems via the telnet protocol.</t>
    </r>
  </si>
  <si>
    <r>
      <rPr>
        <sz val="11"/>
        <color rgb="FF000000"/>
        <rFont val="Calibri"/>
      </rPr>
      <t xml:space="preserve">Run the following command to verify that the </t>
    </r>
    <r>
      <rPr>
        <b/>
        <sz val="11"/>
        <color rgb="FF000000"/>
        <rFont val="Calibri"/>
      </rPr>
      <t>telnet</t>
    </r>
    <r>
      <rPr>
        <sz val="11"/>
        <color rgb="FF000000"/>
        <rFont val="Calibri"/>
      </rPr>
      <t xml:space="preserve"> package is not installed:</t>
    </r>
    <r>
      <rPr>
        <sz val="11"/>
        <color rgb="FF000000"/>
        <rFont val="Calibri"/>
      </rPr>
      <t xml:space="preserve">
</t>
    </r>
    <r>
      <rPr>
        <sz val="11"/>
        <color rgb="FF006096"/>
        <rFont val="Roboto Condensed"/>
      </rPr>
      <t># rpm -q telnet</t>
    </r>
    <r>
      <rPr>
        <sz val="11"/>
        <color rgb="FF006096"/>
        <rFont val="Roboto Condensed"/>
      </rPr>
      <t xml:space="preserve">
</t>
    </r>
    <r>
      <rPr>
        <sz val="11"/>
        <color rgb="FF006096"/>
        <rFont val="Roboto Condensed"/>
      </rPr>
      <t>package telnet is not installed</t>
    </r>
    <r>
      <rPr>
        <sz val="11"/>
        <color rgb="FF006096"/>
        <rFont val="Roboto Condensed"/>
      </rPr>
      <t xml:space="preserve">
</t>
    </r>
  </si>
  <si>
    <t>2.3.5</t>
  </si>
  <si>
    <r>
      <rPr>
        <sz val="11"/>
        <rFont val="Calibri"/>
      </rPr>
      <t>Ensure LDAP client is not installed</t>
    </r>
  </si>
  <si>
    <r>
      <rPr>
        <sz val="11"/>
        <color rgb="FF000000"/>
        <rFont val="Calibri"/>
      </rPr>
      <t xml:space="preserve">Run the following command to remove the </t>
    </r>
    <r>
      <rPr>
        <b/>
        <sz val="11"/>
        <color rgb="FF000000"/>
        <rFont val="Calibri"/>
      </rPr>
      <t>openldap-clients</t>
    </r>
    <r>
      <rPr>
        <sz val="11"/>
        <color rgb="FF000000"/>
        <rFont val="Calibri"/>
      </rPr>
      <t xml:space="preserve"> package:</t>
    </r>
    <r>
      <rPr>
        <sz val="11"/>
        <color rgb="FF000000"/>
        <rFont val="Calibri"/>
      </rPr>
      <t xml:space="preserve">
</t>
    </r>
    <r>
      <rPr>
        <sz val="11"/>
        <color rgb="FF006096"/>
        <rFont val="Roboto Condensed"/>
      </rPr>
      <t># yum remove openldap-clients</t>
    </r>
    <r>
      <rPr>
        <sz val="11"/>
        <color rgb="FF006096"/>
        <rFont val="Roboto Condensed"/>
      </rPr>
      <t xml:space="preserve">
</t>
    </r>
  </si>
  <si>
    <r>
      <rPr>
        <sz val="11"/>
        <color rgb="FF000000"/>
        <rFont val="Calibri"/>
      </rPr>
      <t>Removing the LDAP client will prevent or inhibit using LDAP for authentication in your environment.</t>
    </r>
  </si>
  <si>
    <r>
      <rPr>
        <sz val="11"/>
        <color rgb="FF000000"/>
        <rFont val="Calibri"/>
      </rPr>
      <t xml:space="preserve">Run the following command to verify that the </t>
    </r>
    <r>
      <rPr>
        <b/>
        <sz val="11"/>
        <color rgb="FF000000"/>
        <rFont val="Calibri"/>
      </rPr>
      <t>openldap-clients</t>
    </r>
    <r>
      <rPr>
        <sz val="11"/>
        <color rgb="FF000000"/>
        <rFont val="Calibri"/>
      </rPr>
      <t xml:space="preserve"> package is not installed:</t>
    </r>
    <r>
      <rPr>
        <sz val="11"/>
        <color rgb="FF000000"/>
        <rFont val="Calibri"/>
      </rPr>
      <t xml:space="preserve">
</t>
    </r>
    <r>
      <rPr>
        <sz val="11"/>
        <color rgb="FF006096"/>
        <rFont val="Roboto Condensed"/>
      </rPr>
      <t># rpm -q openldap-clients</t>
    </r>
    <r>
      <rPr>
        <sz val="11"/>
        <color rgb="FF006096"/>
        <rFont val="Roboto Condensed"/>
      </rPr>
      <t xml:space="preserve">
</t>
    </r>
    <r>
      <rPr>
        <sz val="11"/>
        <color rgb="FF006096"/>
        <rFont val="Roboto Condensed"/>
      </rPr>
      <t>package openldap-clients is not installed</t>
    </r>
    <r>
      <rPr>
        <sz val="11"/>
        <color rgb="FF006096"/>
        <rFont val="Roboto Condensed"/>
      </rPr>
      <t xml:space="preserve">
</t>
    </r>
  </si>
  <si>
    <t>Services</t>
  </si>
  <si>
    <t>2.4</t>
  </si>
  <si>
    <r>
      <rPr>
        <sz val="11"/>
        <rFont val="Calibri"/>
      </rPr>
      <t>Ensure nonessential services are removed or masked</t>
    </r>
  </si>
  <si>
    <r>
      <rPr>
        <sz val="11"/>
        <color rgb="FF000000"/>
        <rFont val="Calibri"/>
      </rPr>
      <t>Run the following command to remove the package containing the service:</t>
    </r>
    <r>
      <rPr>
        <sz val="11"/>
        <color rgb="FF000000"/>
        <rFont val="Calibri"/>
      </rPr>
      <t xml:space="preserve">
</t>
    </r>
    <r>
      <rPr>
        <sz val="11"/>
        <color rgb="FF006096"/>
        <rFont val="Roboto Condensed"/>
      </rPr>
      <t># yum remove &lt;package_name&gt;</t>
    </r>
    <r>
      <rPr>
        <sz val="11"/>
        <color rgb="FF006096"/>
        <rFont val="Roboto Condensed"/>
      </rPr>
      <t xml:space="preserve">
</t>
    </r>
    <r>
      <rPr>
        <sz val="11"/>
        <color rgb="FF000000"/>
        <rFont val="Calibri"/>
      </rPr>
      <t xml:space="preserve">
</t>
    </r>
    <r>
      <rPr>
        <i/>
        <sz val="11"/>
        <color rgb="FF000000"/>
        <rFont val="Calibri"/>
      </rPr>
      <t>OR If required packages have a dependency:</t>
    </r>
    <r>
      <rPr>
        <sz val="11"/>
        <color rgb="FF000000"/>
        <rFont val="Calibri"/>
      </rPr>
      <t xml:space="preserve">
</t>
    </r>
    <r>
      <rPr>
        <sz val="11"/>
        <color rgb="FF000000"/>
        <rFont val="Calibri"/>
      </rPr>
      <t>Run the following command to stop and mask the service:</t>
    </r>
    <r>
      <rPr>
        <sz val="11"/>
        <color rgb="FF000000"/>
        <rFont val="Calibri"/>
      </rPr>
      <t xml:space="preserve">
</t>
    </r>
    <r>
      <rPr>
        <sz val="11"/>
        <color rgb="FF006096"/>
        <rFont val="Roboto Condensed"/>
      </rPr>
      <t># systemctl --now mask &lt;service_name&gt;</t>
    </r>
    <r>
      <rPr>
        <sz val="11"/>
        <color rgb="FF006096"/>
        <rFont val="Roboto Condensed"/>
      </rPr>
      <t xml:space="preserve">
</t>
    </r>
  </si>
  <si>
    <r>
      <rPr>
        <sz val="11"/>
        <color rgb="FF000000"/>
        <rFont val="Calibri"/>
      </rPr>
      <t>A network port is identified by its number, the associated IP address, and the type of the communication protocol such as TCP or UDP.</t>
    </r>
    <r>
      <rPr>
        <sz val="11"/>
        <color rgb="FF000000"/>
        <rFont val="Calibri"/>
      </rPr>
      <t xml:space="preserve">
</t>
    </r>
    <r>
      <rPr>
        <sz val="11"/>
        <color rgb="FF000000"/>
        <rFont val="Calibri"/>
      </rPr>
      <t>A listening port is a network port on which an application or process listens on, acting as a communication endpoint.</t>
    </r>
    <r>
      <rPr>
        <sz val="11"/>
        <color rgb="FF000000"/>
        <rFont val="Calibri"/>
      </rPr>
      <t xml:space="preserve">
</t>
    </r>
    <r>
      <rPr>
        <sz val="11"/>
        <color rgb="FF000000"/>
        <rFont val="Calibri"/>
      </rPr>
      <t>Each listening port can be open or closed (filtered) using a firewall. In general terms, an open port is a network port that accepts incoming packets from remote locations.</t>
    </r>
  </si>
  <si>
    <r>
      <rPr>
        <sz val="11"/>
        <color rgb="FF000000"/>
        <rFont val="Calibri"/>
      </rPr>
      <t>Run the following command:</t>
    </r>
    <r>
      <rPr>
        <sz val="11"/>
        <color rgb="FF000000"/>
        <rFont val="Calibri"/>
      </rPr>
      <t xml:space="preserve">
</t>
    </r>
    <r>
      <rPr>
        <sz val="11"/>
        <color rgb="FF006096"/>
        <rFont val="Roboto Condensed"/>
      </rPr>
      <t># lsof -i -P -n | grep -v "(ESTABLISHED)"</t>
    </r>
    <r>
      <rPr>
        <sz val="11"/>
        <color rgb="FF006096"/>
        <rFont val="Roboto Condensed"/>
      </rPr>
      <t xml:space="preserve">
</t>
    </r>
    <r>
      <rPr>
        <sz val="11"/>
        <color rgb="FF000000"/>
        <rFont val="Calibri"/>
      </rPr>
      <t xml:space="preserve">
</t>
    </r>
    <r>
      <rPr>
        <sz val="11"/>
        <color rgb="FF000000"/>
        <rFont val="Calibri"/>
      </rPr>
      <t>Review the output to ensure that all services listed are required on the system.  If a listed service is not required, remove the package containing the service.  If the package containing the service is required, stop and mask the service</t>
    </r>
  </si>
  <si>
    <t>Disable unused network protocols and devices</t>
  </si>
  <si>
    <t>3.1.1</t>
  </si>
  <si>
    <r>
      <rPr>
        <sz val="11"/>
        <rFont val="Calibri"/>
      </rPr>
      <t>Disable IPv6</t>
    </r>
  </si>
  <si>
    <r>
      <rPr>
        <sz val="11"/>
        <color rgb="FF000000"/>
        <rFont val="Calibri"/>
      </rPr>
      <t xml:space="preserve">Use </t>
    </r>
    <r>
      <rPr>
        <b/>
        <sz val="11"/>
        <color rgb="FF000000"/>
        <rFont val="Calibri"/>
      </rPr>
      <t>one</t>
    </r>
    <r>
      <rPr>
        <sz val="11"/>
        <color rgb="FF000000"/>
        <rFont val="Calibri"/>
      </rPr>
      <t xml:space="preserve"> of the two following methods to disable IPv6 on the system:</t>
    </r>
    <r>
      <rPr>
        <sz val="11"/>
        <color rgb="FF000000"/>
        <rFont val="Calibri"/>
      </rPr>
      <t xml:space="preserve">
</t>
    </r>
    <r>
      <rPr>
        <i/>
        <sz val="11"/>
        <color rgb="FF000000"/>
        <rFont val="Calibri"/>
      </rPr>
      <t>To disable IPv6 through the GRUB2 config:</t>
    </r>
    <r>
      <rPr>
        <sz val="11"/>
        <color rgb="FF000000"/>
        <rFont val="Calibri"/>
      </rPr>
      <t xml:space="preserve">
</t>
    </r>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ipv6.disable=1</t>
    </r>
    <r>
      <rPr>
        <sz val="11"/>
        <color rgb="FF000000"/>
        <rFont val="Calibri"/>
      </rPr>
      <t xml:space="preserve"> to the </t>
    </r>
    <r>
      <rPr>
        <b/>
        <sz val="11"/>
        <color rgb="FF000000"/>
        <rFont val="Calibri"/>
      </rPr>
      <t>GRUB_CMDLINE_LINUX</t>
    </r>
    <r>
      <rPr>
        <sz val="11"/>
        <color rgb="FF000000"/>
        <rFont val="Calibri"/>
      </rPr>
      <t xml:space="preserve"> parameters:</t>
    </r>
    <r>
      <rPr>
        <sz val="11"/>
        <color rgb="FF000000"/>
        <rFont val="Calibri"/>
      </rPr>
      <t xml:space="preserve">
</t>
    </r>
    <r>
      <rPr>
        <sz val="11"/>
        <color rgb="FF006096"/>
        <rFont val="Roboto Condensed"/>
      </rPr>
      <t>GRUB_CMDLINE_LINUX="ipv6.disable=1"</t>
    </r>
    <r>
      <rPr>
        <sz val="11"/>
        <color rgb="FF006096"/>
        <rFont val="Roboto Condensed"/>
      </rPr>
      <t xml:space="preserve">
</t>
    </r>
    <r>
      <rPr>
        <sz val="11"/>
        <color rgb="FF000000"/>
        <rFont val="Calibri"/>
      </rPr>
      <t xml:space="preserve">
</t>
    </r>
    <r>
      <rPr>
        <sz val="11"/>
        <color rgb="FF000000"/>
        <rFont val="Calibri"/>
      </rPr>
      <t xml:space="preserve">Ru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i/>
        <sz val="11"/>
        <color rgb="FF000000"/>
        <rFont val="Calibri"/>
      </rPr>
      <t>To disable IPv6 through sysctl settings:</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net.ipv6.conf.all.disable_ipv6 = 1</t>
    </r>
    <r>
      <rPr>
        <sz val="11"/>
        <color rgb="FF006096"/>
        <rFont val="Roboto Condensed"/>
      </rPr>
      <t xml:space="preserve">
</t>
    </r>
    <r>
      <rPr>
        <sz val="11"/>
        <color rgb="FF006096"/>
        <rFont val="Roboto Condensed"/>
      </rPr>
      <t>net.ipv6.conf.default.disable_ipv6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net.ipv6.conf.all.disable_ipv6=1</t>
    </r>
    <r>
      <rPr>
        <sz val="11"/>
        <color rgb="FF006096"/>
        <rFont val="Roboto Condensed"/>
      </rPr>
      <t xml:space="preserve">
</t>
    </r>
    <r>
      <rPr>
        <sz val="11"/>
        <color rgb="FF006096"/>
        <rFont val="Roboto Condensed"/>
      </rPr>
      <t># sysctl -w net.ipv6.conf.default.disable_ipv6=1</t>
    </r>
    <r>
      <rPr>
        <sz val="11"/>
        <color rgb="FF006096"/>
        <rFont val="Roboto Condensed"/>
      </rPr>
      <t xml:space="preserve">
</t>
    </r>
    <r>
      <rPr>
        <sz val="11"/>
        <color rgb="FF006096"/>
        <rFont val="Roboto Condensed"/>
      </rPr>
      <t># sysctl -w net.ipv6.route.flush=1</t>
    </r>
    <r>
      <rPr>
        <sz val="11"/>
        <color rgb="FF006096"/>
        <rFont val="Roboto Condensed"/>
      </rPr>
      <t xml:space="preserve">
</t>
    </r>
  </si>
  <si>
    <r>
      <rPr>
        <sz val="11"/>
        <color rgb="FF000000"/>
        <rFont val="Calibri"/>
      </rPr>
      <t>Although IPv6 has many advantages over IPv4, not all organizations have IPv6 or dual stack configurations implemented.</t>
    </r>
  </si>
  <si>
    <r>
      <rPr>
        <sz val="11"/>
        <color rgb="FF000000"/>
        <rFont val="Calibri"/>
      </rPr>
      <t xml:space="preserve">If IPv6 is disabled through sysctl config, </t>
    </r>
    <r>
      <rPr>
        <b/>
        <sz val="11"/>
        <color rgb="FF000000"/>
        <rFont val="Calibri"/>
      </rPr>
      <t>SSH X11forwarding</t>
    </r>
    <r>
      <rPr>
        <sz val="11"/>
        <color rgb="FF000000"/>
        <rFont val="Calibri"/>
      </rPr>
      <t xml:space="preserve"> may no longer function as expected. We recommend that SSH X11fowarding be disabled, but if required, the following will allow for </t>
    </r>
    <r>
      <rPr>
        <b/>
        <sz val="11"/>
        <color rgb="FF000000"/>
        <rFont val="Calibri"/>
      </rPr>
      <t>SSH X11forwarding</t>
    </r>
    <r>
      <rPr>
        <sz val="11"/>
        <color rgb="FF000000"/>
        <rFont val="Calibri"/>
      </rPr>
      <t xml:space="preserve"> with IPv6 disabled through sysctl config:</t>
    </r>
    <r>
      <rPr>
        <sz val="11"/>
        <color rgb="FF000000"/>
        <rFont val="Calibri"/>
      </rPr>
      <t xml:space="preserve">
</t>
    </r>
    <r>
      <rPr>
        <sz val="11"/>
        <color rgb="FF000000"/>
        <rFont val="Calibri"/>
      </rPr>
      <t xml:space="preserve">Add the following line the </t>
    </r>
    <r>
      <rPr>
        <b/>
        <sz val="11"/>
        <color rgb="FF000000"/>
        <rFont val="Calibri"/>
      </rPr>
      <t>/etc/ssh/sshd_config</t>
    </r>
    <r>
      <rPr>
        <sz val="11"/>
        <color rgb="FF000000"/>
        <rFont val="Calibri"/>
      </rPr>
      <t xml:space="preserve"> file:</t>
    </r>
    <r>
      <rPr>
        <sz val="11"/>
        <color rgb="FF000000"/>
        <rFont val="Calibri"/>
      </rPr>
      <t xml:space="preserve">
</t>
    </r>
    <r>
      <rPr>
        <sz val="11"/>
        <color rgb="FF006096"/>
        <rFont val="Roboto Condensed"/>
      </rPr>
      <t>AddressFamily inet</t>
    </r>
    <r>
      <rPr>
        <sz val="11"/>
        <color rgb="FF006096"/>
        <rFont val="Roboto Condensed"/>
      </rPr>
      <t xml:space="preserve">
</t>
    </r>
    <r>
      <rPr>
        <sz val="11"/>
        <color rgb="FF000000"/>
        <rFont val="Calibri"/>
      </rPr>
      <t xml:space="preserve">
</t>
    </r>
    <r>
      <rPr>
        <sz val="11"/>
        <color rgb="FF000000"/>
        <rFont val="Calibri"/>
      </rPr>
      <t>Run the following command to re-start the openSSH server:</t>
    </r>
    <r>
      <rPr>
        <sz val="11"/>
        <color rgb="FF000000"/>
        <rFont val="Calibri"/>
      </rPr>
      <t xml:space="preserve">
</t>
    </r>
    <r>
      <rPr>
        <sz val="11"/>
        <color rgb="FF006096"/>
        <rFont val="Roboto Condensed"/>
      </rPr>
      <t># systemctl restart sshd</t>
    </r>
    <r>
      <rPr>
        <sz val="11"/>
        <color rgb="FF006096"/>
        <rFont val="Roboto Condensed"/>
      </rPr>
      <t xml:space="preserve">
</t>
    </r>
  </si>
  <si>
    <r>
      <rPr>
        <sz val="11"/>
        <color rgb="FF000000"/>
        <rFont val="Calibri"/>
      </rPr>
      <t>Run the following commands to verify that one of the following methods has been used to disable IPv6:</t>
    </r>
    <r>
      <rPr>
        <sz val="11"/>
        <color rgb="FF000000"/>
        <rFont val="Calibri"/>
      </rPr>
      <t xml:space="preserve">
</t>
    </r>
    <r>
      <rPr>
        <i/>
        <sz val="11"/>
        <color rgb="FF000000"/>
        <rFont val="Calibri"/>
      </rPr>
      <t>IF IPv6 is disabled through the GRUB2 config:</t>
    </r>
    <r>
      <rPr>
        <sz val="11"/>
        <color rgb="FF000000"/>
        <rFont val="Calibri"/>
      </rPr>
      <t xml:space="preserve">
</t>
    </r>
    <r>
      <rPr>
        <sz val="11"/>
        <color rgb="FF000000"/>
        <rFont val="Calibri"/>
      </rPr>
      <t>Run the following command and verify no lines should be returned.</t>
    </r>
    <r>
      <rPr>
        <sz val="11"/>
        <color rgb="FF000000"/>
        <rFont val="Calibri"/>
      </rPr>
      <t xml:space="preserve">
</t>
    </r>
    <r>
      <rPr>
        <sz val="11"/>
        <color rgb="FF006096"/>
        <rFont val="Roboto Condensed"/>
      </rPr>
      <t>#  grep "^\s*linux" /boot/grub2/grub.cfg | grep -v ipv6.disable=1</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i/>
        <sz val="11"/>
        <color rgb="FF000000"/>
        <rFont val="Calibri"/>
      </rPr>
      <t>IF IPv6 is disabled through sysctl settings:</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sysctl net.ipv6.conf.all.disable_ipv6</t>
    </r>
    <r>
      <rPr>
        <sz val="11"/>
        <color rgb="FF006096"/>
        <rFont val="Roboto Condensed"/>
      </rPr>
      <t xml:space="preserve">
</t>
    </r>
    <r>
      <rPr>
        <sz val="11"/>
        <color rgb="FF006096"/>
        <rFont val="Roboto Condensed"/>
      </rPr>
      <t>net.ipv6.conf.all.disable_ipv6 = 1</t>
    </r>
    <r>
      <rPr>
        <sz val="11"/>
        <color rgb="FF006096"/>
        <rFont val="Roboto Condensed"/>
      </rPr>
      <t xml:space="preserve">
</t>
    </r>
    <r>
      <rPr>
        <sz val="11"/>
        <color rgb="FF000000"/>
        <rFont val="Calibri"/>
      </rPr>
      <t xml:space="preserve">
</t>
    </r>
    <r>
      <rPr>
        <sz val="11"/>
        <color rgb="FF006096"/>
        <rFont val="Roboto Condensed"/>
      </rPr>
      <t># sysctl net.ipv6.conf.default.disable_ipv6</t>
    </r>
    <r>
      <rPr>
        <sz val="11"/>
        <color rgb="FF006096"/>
        <rFont val="Roboto Condensed"/>
      </rPr>
      <t xml:space="preserve">
</t>
    </r>
    <r>
      <rPr>
        <sz val="11"/>
        <color rgb="FF006096"/>
        <rFont val="Roboto Condensed"/>
      </rPr>
      <t>net.ipv6.conf.default.disable_ipv6 = 1</t>
    </r>
    <r>
      <rPr>
        <sz val="11"/>
        <color rgb="FF006096"/>
        <rFont val="Roboto Condensed"/>
      </rPr>
      <t xml:space="preserve">
</t>
    </r>
    <r>
      <rPr>
        <sz val="11"/>
        <color rgb="FF000000"/>
        <rFont val="Calibri"/>
      </rPr>
      <t xml:space="preserve">
</t>
    </r>
    <r>
      <rPr>
        <sz val="11"/>
        <color rgb="FF006096"/>
        <rFont val="Roboto Condensed"/>
      </rPr>
      <t># grep -E '^\s*net\.ipv6\.conf\.(all|default)\.disable_ipv6\s*=\s*1\b(\s+#.*)?$' /etc/sysctl.conf /etc/sysctl.d/*.conf | cut -d: -f2</t>
    </r>
    <r>
      <rPr>
        <sz val="11"/>
        <color rgb="FF006096"/>
        <rFont val="Roboto Condensed"/>
      </rPr>
      <t xml:space="preserve">
</t>
    </r>
    <r>
      <rPr>
        <sz val="11"/>
        <color rgb="FF006096"/>
        <rFont val="Roboto Condensed"/>
      </rPr>
      <t>net.ipv6.conf.all.disable_ipv6 = 1</t>
    </r>
    <r>
      <rPr>
        <sz val="11"/>
        <color rgb="FF006096"/>
        <rFont val="Roboto Condensed"/>
      </rPr>
      <t xml:space="preserve">
</t>
    </r>
    <r>
      <rPr>
        <sz val="11"/>
        <color rgb="FF006096"/>
        <rFont val="Roboto Condensed"/>
      </rPr>
      <t>net.ipv6.conf.default.disable_ipv6 = 1</t>
    </r>
    <r>
      <rPr>
        <sz val="11"/>
        <color rgb="FF006096"/>
        <rFont val="Roboto Condensed"/>
      </rPr>
      <t xml:space="preserve">
</t>
    </r>
  </si>
  <si>
    <t>3.1.2</t>
  </si>
  <si>
    <r>
      <rPr>
        <sz val="11"/>
        <rFont val="Calibri"/>
      </rPr>
      <t>Ensure wireless interfaces are disabled</t>
    </r>
  </si>
  <si>
    <r>
      <rPr>
        <sz val="11"/>
        <color rgb="FF000000"/>
        <rFont val="Calibri"/>
      </rPr>
      <t>Run the following script to disable any wireless interfaces: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if command -v nmcli &gt;/dev/null 2&gt;&amp;1 ; then</t>
    </r>
    <r>
      <rPr>
        <sz val="11"/>
        <color rgb="FF006096"/>
        <rFont val="Roboto Condensed"/>
      </rPr>
      <t xml:space="preserve">
</t>
    </r>
    <r>
      <rPr>
        <sz val="11"/>
        <color rgb="FF006096"/>
        <rFont val="Roboto Condensed"/>
      </rPr>
      <t xml:space="preserve">   nmcli radio all off</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if [ -n "$(find /sys/class/net/*/ -type d -name wireless)" ]; then</t>
    </r>
    <r>
      <rPr>
        <sz val="11"/>
        <color rgb="FF006096"/>
        <rFont val="Roboto Condensed"/>
      </rPr>
      <t xml:space="preserve">
</t>
    </r>
    <r>
      <rPr>
        <sz val="11"/>
        <color rgb="FF006096"/>
        <rFont val="Roboto Condensed"/>
      </rPr>
      <t xml:space="preserve">      mname=$(for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dm in $mname; do</t>
    </r>
    <r>
      <rPr>
        <sz val="11"/>
        <color rgb="FF006096"/>
        <rFont val="Roboto Condensed"/>
      </rPr>
      <t xml:space="preserve">
</t>
    </r>
    <r>
      <rPr>
        <sz val="11"/>
        <color rgb="FF006096"/>
        <rFont val="Roboto Condensed"/>
      </rPr>
      <t xml:space="preserve">         echo "install $dm /bin/true" &gt;&gt; /etc/modprobe.d/disable_wireless.conf</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fi</t>
    </r>
    <r>
      <rPr>
        <sz val="11"/>
        <color rgb="FF006096"/>
        <rFont val="Roboto Condensed"/>
      </rPr>
      <t xml:space="preserve">
</t>
    </r>
  </si>
  <si>
    <r>
      <rPr>
        <sz val="11"/>
        <color rgb="FF000000"/>
        <rFont val="Calibri"/>
      </rPr>
      <t>Wireless networking is used when wired networks are unavailable.</t>
    </r>
  </si>
  <si>
    <r>
      <rPr>
        <sz val="11"/>
        <color rgb="FF000000"/>
        <rFont val="Calibri"/>
      </rPr>
      <t>Many if not all laptop workstations and some desktop workstations will connect via wireless requiring these interfaces be enabled.</t>
    </r>
  </si>
  <si>
    <r>
      <rPr>
        <sz val="11"/>
        <color rgb="FF000000"/>
        <rFont val="Calibri"/>
      </rPr>
      <t>Run the following script to verify no wireless interfaces are active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if command -v nmcli &gt;/dev/null 2&gt;&amp;1 ; then</t>
    </r>
    <r>
      <rPr>
        <sz val="11"/>
        <color rgb="FF006096"/>
        <rFont val="Roboto Condensed"/>
      </rPr>
      <t xml:space="preserve">
</t>
    </r>
    <r>
      <rPr>
        <sz val="11"/>
        <color rgb="FF006096"/>
        <rFont val="Roboto Condensed"/>
      </rPr>
      <t xml:space="preserve">   if nmcli radio all | grep -Eq '\s*\S+\s+disabled\s+\S+\s+disabled\b'; then</t>
    </r>
    <r>
      <rPr>
        <sz val="11"/>
        <color rgb="FF006096"/>
        <rFont val="Roboto Condensed"/>
      </rPr>
      <t xml:space="preserve">
</t>
    </r>
    <r>
      <rPr>
        <sz val="11"/>
        <color rgb="FF006096"/>
        <rFont val="Roboto Condensed"/>
      </rPr>
      <t xml:space="preserve">      echo "Wireless is not enabled"</t>
    </r>
    <r>
      <rPr>
        <sz val="11"/>
        <color rgb="FF006096"/>
        <rFont val="Roboto Condensed"/>
      </rPr>
      <t xml:space="preserve">
</t>
    </r>
    <r>
      <rPr>
        <sz val="11"/>
        <color rgb="FF006096"/>
        <rFont val="Roboto Condensed"/>
      </rPr>
      <t xml:space="preserve">   else </t>
    </r>
    <r>
      <rPr>
        <sz val="11"/>
        <color rgb="FF006096"/>
        <rFont val="Roboto Condensed"/>
      </rPr>
      <t xml:space="preserve">
</t>
    </r>
    <r>
      <rPr>
        <sz val="11"/>
        <color rgb="FF006096"/>
        <rFont val="Roboto Condensed"/>
      </rPr>
      <t xml:space="preserve">      nmcli radio all</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elif [ -n "$(find /sys/class/net/*/ -type d -name wireless)" ]; then</t>
    </r>
    <r>
      <rPr>
        <sz val="11"/>
        <color rgb="FF006096"/>
        <rFont val="Roboto Condensed"/>
      </rPr>
      <t xml:space="preserve">
</t>
    </r>
    <r>
      <rPr>
        <sz val="11"/>
        <color rgb="FF006096"/>
        <rFont val="Roboto Condensed"/>
      </rPr>
      <t xml:space="preserve">   t=0</t>
    </r>
    <r>
      <rPr>
        <sz val="11"/>
        <color rgb="FF006096"/>
        <rFont val="Roboto Condensed"/>
      </rPr>
      <t xml:space="preserve">
</t>
    </r>
    <r>
      <rPr>
        <sz val="11"/>
        <color rgb="FF006096"/>
        <rFont val="Roboto Condensed"/>
      </rPr>
      <t xml:space="preserve">   mname=$(for driverdir in $(find /sys/class/net/*/ -type d -name wireless | xargs -0 dirname); do basename "$(readlink -f "$driverdir"/device/driver/module)";done | sort -u)</t>
    </r>
    <r>
      <rPr>
        <sz val="11"/>
        <color rgb="FF006096"/>
        <rFont val="Roboto Condensed"/>
      </rPr>
      <t xml:space="preserve">
</t>
    </r>
    <r>
      <rPr>
        <sz val="11"/>
        <color rgb="FF006096"/>
        <rFont val="Roboto Condensed"/>
      </rPr>
      <t xml:space="preserve">   for dm in $mname; do</t>
    </r>
    <r>
      <rPr>
        <sz val="11"/>
        <color rgb="FF006096"/>
        <rFont val="Roboto Condensed"/>
      </rPr>
      <t xml:space="preserve">
</t>
    </r>
    <r>
      <rPr>
        <sz val="11"/>
        <color rgb="FF006096"/>
        <rFont val="Roboto Condensed"/>
      </rPr>
      <t xml:space="preserve">      if grep -Eq "^\s*install\s+$dm\s+/bin/(true|false)" /etc/modprobe.d/*.conf; then</t>
    </r>
    <r>
      <rPr>
        <sz val="11"/>
        <color rgb="FF006096"/>
        <rFont val="Roboto Condensed"/>
      </rPr>
      <t xml:space="preserve">
</t>
    </r>
    <r>
      <rPr>
        <sz val="11"/>
        <color rgb="FF006096"/>
        <rFont val="Roboto Condensed"/>
      </rPr>
      <t xml:space="preserve">         /bin/true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"$dm is not disabled"</t>
    </r>
    <r>
      <rPr>
        <sz val="11"/>
        <color rgb="FF006096"/>
        <rFont val="Roboto Condensed"/>
      </rPr>
      <t xml:space="preserve">
</t>
    </r>
    <r>
      <rPr>
        <sz val="11"/>
        <color rgb="FF006096"/>
        <rFont val="Roboto Condensed"/>
      </rPr>
      <t xml:space="preserve">         t=1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 "$t" -eq 0 ] &amp;&amp; echo "Wireless is not enabled"</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"Wireless is not enabled"</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sz val="11"/>
        <color rgb="FF000000"/>
        <rFont val="Calibri"/>
      </rPr>
      <t>Output should be:</t>
    </r>
    <r>
      <rPr>
        <sz val="11"/>
        <color rgb="FF000000"/>
        <rFont val="Calibri"/>
      </rPr>
      <t xml:space="preserve">
</t>
    </r>
    <r>
      <rPr>
        <sz val="11"/>
        <color rgb="FF006096"/>
        <rFont val="Roboto Condensed"/>
      </rPr>
      <t>Wireless is not enabled</t>
    </r>
    <r>
      <rPr>
        <sz val="11"/>
        <color rgb="FF006096"/>
        <rFont val="Roboto Condensed"/>
      </rPr>
      <t xml:space="preserve">
</t>
    </r>
  </si>
  <si>
    <t>Network Parameters (Host Only)</t>
  </si>
  <si>
    <t>3.2.1</t>
  </si>
  <si>
    <r>
      <rPr>
        <sz val="11"/>
        <rFont val="Calibri"/>
      </rPr>
      <t>Ensure IP forwarding is disabled</t>
    </r>
  </si>
  <si>
    <r>
      <rPr>
        <sz val="11"/>
        <color rgb="FF000000"/>
        <rFont val="Calibri"/>
      </rPr>
      <t>Run the following commands to restore the default parameters and set the active kernel parameters:</t>
    </r>
    <r>
      <rPr>
        <sz val="11"/>
        <color rgb="FF000000"/>
        <rFont val="Calibri"/>
      </rPr>
      <t xml:space="preserve">
</t>
    </r>
    <r>
      <rPr>
        <sz val="11"/>
        <color rgb="FF006096"/>
        <rFont val="Roboto Condensed"/>
      </rPr>
      <t># grep -Els "^\s*net\.ipv4\.ip_forward\s*=\s*1" /etc/sysctl.conf /etc/sysctl.d/*.conf /usr/lib/sysctl.d/*.conf /run/sysctl.d/*.conf | while read filename; do sed -ri "s/^\s*(net\.ipv4\.ip_forward\s*)(=)(\s*\S+\b).*$/# *REMOVED* \1/" $filename; done; sysctl -w net.ipv4.ip_forward=0; sysctl -w net.ipv4.route.flush=1</t>
    </r>
    <r>
      <rPr>
        <sz val="11"/>
        <color rgb="FF006096"/>
        <rFont val="Roboto Condensed"/>
      </rPr>
      <t xml:space="preserve">
</t>
    </r>
    <r>
      <rPr>
        <sz val="11"/>
        <color rgb="FF000000"/>
        <rFont val="Calibri"/>
      </rPr>
      <t xml:space="preserve">
</t>
    </r>
    <r>
      <rPr>
        <sz val="11"/>
        <color rgb="FF006096"/>
        <rFont val="Roboto Condensed"/>
      </rPr>
      <t># grep -Els "^\s*net\.ipv6\.conf\.all\.forwarding\s*=\s*1" /etc/sysctl.conf /etc/sysctl.d/*.conf /usr/lib/sysctl.d/*.conf /run/sysctl.d/*.conf | while read filename; do sed -ri "s/^\s*(net\.ipv6\.conf\.all\.forwarding\s*)(=)(\s*\S+\b).*$/# *REMOVED* \1/" $filename; done; sysctl -w net.ipv6.conf.all.forwarding=0; sysctl -w net.ipv6.route.flush=1</t>
    </r>
    <r>
      <rPr>
        <sz val="11"/>
        <color rgb="FF006096"/>
        <rFont val="Roboto Condensed"/>
      </rPr>
      <t xml:space="preserve">
</t>
    </r>
  </si>
  <si>
    <r>
      <rPr>
        <sz val="11"/>
        <color rgb="FF000000"/>
        <rFont val="Calibri"/>
      </rPr>
      <t xml:space="preserve">The </t>
    </r>
    <r>
      <rPr>
        <b/>
        <sz val="11"/>
        <color rgb="FF000000"/>
        <rFont val="Calibri"/>
      </rPr>
      <t>net.ipv4.ip_forward</t>
    </r>
    <r>
      <rPr>
        <sz val="11"/>
        <color rgb="FF000000"/>
        <rFont val="Calibri"/>
      </rPr>
      <t xml:space="preserve"> and </t>
    </r>
    <r>
      <rPr>
        <b/>
        <sz val="11"/>
        <color rgb="FF000000"/>
        <rFont val="Calibri"/>
      </rPr>
      <t>net.ipv6.conf.all.forwarding</t>
    </r>
    <r>
      <rPr>
        <sz val="11"/>
        <color rgb="FF000000"/>
        <rFont val="Calibri"/>
      </rPr>
      <t xml:space="preserve"> flags are used to tell the system whether it can forward packets or not.</t>
    </r>
  </si>
  <si>
    <r>
      <rPr>
        <sz val="11"/>
        <color rgb="FF000000"/>
        <rFont val="Calibri"/>
      </rPr>
      <t>Run the following commands and verify output matches:</t>
    </r>
    <r>
      <rPr>
        <sz val="11"/>
        <color rgb="FF000000"/>
        <rFont val="Calibri"/>
      </rPr>
      <t xml:space="preserve">
</t>
    </r>
    <r>
      <rPr>
        <sz val="11"/>
        <color rgb="FF006096"/>
        <rFont val="Roboto Condensed"/>
      </rPr>
      <t># sysctl net.ipv4.ip_forward</t>
    </r>
    <r>
      <rPr>
        <sz val="11"/>
        <color rgb="FF006096"/>
        <rFont val="Roboto Condensed"/>
      </rPr>
      <t xml:space="preserve">
</t>
    </r>
    <r>
      <rPr>
        <sz val="11"/>
        <color rgb="FF006096"/>
        <rFont val="Roboto Condensed"/>
      </rPr>
      <t>net.ipv4.ip_forward = 0</t>
    </r>
    <r>
      <rPr>
        <sz val="11"/>
        <color rgb="FF006096"/>
        <rFont val="Roboto Condensed"/>
      </rPr>
      <t xml:space="preserve">
</t>
    </r>
    <r>
      <rPr>
        <sz val="11"/>
        <color rgb="FF000000"/>
        <rFont val="Calibri"/>
      </rPr>
      <t xml:space="preserve">
</t>
    </r>
    <r>
      <rPr>
        <sz val="11"/>
        <color rgb="FF006096"/>
        <rFont val="Roboto Condensed"/>
      </rPr>
      <t># grep -E -s "^\s*net\.ipv4\.ip_forward\s*=\s*1" /etc/sysctl.conf /etc/sysctl.d/*.conf /usr/lib/sysctl.d/*.conf /run/sysctl.d/*.conf</t>
    </r>
    <r>
      <rPr>
        <sz val="11"/>
        <color rgb="FF006096"/>
        <rFont val="Roboto Condensed"/>
      </rPr>
      <t xml:space="preserve">
</t>
    </r>
    <r>
      <rPr>
        <sz val="11"/>
        <color rgb="FF006096"/>
        <rFont val="Roboto Condensed"/>
      </rPr>
      <t>No value should be returned</t>
    </r>
    <r>
      <rPr>
        <sz val="11"/>
        <color rgb="FF006096"/>
        <rFont val="Roboto Condensed"/>
      </rPr>
      <t xml:space="preserve">
</t>
    </r>
    <r>
      <rPr>
        <sz val="11"/>
        <color rgb="FF000000"/>
        <rFont val="Calibri"/>
      </rPr>
      <t xml:space="preserve">
</t>
    </r>
    <r>
      <rPr>
        <i/>
        <sz val="11"/>
        <color rgb="FF000000"/>
        <rFont val="Calibri"/>
      </rPr>
      <t>IFIPv6 is enabled:</t>
    </r>
    <r>
      <rPr>
        <sz val="11"/>
        <color rgb="FF000000"/>
        <rFont val="Calibri"/>
      </rPr>
      <t xml:space="preserve">
</t>
    </r>
    <r>
      <rPr>
        <sz val="11"/>
        <color rgb="FF000000"/>
        <rFont val="Calibri"/>
      </rPr>
      <t>Run the following commands and verify output matches:</t>
    </r>
    <r>
      <rPr>
        <sz val="11"/>
        <color rgb="FF000000"/>
        <rFont val="Calibri"/>
      </rPr>
      <t xml:space="preserve">
</t>
    </r>
    <r>
      <rPr>
        <sz val="11"/>
        <color rgb="FF006096"/>
        <rFont val="Roboto Condensed"/>
      </rPr>
      <t># sysctl net.ipv6.conf.all.forwarding</t>
    </r>
    <r>
      <rPr>
        <sz val="11"/>
        <color rgb="FF006096"/>
        <rFont val="Roboto Condensed"/>
      </rPr>
      <t xml:space="preserve">
</t>
    </r>
    <r>
      <rPr>
        <sz val="11"/>
        <color rgb="FF006096"/>
        <rFont val="Roboto Condensed"/>
      </rPr>
      <t>net.ipv6.conf.all.forwarding = 0</t>
    </r>
    <r>
      <rPr>
        <sz val="11"/>
        <color rgb="FF006096"/>
        <rFont val="Roboto Condensed"/>
      </rPr>
      <t xml:space="preserve">
</t>
    </r>
    <r>
      <rPr>
        <sz val="11"/>
        <color rgb="FF000000"/>
        <rFont val="Calibri"/>
      </rPr>
      <t xml:space="preserve">
</t>
    </r>
    <r>
      <rPr>
        <sz val="11"/>
        <color rgb="FF006096"/>
        <rFont val="Roboto Condensed"/>
      </rPr>
      <t># grep -E -s "^\s*net\.ipv6\.conf\.all\.forwarding\s*=\s*1" /etc/sysctl.conf /etc/sysctl.d/*.conf /usr/lib/sysctl.d/*.conf /run/sysctl.d/*.conf</t>
    </r>
    <r>
      <rPr>
        <sz val="11"/>
        <color rgb="FF006096"/>
        <rFont val="Roboto Condensed"/>
      </rPr>
      <t xml:space="preserve">
</t>
    </r>
    <r>
      <rPr>
        <sz val="11"/>
        <color rgb="FF006096"/>
        <rFont val="Roboto Condensed"/>
      </rPr>
      <t>No value should be returned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Verify that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</si>
  <si>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3.2.2</t>
  </si>
  <si>
    <r>
      <rPr>
        <sz val="11"/>
        <rFont val="Calibri"/>
      </rPr>
      <t>Ensure packet redirect sending is disabled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</si>
  <si>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net.ipv4.conf.all.send_redirects = 0</t>
    </r>
    <r>
      <rPr>
        <sz val="11"/>
        <color rgb="FF006096"/>
        <rFont val="Roboto Condensed"/>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net.ipv4.conf.all.send_redirects=0</t>
    </r>
    <r>
      <rPr>
        <sz val="11"/>
        <color rgb="FF006096"/>
        <rFont val="Roboto Condensed"/>
      </rPr>
      <t xml:space="preserve">
</t>
    </r>
    <r>
      <rPr>
        <sz val="11"/>
        <color rgb="FF006096"/>
        <rFont val="Roboto Condensed"/>
      </rPr>
      <t># sysctl -w net.ipv4.conf.default.send_redirects=0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</si>
  <si>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ICMP Redirects are used to send routing information to other hosts. As a host itself does not act as a router (in a host only configuration), there is no need to send redirects.</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</si>
  <si>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net.ipv4.conf.all.send_redirects</t>
    </r>
    <r>
      <rPr>
        <sz val="11"/>
        <color rgb="FF006096"/>
        <rFont val="Roboto Condensed"/>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6096"/>
        <rFont val="Roboto Condensed"/>
      </rPr>
      <t># sysctl net.ipv4.conf.default.send_redirects</t>
    </r>
    <r>
      <rPr>
        <sz val="11"/>
        <color rgb="FF006096"/>
        <rFont val="Roboto Condensed"/>
      </rPr>
      <t xml:space="preserve">
</t>
    </r>
    <r>
      <rPr>
        <sz val="11"/>
        <color rgb="FF006096"/>
        <rFont val="Roboto Condensed"/>
      </rPr>
      <t>net.ipv4.conf.default.send_redirects = 0</t>
    </r>
    <r>
      <rPr>
        <sz val="11"/>
        <color rgb="FF006096"/>
        <rFont val="Roboto Condensed"/>
      </rPr>
      <t xml:space="preserve">
</t>
    </r>
    <r>
      <rPr>
        <sz val="11"/>
        <color rgb="FF000000"/>
        <rFont val="Calibri"/>
      </rPr>
      <t xml:space="preserve">
</t>
    </r>
    <r>
      <rPr>
        <sz val="11"/>
        <color rgb="FF006096"/>
        <rFont val="Roboto Condensed"/>
      </rPr>
      <t># grep "net\.ipv4\.conf\.all\.send_redirects" /etc/sysctl.conf /etc/sysctl.d/*.conf /usr/lib/sysctl.d/*.conf /run/sysctl.d/*.conf</t>
    </r>
    <r>
      <rPr>
        <sz val="11"/>
        <color rgb="FF006096"/>
        <rFont val="Roboto Condensed"/>
      </rPr>
      <t xml:space="preserve">
</t>
    </r>
    <r>
      <rPr>
        <sz val="11"/>
        <color rgb="FF006096"/>
        <rFont val="Roboto Condensed"/>
      </rPr>
      <t>net.ipv4.conf.all.send_redirects = 0</t>
    </r>
    <r>
      <rPr>
        <sz val="11"/>
        <color rgb="FF006096"/>
        <rFont val="Roboto Condensed"/>
      </rPr>
      <t xml:space="preserve">
</t>
    </r>
    <r>
      <rPr>
        <sz val="11"/>
        <color rgb="FF000000"/>
        <rFont val="Calibri"/>
      </rPr>
      <t xml:space="preserve">
</t>
    </r>
    <r>
      <rPr>
        <sz val="11"/>
        <color rgb="FF006096"/>
        <rFont val="Roboto Condensed"/>
      </rPr>
      <t># grep "net\.ipv4\.conf\.default\.send_redirects" /etc/sysctl.conf /etc/sysctl.d/*.conf /usr/lib/sysctl.d/*.conf /run/sysctl.d/*.conf</t>
    </r>
    <r>
      <rPr>
        <sz val="11"/>
        <color rgb="FF006096"/>
        <rFont val="Roboto Condensed"/>
      </rPr>
      <t xml:space="preserve">
</t>
    </r>
    <r>
      <rPr>
        <sz val="11"/>
        <color rgb="FF006096"/>
        <rFont val="Roboto Condensed"/>
      </rPr>
      <t>net.ipv4.conf.default.send_redirects= 0</t>
    </r>
    <r>
      <rPr>
        <sz val="11"/>
        <color rgb="FF006096"/>
        <rFont val="Roboto Condensed"/>
      </rPr>
      <t xml:space="preserve">
</t>
    </r>
  </si>
  <si>
    <t>Network Parameters (Host and Router)</t>
  </si>
  <si>
    <t>3.3.1</t>
  </si>
  <si>
    <r>
      <rPr>
        <sz val="11"/>
        <rFont val="Calibri"/>
      </rPr>
      <t>Ensure source routed packets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</si>
  <si>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net.ipv4.conf.all.accept_source_route = 0</t>
    </r>
    <r>
      <rPr>
        <sz val="11"/>
        <color rgb="FF006096"/>
        <rFont val="Roboto Condensed"/>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net.ipv4.conf.all.accept_source_route=0</t>
    </r>
    <r>
      <rPr>
        <sz val="11"/>
        <color rgb="FF006096"/>
        <rFont val="Roboto Condensed"/>
      </rPr>
      <t xml:space="preserve">
</t>
    </r>
    <r>
      <rPr>
        <sz val="11"/>
        <color rgb="FF006096"/>
        <rFont val="Roboto Condensed"/>
      </rPr>
      <t># sysctl -w net.ipv4.conf.default.accept_source_route=0</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i/>
        <sz val="11"/>
        <color rgb="FF000000"/>
        <rFont val="Calibri"/>
      </rPr>
      <t>IF IPv6 is not disabled:</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net.ipv6.conf.all.accept_source_route = 0</t>
    </r>
    <r>
      <rPr>
        <sz val="11"/>
        <color rgb="FF006096"/>
        <rFont val="Roboto Condensed"/>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net.ipv6.conf.all.accept_source_route=0</t>
    </r>
    <r>
      <rPr>
        <sz val="11"/>
        <color rgb="FF006096"/>
        <rFont val="Roboto Condensed"/>
      </rPr>
      <t xml:space="preserve">
</t>
    </r>
    <r>
      <rPr>
        <sz val="11"/>
        <color rgb="FF006096"/>
        <rFont val="Roboto Condensed"/>
      </rPr>
      <t># sysctl -w net.ipv6.conf.default.accept_source_route=0</t>
    </r>
    <r>
      <rPr>
        <sz val="11"/>
        <color rgb="FF006096"/>
        <rFont val="Roboto Condensed"/>
      </rPr>
      <t xml:space="preserve">
</t>
    </r>
    <r>
      <rPr>
        <sz val="11"/>
        <color rgb="FF006096"/>
        <rFont val="Roboto Condensed"/>
      </rPr>
      <t># sysctl -w net.ipv6.route.flush=1</t>
    </r>
    <r>
      <rPr>
        <sz val="11"/>
        <color rgb="FF006096"/>
        <rFont val="Roboto Condensed"/>
      </rPr>
      <t xml:space="preserve">
</t>
    </r>
  </si>
  <si>
    <r>
      <rPr>
        <sz val="11"/>
        <color rgb="FF000000"/>
        <rFont val="Calibri"/>
      </rPr>
      <t>In networking, source routing allows a sender to partially or fully specify the route packets take through a network. In contrast, non-source routed packets travel a path determined by routers in the network. In some cases, systems may not be routable or reachable from some locations (e.g. private addresses vs. Internet routable), and so source routed packets would need to be used.</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</si>
  <si>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net.ipv4.conf.all.accept_source_route</t>
    </r>
    <r>
      <rPr>
        <sz val="11"/>
        <color rgb="FF006096"/>
        <rFont val="Roboto Condensed"/>
      </rPr>
      <t xml:space="preserve">
</t>
    </r>
    <r>
      <rPr>
        <sz val="11"/>
        <color rgb="FF006096"/>
        <rFont val="Roboto Condensed"/>
      </rPr>
      <t>net.ipv4.conf.all.accept_source_route = 0</t>
    </r>
    <r>
      <rPr>
        <sz val="11"/>
        <color rgb="FF006096"/>
        <rFont val="Roboto Condensed"/>
      </rPr>
      <t xml:space="preserve">
</t>
    </r>
    <r>
      <rPr>
        <sz val="11"/>
        <color rgb="FF000000"/>
        <rFont val="Calibri"/>
      </rPr>
      <t xml:space="preserve">
</t>
    </r>
    <r>
      <rPr>
        <sz val="11"/>
        <color rgb="FF006096"/>
        <rFont val="Roboto Condensed"/>
      </rPr>
      <t># sysctl net.ipv4.conf.default.accept_source_route</t>
    </r>
    <r>
      <rPr>
        <sz val="11"/>
        <color rgb="FF006096"/>
        <rFont val="Roboto Condensed"/>
      </rPr>
      <t xml:space="preserve">
</t>
    </r>
    <r>
      <rPr>
        <sz val="11"/>
        <color rgb="FF006096"/>
        <rFont val="Roboto Condensed"/>
      </rPr>
      <t>net.ipv4.conf.default.accept_source_route = 0</t>
    </r>
    <r>
      <rPr>
        <sz val="11"/>
        <color rgb="FF006096"/>
        <rFont val="Roboto Condensed"/>
      </rPr>
      <t xml:space="preserve">
</t>
    </r>
    <r>
      <rPr>
        <sz val="11"/>
        <color rgb="FF000000"/>
        <rFont val="Calibri"/>
      </rPr>
      <t xml:space="preserve">
</t>
    </r>
    <r>
      <rPr>
        <sz val="11"/>
        <color rgb="FF006096"/>
        <rFont val="Roboto Condensed"/>
      </rPr>
      <t># grep "net\.ipv4\.conf\.all\.accept_source_route" /etc/sysctl.conf /etc/sysctl.d/*.conf /usr/lib/sysctl.d/*.conf /run/sysctl.d/*.conf</t>
    </r>
    <r>
      <rPr>
        <sz val="11"/>
        <color rgb="FF006096"/>
        <rFont val="Roboto Condensed"/>
      </rPr>
      <t xml:space="preserve">
</t>
    </r>
    <r>
      <rPr>
        <sz val="11"/>
        <color rgb="FF006096"/>
        <rFont val="Roboto Condensed"/>
      </rPr>
      <t>net.ipv4.conf.all.accept_source_route= 0</t>
    </r>
    <r>
      <rPr>
        <sz val="11"/>
        <color rgb="FF006096"/>
        <rFont val="Roboto Condensed"/>
      </rPr>
      <t xml:space="preserve">
</t>
    </r>
    <r>
      <rPr>
        <sz val="11"/>
        <color rgb="FF000000"/>
        <rFont val="Calibri"/>
      </rPr>
      <t xml:space="preserve">
</t>
    </r>
    <r>
      <rPr>
        <sz val="11"/>
        <color rgb="FF006096"/>
        <rFont val="Roboto Condensed"/>
      </rPr>
      <t># grep "net\.ipv4\.conf\.default\.accept_source_route" /etc/sysctl.conf /etc/sysctl.d/*.conf /usr/lib/sysctl.d/*.conf /run/sysctl.d/*.conf</t>
    </r>
    <r>
      <rPr>
        <sz val="11"/>
        <color rgb="FF006096"/>
        <rFont val="Roboto Condensed"/>
      </rPr>
      <t xml:space="preserve">
</t>
    </r>
    <r>
      <rPr>
        <sz val="11"/>
        <color rgb="FF006096"/>
        <rFont val="Roboto Condensed"/>
      </rPr>
      <t>net.ipv4.conf.default.accept_source_route= 0</t>
    </r>
    <r>
      <rPr>
        <sz val="11"/>
        <color rgb="FF006096"/>
        <rFont val="Roboto Condensed"/>
      </rPr>
      <t xml:space="preserve">
</t>
    </r>
    <r>
      <rPr>
        <sz val="11"/>
        <color rgb="FF000000"/>
        <rFont val="Calibri"/>
      </rPr>
      <t xml:space="preserve">
</t>
    </r>
    <r>
      <rPr>
        <i/>
        <sz val="11"/>
        <color rgb="FF000000"/>
        <rFont val="Calibri"/>
      </rPr>
      <t>IF IPv6 is enabled:</t>
    </r>
    <r>
      <rPr>
        <sz val="11"/>
        <color rgb="FF000000"/>
        <rFont val="Calibri"/>
      </rPr>
      <t xml:space="preserve">
</t>
    </r>
    <r>
      <rPr>
        <sz val="11"/>
        <color rgb="FF000000"/>
        <rFont val="Calibri"/>
      </rPr>
      <t>Run the following commands and verify output matches:</t>
    </r>
    <r>
      <rPr>
        <sz val="11"/>
        <color rgb="FF000000"/>
        <rFont val="Calibri"/>
      </rPr>
      <t xml:space="preserve">
</t>
    </r>
    <r>
      <rPr>
        <sz val="11"/>
        <color rgb="FF006096"/>
        <rFont val="Roboto Condensed"/>
      </rPr>
      <t># sysctl net.ipv6.conf.all.accept_source_route</t>
    </r>
    <r>
      <rPr>
        <sz val="11"/>
        <color rgb="FF006096"/>
        <rFont val="Roboto Condensed"/>
      </rPr>
      <t xml:space="preserve">
</t>
    </r>
    <r>
      <rPr>
        <sz val="11"/>
        <color rgb="FF006096"/>
        <rFont val="Roboto Condensed"/>
      </rPr>
      <t>net.ipv6.conf.all.accept_source_route = 0</t>
    </r>
    <r>
      <rPr>
        <sz val="11"/>
        <color rgb="FF006096"/>
        <rFont val="Roboto Condensed"/>
      </rPr>
      <t xml:space="preserve">
</t>
    </r>
    <r>
      <rPr>
        <sz val="11"/>
        <color rgb="FF000000"/>
        <rFont val="Calibri"/>
      </rPr>
      <t xml:space="preserve">
</t>
    </r>
    <r>
      <rPr>
        <sz val="11"/>
        <color rgb="FF006096"/>
        <rFont val="Roboto Condensed"/>
      </rPr>
      <t># sysctl net.ipv6.conf.default.accept_source_route</t>
    </r>
    <r>
      <rPr>
        <sz val="11"/>
        <color rgb="FF006096"/>
        <rFont val="Roboto Condensed"/>
      </rPr>
      <t xml:space="preserve">
</t>
    </r>
    <r>
      <rPr>
        <sz val="11"/>
        <color rgb="FF006096"/>
        <rFont val="Roboto Condensed"/>
      </rPr>
      <t>net.ipv6.conf.default.accept_source_route = 0</t>
    </r>
    <r>
      <rPr>
        <sz val="11"/>
        <color rgb="FF006096"/>
        <rFont val="Roboto Condensed"/>
      </rPr>
      <t xml:space="preserve">
</t>
    </r>
    <r>
      <rPr>
        <sz val="11"/>
        <color rgb="FF000000"/>
        <rFont val="Calibri"/>
      </rPr>
      <t xml:space="preserve">
</t>
    </r>
    <r>
      <rPr>
        <sz val="11"/>
        <color rgb="FF006096"/>
        <rFont val="Roboto Condensed"/>
      </rPr>
      <t># grep "net\.ipv6\.conf\.all\.accept_source_route" /etc/sysctl.conf /etc/sysctl.d/*.conf /usr/lib/sysctl.d/*.conf /run/sysctl.d/*.conf</t>
    </r>
    <r>
      <rPr>
        <sz val="11"/>
        <color rgb="FF006096"/>
        <rFont val="Roboto Condensed"/>
      </rPr>
      <t xml:space="preserve">
</t>
    </r>
    <r>
      <rPr>
        <sz val="11"/>
        <color rgb="FF006096"/>
        <rFont val="Roboto Condensed"/>
      </rPr>
      <t>net.ipv4.conf.all.accept_source_route= 0</t>
    </r>
    <r>
      <rPr>
        <sz val="11"/>
        <color rgb="FF006096"/>
        <rFont val="Roboto Condensed"/>
      </rPr>
      <t xml:space="preserve">
</t>
    </r>
    <r>
      <rPr>
        <sz val="11"/>
        <color rgb="FF000000"/>
        <rFont val="Calibri"/>
      </rPr>
      <t xml:space="preserve">
</t>
    </r>
    <r>
      <rPr>
        <sz val="11"/>
        <color rgb="FF006096"/>
        <rFont val="Roboto Condensed"/>
      </rPr>
      <t># grep "net\.ipv6\.conf\.default\.accept_source_route" /etc/sysctl.conf /etc/sysctl.d/*.conf /usr/lib/sysctl.d/*.conf /run/sysctl.d/*.conf</t>
    </r>
    <r>
      <rPr>
        <sz val="11"/>
        <color rgb="FF006096"/>
        <rFont val="Roboto Condensed"/>
      </rPr>
      <t xml:space="preserve">
</t>
    </r>
    <r>
      <rPr>
        <sz val="11"/>
        <color rgb="FF006096"/>
        <rFont val="Roboto Condensed"/>
      </rPr>
      <t>net.ipv6.conf.default.accept_source_route= 0</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Verify that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</si>
  <si>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3.3.2</t>
  </si>
  <si>
    <r>
      <rPr>
        <sz val="11"/>
        <rFont val="Calibri"/>
      </rPr>
      <t>Ensure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</si>
  <si>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net.ipv4.conf.all.accept_redirects = 0</t>
    </r>
    <r>
      <rPr>
        <sz val="11"/>
        <color rgb="FF006096"/>
        <rFont val="Roboto Condensed"/>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net.ipv4.conf.all.accept_redirects=0</t>
    </r>
    <r>
      <rPr>
        <sz val="11"/>
        <color rgb="FF006096"/>
        <rFont val="Roboto Condensed"/>
      </rPr>
      <t xml:space="preserve">
</t>
    </r>
    <r>
      <rPr>
        <sz val="11"/>
        <color rgb="FF006096"/>
        <rFont val="Roboto Condensed"/>
      </rPr>
      <t># sysctl -w net.ipv4.conf.default.accept_redirects=0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r>
      <rPr>
        <sz val="11"/>
        <color rgb="FF000000"/>
        <rFont val="Calibri"/>
      </rPr>
      <t xml:space="preserve">
</t>
    </r>
    <r>
      <rPr>
        <i/>
        <sz val="11"/>
        <color rgb="FF000000"/>
        <rFont val="Calibri"/>
      </rPr>
      <t>IF IPv6 is not disabled</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net.ipv6.conf.all.accept_redirects = 0</t>
    </r>
    <r>
      <rPr>
        <sz val="11"/>
        <color rgb="FF006096"/>
        <rFont val="Roboto Condensed"/>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net.ipv6.conf.all.accept_redirects=0</t>
    </r>
    <r>
      <rPr>
        <sz val="11"/>
        <color rgb="FF006096"/>
        <rFont val="Roboto Condensed"/>
      </rPr>
      <t xml:space="preserve">
</t>
    </r>
    <r>
      <rPr>
        <sz val="11"/>
        <color rgb="FF006096"/>
        <rFont val="Roboto Condensed"/>
      </rPr>
      <t># sysctl -w net.ipv6.conf.default.accept_redirects=0</t>
    </r>
    <r>
      <rPr>
        <sz val="11"/>
        <color rgb="FF006096"/>
        <rFont val="Roboto Condensed"/>
      </rPr>
      <t xml:space="preserve">
</t>
    </r>
    <r>
      <rPr>
        <sz val="11"/>
        <color rgb="FF006096"/>
        <rFont val="Roboto Condensed"/>
      </rPr>
      <t># sysctl -w net.ipv6.route.flush=1</t>
    </r>
    <r>
      <rPr>
        <sz val="11"/>
        <color rgb="FF006096"/>
        <rFont val="Roboto Condensed"/>
      </rPr>
      <t xml:space="preserve">
</t>
    </r>
  </si>
  <si>
    <r>
      <rPr>
        <sz val="11"/>
        <color rgb="FF000000"/>
        <rFont val="Calibri"/>
      </rPr>
      <t xml:space="preserve">ICMP redirect messages are packets that convey routing information and tell your host (acting as a router) to send packets via an alternate path. It is a way of allowing an outside routing device to update your system routing tables. By setting </t>
    </r>
    <r>
      <rPr>
        <b/>
        <sz val="11"/>
        <color rgb="FF000000"/>
        <rFont val="Calibri"/>
      </rPr>
      <t>net.ipv4.conf.all.accept_redirects</t>
    </r>
    <r>
      <rPr>
        <sz val="11"/>
        <color rgb="FF000000"/>
        <rFont val="Calibri"/>
      </rPr>
      <t xml:space="preserve"> and </t>
    </r>
    <r>
      <rPr>
        <b/>
        <sz val="11"/>
        <color rgb="FF000000"/>
        <rFont val="Calibri"/>
      </rPr>
      <t>net.ipv6.conf.all.accept_redirects</t>
    </r>
    <r>
      <rPr>
        <sz val="11"/>
        <color rgb="FF000000"/>
        <rFont val="Calibri"/>
      </rPr>
      <t xml:space="preserve"> to 0, the system will not accept any ICMP redirect messages, and therefore, won't allow outsiders to update the system's routing tables.</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</si>
  <si>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net.ipv4.conf.all.accept_redirects</t>
    </r>
    <r>
      <rPr>
        <sz val="11"/>
        <color rgb="FF006096"/>
        <rFont val="Roboto Condensed"/>
      </rPr>
      <t xml:space="preserve">
</t>
    </r>
    <r>
      <rPr>
        <sz val="11"/>
        <color rgb="FF006096"/>
        <rFont val="Roboto Condensed"/>
      </rPr>
      <t>net.ipv4.conf.all.accept_redirects = 0</t>
    </r>
    <r>
      <rPr>
        <sz val="11"/>
        <color rgb="FF006096"/>
        <rFont val="Roboto Condensed"/>
      </rPr>
      <t xml:space="preserve">
</t>
    </r>
    <r>
      <rPr>
        <sz val="11"/>
        <color rgb="FF000000"/>
        <rFont val="Calibri"/>
      </rPr>
      <t xml:space="preserve">
</t>
    </r>
    <r>
      <rPr>
        <sz val="11"/>
        <color rgb="FF006096"/>
        <rFont val="Roboto Condensed"/>
      </rPr>
      <t># sysctl net.ipv4.conf.default.accept_redirects</t>
    </r>
    <r>
      <rPr>
        <sz val="11"/>
        <color rgb="FF006096"/>
        <rFont val="Roboto Condensed"/>
      </rPr>
      <t xml:space="preserve">
</t>
    </r>
    <r>
      <rPr>
        <sz val="11"/>
        <color rgb="FF006096"/>
        <rFont val="Roboto Condensed"/>
      </rPr>
      <t>net.ipv4.conf.default.accept_redirects = 0</t>
    </r>
    <r>
      <rPr>
        <sz val="11"/>
        <color rgb="FF006096"/>
        <rFont val="Roboto Condensed"/>
      </rPr>
      <t xml:space="preserve">
</t>
    </r>
    <r>
      <rPr>
        <sz val="11"/>
        <color rgb="FF000000"/>
        <rFont val="Calibri"/>
      </rPr>
      <t xml:space="preserve">
</t>
    </r>
    <r>
      <rPr>
        <sz val="11"/>
        <color rgb="FF006096"/>
        <rFont val="Roboto Condensed"/>
      </rPr>
      <t># grep "net\.ipv4\.conf\.all\.accept_redirects" /etc/sysctl.conf /etc/sysctl.d/*.conf /usr/lib/sysctl.d/*.conf /run/sysctl.d/*.conf</t>
    </r>
    <r>
      <rPr>
        <sz val="11"/>
        <color rgb="FF006096"/>
        <rFont val="Roboto Condensed"/>
      </rPr>
      <t xml:space="preserve">
</t>
    </r>
    <r>
      <rPr>
        <sz val="11"/>
        <color rgb="FF006096"/>
        <rFont val="Roboto Condensed"/>
      </rPr>
      <t>net.ipv4.conf.all.accept_redirects= 0</t>
    </r>
    <r>
      <rPr>
        <sz val="11"/>
        <color rgb="FF006096"/>
        <rFont val="Roboto Condensed"/>
      </rPr>
      <t xml:space="preserve">
</t>
    </r>
    <r>
      <rPr>
        <sz val="11"/>
        <color rgb="FF000000"/>
        <rFont val="Calibri"/>
      </rPr>
      <t xml:space="preserve">
</t>
    </r>
    <r>
      <rPr>
        <sz val="11"/>
        <color rgb="FF006096"/>
        <rFont val="Roboto Condensed"/>
      </rPr>
      <t># grep "net\.ipv4\.conf\.default\.accept_redirects" /etc/sysctl.conf /etc/sysctl.d/*.conf /usr/lib/sysctl.d/*.conf /run/sysctl.d/*.conf</t>
    </r>
    <r>
      <rPr>
        <sz val="11"/>
        <color rgb="FF006096"/>
        <rFont val="Roboto Condensed"/>
      </rPr>
      <t xml:space="preserve">
</t>
    </r>
    <r>
      <rPr>
        <sz val="11"/>
        <color rgb="FF006096"/>
        <rFont val="Roboto Condensed"/>
      </rPr>
      <t>net.ipv4.conf.default.accept_redirects= 0</t>
    </r>
    <r>
      <rPr>
        <sz val="11"/>
        <color rgb="FF006096"/>
        <rFont val="Roboto Condensed"/>
      </rPr>
      <t xml:space="preserve">
</t>
    </r>
    <r>
      <rPr>
        <sz val="11"/>
        <color rgb="FF000000"/>
        <rFont val="Calibri"/>
      </rPr>
      <t xml:space="preserve">
</t>
    </r>
    <r>
      <rPr>
        <i/>
        <sz val="11"/>
        <color rgb="FF000000"/>
        <rFont val="Calibri"/>
      </rPr>
      <t>IF IPv6 is not disabled:</t>
    </r>
    <r>
      <rPr>
        <sz val="11"/>
        <color rgb="FF000000"/>
        <rFont val="Calibri"/>
      </rPr>
      <t xml:space="preserve">
</t>
    </r>
    <r>
      <rPr>
        <sz val="11"/>
        <color rgb="FF000000"/>
        <rFont val="Calibri"/>
      </rPr>
      <t>Run the following commands and verify output matches:</t>
    </r>
    <r>
      <rPr>
        <sz val="11"/>
        <color rgb="FF000000"/>
        <rFont val="Calibri"/>
      </rPr>
      <t xml:space="preserve">
</t>
    </r>
    <r>
      <rPr>
        <sz val="11"/>
        <color rgb="FF006096"/>
        <rFont val="Roboto Condensed"/>
      </rPr>
      <t># sysctl net.ipv6.conf.all.accept_redirects</t>
    </r>
    <r>
      <rPr>
        <sz val="11"/>
        <color rgb="FF006096"/>
        <rFont val="Roboto Condensed"/>
      </rPr>
      <t xml:space="preserve">
</t>
    </r>
    <r>
      <rPr>
        <sz val="11"/>
        <color rgb="FF006096"/>
        <rFont val="Roboto Condensed"/>
      </rPr>
      <t>net.ipv6.conf.all.accept_redirects = 0</t>
    </r>
    <r>
      <rPr>
        <sz val="11"/>
        <color rgb="FF006096"/>
        <rFont val="Roboto Condensed"/>
      </rPr>
      <t xml:space="preserve">
</t>
    </r>
    <r>
      <rPr>
        <sz val="11"/>
        <color rgb="FF000000"/>
        <rFont val="Calibri"/>
      </rPr>
      <t xml:space="preserve">
</t>
    </r>
    <r>
      <rPr>
        <sz val="11"/>
        <color rgb="FF006096"/>
        <rFont val="Roboto Condensed"/>
      </rPr>
      <t># sysctl net.ipv6.conf.default.accept_redirects</t>
    </r>
    <r>
      <rPr>
        <sz val="11"/>
        <color rgb="FF006096"/>
        <rFont val="Roboto Condensed"/>
      </rPr>
      <t xml:space="preserve">
</t>
    </r>
    <r>
      <rPr>
        <sz val="11"/>
        <color rgb="FF006096"/>
        <rFont val="Roboto Condensed"/>
      </rPr>
      <t>net.ipv6.conf.default.accept_redirects = 0</t>
    </r>
    <r>
      <rPr>
        <sz val="11"/>
        <color rgb="FF006096"/>
        <rFont val="Roboto Condensed"/>
      </rPr>
      <t xml:space="preserve">
</t>
    </r>
    <r>
      <rPr>
        <sz val="11"/>
        <color rgb="FF000000"/>
        <rFont val="Calibri"/>
      </rPr>
      <t xml:space="preserve">
</t>
    </r>
    <r>
      <rPr>
        <sz val="11"/>
        <color rgb="FF006096"/>
        <rFont val="Roboto Condensed"/>
      </rPr>
      <t># grep "net\.ipv6\.conf\.all\.accept_redirects" /etc/sysctl.conf /etc/sysctl.d/*.conf /usr/lib/sysctl.d/*.conf /run/sysctl.d/*.conf</t>
    </r>
    <r>
      <rPr>
        <sz val="11"/>
        <color rgb="FF006096"/>
        <rFont val="Roboto Condensed"/>
      </rPr>
      <t xml:space="preserve">
</t>
    </r>
    <r>
      <rPr>
        <sz val="11"/>
        <color rgb="FF006096"/>
        <rFont val="Roboto Condensed"/>
      </rPr>
      <t>net.ipv6.conf.all.accept_redirects= 0</t>
    </r>
    <r>
      <rPr>
        <sz val="11"/>
        <color rgb="FF006096"/>
        <rFont val="Roboto Condensed"/>
      </rPr>
      <t xml:space="preserve">
</t>
    </r>
    <r>
      <rPr>
        <sz val="11"/>
        <color rgb="FF000000"/>
        <rFont val="Calibri"/>
      </rPr>
      <t xml:space="preserve">
</t>
    </r>
    <r>
      <rPr>
        <sz val="11"/>
        <color rgb="FF006096"/>
        <rFont val="Roboto Condensed"/>
      </rPr>
      <t># grep "net\.ipv6\.conf\.default\.accept_redirects" /etc/sysctl.conf /etc/sysctl.d/*.conf /usr/lib/sysctl.d/*.conf /run/sysctl.d/*.conf</t>
    </r>
    <r>
      <rPr>
        <sz val="11"/>
        <color rgb="FF006096"/>
        <rFont val="Roboto Condensed"/>
      </rPr>
      <t xml:space="preserve">
</t>
    </r>
    <r>
      <rPr>
        <sz val="11"/>
        <color rgb="FF006096"/>
        <rFont val="Roboto Condensed"/>
      </rPr>
      <t>net.ipv6.conf.default.accept_redirects= 0</t>
    </r>
    <r>
      <rPr>
        <sz val="11"/>
        <color rgb="FF006096"/>
        <rFont val="Roboto Condensed"/>
      </rPr>
      <t xml:space="preserve">
</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</si>
  <si>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3.3.3</t>
  </si>
  <si>
    <r>
      <rPr>
        <sz val="11"/>
        <rFont val="Calibri"/>
      </rPr>
      <t>Ensure secure ICMP redirects are not accepted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</si>
  <si>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net.ipv4.conf.all.secure_redirects = 0</t>
    </r>
    <r>
      <rPr>
        <sz val="11"/>
        <color rgb="FF006096"/>
        <rFont val="Roboto Condensed"/>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net.ipv4.conf.all.secure_redirects=0</t>
    </r>
    <r>
      <rPr>
        <sz val="11"/>
        <color rgb="FF006096"/>
        <rFont val="Roboto Condensed"/>
      </rPr>
      <t xml:space="preserve">
</t>
    </r>
    <r>
      <rPr>
        <sz val="11"/>
        <color rgb="FF006096"/>
        <rFont val="Roboto Condensed"/>
      </rPr>
      <t># sysctl -w net.ipv4.conf.default.secure_redirects=0</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</si>
  <si>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Secure ICMP redirects are the same as ICMP redirects, except they come from gateways listed on the default gateway list. It is assumed that these gateways are known to your system, and that they are likely to be secure.</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</si>
  <si>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net.ipv4.conf.all.secure_redirects</t>
    </r>
    <r>
      <rPr>
        <sz val="11"/>
        <color rgb="FF006096"/>
        <rFont val="Roboto Condensed"/>
      </rPr>
      <t xml:space="preserve">
</t>
    </r>
    <r>
      <rPr>
        <sz val="11"/>
        <color rgb="FF006096"/>
        <rFont val="Roboto Condensed"/>
      </rPr>
      <t>net.ipv4.conf.all.secure_redirects = 0</t>
    </r>
    <r>
      <rPr>
        <sz val="11"/>
        <color rgb="FF006096"/>
        <rFont val="Roboto Condensed"/>
      </rPr>
      <t xml:space="preserve">
</t>
    </r>
    <r>
      <rPr>
        <sz val="11"/>
        <color rgb="FF000000"/>
        <rFont val="Calibri"/>
      </rPr>
      <t xml:space="preserve">
</t>
    </r>
    <r>
      <rPr>
        <sz val="11"/>
        <color rgb="FF006096"/>
        <rFont val="Roboto Condensed"/>
      </rPr>
      <t># sysctl net.ipv4.conf.default.secure_redirects</t>
    </r>
    <r>
      <rPr>
        <sz val="11"/>
        <color rgb="FF006096"/>
        <rFont val="Roboto Condensed"/>
      </rPr>
      <t xml:space="preserve">
</t>
    </r>
    <r>
      <rPr>
        <sz val="11"/>
        <color rgb="FF006096"/>
        <rFont val="Roboto Condensed"/>
      </rPr>
      <t>net.ipv4.conf.default.secure_redirects = 0</t>
    </r>
    <r>
      <rPr>
        <sz val="11"/>
        <color rgb="FF006096"/>
        <rFont val="Roboto Condensed"/>
      </rPr>
      <t xml:space="preserve">
</t>
    </r>
    <r>
      <rPr>
        <sz val="11"/>
        <color rgb="FF000000"/>
        <rFont val="Calibri"/>
      </rPr>
      <t xml:space="preserve">
</t>
    </r>
    <r>
      <rPr>
        <sz val="11"/>
        <color rgb="FF006096"/>
        <rFont val="Roboto Condensed"/>
      </rPr>
      <t># grep "net\.ipv4\.conf\.all\.secure_redirects" /etc/sysctl.conf /etc/sysctl.d/*.conf /usr/lib/sysctl.d/*.conf /run/sysctl.d/*.conf</t>
    </r>
    <r>
      <rPr>
        <sz val="11"/>
        <color rgb="FF006096"/>
        <rFont val="Roboto Condensed"/>
      </rPr>
      <t xml:space="preserve">
</t>
    </r>
    <r>
      <rPr>
        <sz val="11"/>
        <color rgb="FF006096"/>
        <rFont val="Roboto Condensed"/>
      </rPr>
      <t>net.ipv4.conf.all.secure_redirects= 0</t>
    </r>
    <r>
      <rPr>
        <sz val="11"/>
        <color rgb="FF006096"/>
        <rFont val="Roboto Condensed"/>
      </rPr>
      <t xml:space="preserve">
</t>
    </r>
    <r>
      <rPr>
        <sz val="11"/>
        <color rgb="FF000000"/>
        <rFont val="Calibri"/>
      </rPr>
      <t xml:space="preserve">
</t>
    </r>
    <r>
      <rPr>
        <sz val="11"/>
        <color rgb="FF006096"/>
        <rFont val="Roboto Condensed"/>
      </rPr>
      <t># grep "net\.ipv4\.conf\.default\.secure_redirects" /etc/sysctl.conf /etc/sysctl.d/*.conf /usr/lib/sysctl.d/*.conf /run/sysctl.d/*.conf</t>
    </r>
    <r>
      <rPr>
        <sz val="11"/>
        <color rgb="FF006096"/>
        <rFont val="Roboto Condensed"/>
      </rPr>
      <t xml:space="preserve">
</t>
    </r>
    <r>
      <rPr>
        <sz val="11"/>
        <color rgb="FF006096"/>
        <rFont val="Roboto Condensed"/>
      </rPr>
      <t>net.ipv4.conf.default.secure_redirects= 0</t>
    </r>
    <r>
      <rPr>
        <sz val="11"/>
        <color rgb="FF006096"/>
        <rFont val="Roboto Condensed"/>
      </rPr>
      <t xml:space="preserve">
</t>
    </r>
  </si>
  <si>
    <t>3.3.4</t>
  </si>
  <si>
    <r>
      <rPr>
        <sz val="11"/>
        <rFont val="Calibri"/>
      </rPr>
      <t>Ensure suspicious packets are logged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</si>
  <si>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net.ipv4.conf.all.log_martians = 1</t>
    </r>
    <r>
      <rPr>
        <sz val="11"/>
        <color rgb="FF006096"/>
        <rFont val="Roboto Condensed"/>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net.ipv4.conf.all.log_martians=1</t>
    </r>
    <r>
      <rPr>
        <sz val="11"/>
        <color rgb="FF006096"/>
        <rFont val="Roboto Condensed"/>
      </rPr>
      <t xml:space="preserve">
</t>
    </r>
    <r>
      <rPr>
        <sz val="11"/>
        <color rgb="FF006096"/>
        <rFont val="Roboto Condensed"/>
      </rPr>
      <t># sysctl -w net.ipv4.conf.default.log_martians=1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</si>
  <si>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When enabled, this feature logs packets with un-routable source addresses to the kernel log.</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</si>
  <si>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net.ipv4.conf.all.log_martians</t>
    </r>
    <r>
      <rPr>
        <sz val="11"/>
        <color rgb="FF006096"/>
        <rFont val="Roboto Condensed"/>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6096"/>
        <rFont val="Roboto Condensed"/>
      </rPr>
      <t># sysctl net.ipv4.conf.default.log_martians</t>
    </r>
    <r>
      <rPr>
        <sz val="11"/>
        <color rgb="FF006096"/>
        <rFont val="Roboto Condensed"/>
      </rPr>
      <t xml:space="preserve">
</t>
    </r>
    <r>
      <rPr>
        <sz val="11"/>
        <color rgb="FF006096"/>
        <rFont val="Roboto Condensed"/>
      </rPr>
      <t>net.ipv4.conf.default.log_martians = 1</t>
    </r>
    <r>
      <rPr>
        <sz val="11"/>
        <color rgb="FF006096"/>
        <rFont val="Roboto Condensed"/>
      </rPr>
      <t xml:space="preserve">
</t>
    </r>
    <r>
      <rPr>
        <sz val="11"/>
        <color rgb="FF000000"/>
        <rFont val="Calibri"/>
      </rPr>
      <t xml:space="preserve">
</t>
    </r>
    <r>
      <rPr>
        <sz val="11"/>
        <color rgb="FF006096"/>
        <rFont val="Roboto Condensed"/>
      </rPr>
      <t># grep "net\.ipv4\.conf\.all\.log_martians" /etc/sysctl.conf /etc/sysctl.d/*.conf /usr/lib/sysctl.d/*.conf /run/sysctl.d/*.conf</t>
    </r>
    <r>
      <rPr>
        <sz val="11"/>
        <color rgb="FF006096"/>
        <rFont val="Roboto Condensed"/>
      </rPr>
      <t xml:space="preserve">
</t>
    </r>
    <r>
      <rPr>
        <sz val="11"/>
        <color rgb="FF006096"/>
        <rFont val="Roboto Condensed"/>
      </rPr>
      <t>net.ipv4.conf.all.log_martians = 1</t>
    </r>
    <r>
      <rPr>
        <sz val="11"/>
        <color rgb="FF006096"/>
        <rFont val="Roboto Condensed"/>
      </rPr>
      <t xml:space="preserve">
</t>
    </r>
    <r>
      <rPr>
        <sz val="11"/>
        <color rgb="FF000000"/>
        <rFont val="Calibri"/>
      </rPr>
      <t xml:space="preserve">
</t>
    </r>
    <r>
      <rPr>
        <sz val="11"/>
        <color rgb="FF006096"/>
        <rFont val="Roboto Condensed"/>
      </rPr>
      <t># grep "net\.ipv4\.conf\.default\.log_martians" /etc/sysctl.conf /etc/sysctl.d/*.conf /usr/lib/sysctl.d/*.conf /run/sysctl.d/*.conf</t>
    </r>
    <r>
      <rPr>
        <sz val="11"/>
        <color rgb="FF006096"/>
        <rFont val="Roboto Condensed"/>
      </rPr>
      <t xml:space="preserve">
</t>
    </r>
    <r>
      <rPr>
        <sz val="11"/>
        <color rgb="FF006096"/>
        <rFont val="Roboto Condensed"/>
      </rPr>
      <t>net.ipv4.conf.default.log_martians = 1</t>
    </r>
    <r>
      <rPr>
        <sz val="11"/>
        <color rgb="FF006096"/>
        <rFont val="Roboto Condensed"/>
      </rPr>
      <t xml:space="preserve">
</t>
    </r>
  </si>
  <si>
    <t>3.3.5</t>
  </si>
  <si>
    <r>
      <rPr>
        <sz val="11"/>
        <rFont val="Calibri"/>
      </rPr>
      <t>Ensure broadcast ICMP requests are ignored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</si>
  <si>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net.ipv4.icmp_echo_ignore_broadcasts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net.ipv4.icmp_echo_ignore_broadcasts=1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</si>
  <si>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 xml:space="preserve">Setting </t>
    </r>
    <r>
      <rPr>
        <b/>
        <sz val="11"/>
        <color rgb="FF000000"/>
        <rFont val="Calibri"/>
      </rPr>
      <t>net.ipv4.icmp_echo_ignore_broadcasts</t>
    </r>
    <r>
      <rPr>
        <sz val="11"/>
        <color rgb="FF000000"/>
        <rFont val="Calibri"/>
      </rPr>
      <t xml:space="preserve"> to 1 will cause the system to ignore all ICMP echo and timestamp requests to broadcast and multicast addresses.</t>
    </r>
  </si>
  <si>
    <r>
      <rPr>
        <sz val="11"/>
        <color rgb="FF000000"/>
        <rFont val="Calibri"/>
      </rPr>
      <t>Run the following commands and verify output matches:</t>
    </r>
    <r>
      <rPr>
        <sz val="11"/>
        <color rgb="FF000000"/>
        <rFont val="Calibri"/>
      </rPr>
      <t xml:space="preserve">
</t>
    </r>
    <r>
      <rPr>
        <sz val="11"/>
        <color rgb="FF006096"/>
        <rFont val="Roboto Condensed"/>
      </rPr>
      <t># sysctl net.ipv4.icmp_echo_ignore_broadcasts</t>
    </r>
    <r>
      <rPr>
        <sz val="11"/>
        <color rgb="FF006096"/>
        <rFont val="Roboto Condensed"/>
      </rPr>
      <t xml:space="preserve">
</t>
    </r>
    <r>
      <rPr>
        <sz val="11"/>
        <color rgb="FF006096"/>
        <rFont val="Roboto Condensed"/>
      </rPr>
      <t>net.ipv4.icmp_echo_ignore_broadcasts = 1</t>
    </r>
    <r>
      <rPr>
        <sz val="11"/>
        <color rgb="FF006096"/>
        <rFont val="Roboto Condensed"/>
      </rPr>
      <t xml:space="preserve">
</t>
    </r>
    <r>
      <rPr>
        <sz val="11"/>
        <color rgb="FF006096"/>
        <rFont val="Roboto Condensed"/>
      </rPr>
      <t># grep "net\.ipv4\.icmp_echo_ignore_broadcasts" /etc/sysctl.conf /etc/sysctl.d/*.conf /usr/lib/sysctl.d/*.conf /run/sysctl.d/*.conf</t>
    </r>
    <r>
      <rPr>
        <sz val="11"/>
        <color rgb="FF006096"/>
        <rFont val="Roboto Condensed"/>
      </rPr>
      <t xml:space="preserve">
</t>
    </r>
    <r>
      <rPr>
        <sz val="11"/>
        <color rgb="FF006096"/>
        <rFont val="Roboto Condensed"/>
      </rPr>
      <t>net.ipv4.icmp_echo_ignore_broadcasts = 1</t>
    </r>
    <r>
      <rPr>
        <sz val="11"/>
        <color rgb="FF006096"/>
        <rFont val="Roboto Condensed"/>
      </rPr>
      <t xml:space="preserve">
</t>
    </r>
  </si>
  <si>
    <t>3.3.6</t>
  </si>
  <si>
    <r>
      <rPr>
        <sz val="11"/>
        <rFont val="Calibri"/>
      </rPr>
      <t>Ensure bogus ICMP responses are ignored</t>
    </r>
  </si>
  <si>
    <r>
      <rPr>
        <sz val="11"/>
        <color rgb="FF000000"/>
        <rFont val="Calibri"/>
      </rPr>
      <t xml:space="preserve">Set the following parameter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net.ipv4.icmp_ignore_bogus_error_responses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net.ipv4.icmp_ignore_bogus_error_responses=1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</si>
  <si>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 xml:space="preserve">Setting </t>
    </r>
    <r>
      <rPr>
        <b/>
        <sz val="11"/>
        <color rgb="FF000000"/>
        <rFont val="Calibri"/>
      </rPr>
      <t>icmp_ignore_bogus_error_responses</t>
    </r>
    <r>
      <rPr>
        <sz val="11"/>
        <color rgb="FF000000"/>
        <rFont val="Calibri"/>
      </rPr>
      <t xml:space="preserve"> to 1 prevents the kernel from logging bogus responses (RFC-1122 non-compliant) from broadcast reframes, keeping file systems from filling up with useless log messages.</t>
    </r>
  </si>
  <si>
    <r>
      <rPr>
        <sz val="11"/>
        <color rgb="FF000000"/>
        <rFont val="Calibri"/>
      </rPr>
      <t>Run the following commands and verify output matches:</t>
    </r>
    <r>
      <rPr>
        <sz val="11"/>
        <color rgb="FF000000"/>
        <rFont val="Calibri"/>
      </rPr>
      <t xml:space="preserve">
</t>
    </r>
    <r>
      <rPr>
        <sz val="11"/>
        <color rgb="FF006096"/>
        <rFont val="Roboto Condensed"/>
      </rPr>
      <t># sysctl net.ipv4.icmp_ignore_bogus_error_responses</t>
    </r>
    <r>
      <rPr>
        <sz val="11"/>
        <color rgb="FF006096"/>
        <rFont val="Roboto Condensed"/>
      </rPr>
      <t xml:space="preserve">
</t>
    </r>
    <r>
      <rPr>
        <sz val="11"/>
        <color rgb="FF006096"/>
        <rFont val="Roboto Condensed"/>
      </rPr>
      <t>net.ipv4.icmp_ignore_bogus_error_responses = 1</t>
    </r>
    <r>
      <rPr>
        <sz val="11"/>
        <color rgb="FF006096"/>
        <rFont val="Roboto Condensed"/>
      </rPr>
      <t xml:space="preserve">
</t>
    </r>
    <r>
      <rPr>
        <sz val="11"/>
        <color rgb="FF006096"/>
        <rFont val="Roboto Condensed"/>
      </rPr>
      <t># grep "net.ipv4.icmp_ignore_bogus_error_responses" /etc/sysctl.conf /etc/sysctl.d/*.conf /usr/lib/sysctl.d/*.conf /run/sysctl.d/*.conf</t>
    </r>
    <r>
      <rPr>
        <sz val="11"/>
        <color rgb="FF006096"/>
        <rFont val="Roboto Condensed"/>
      </rPr>
      <t xml:space="preserve">
</t>
    </r>
    <r>
      <rPr>
        <sz val="11"/>
        <color rgb="FF006096"/>
        <rFont val="Roboto Condensed"/>
      </rPr>
      <t>net.ipv4.icmp_ignore_bogus_error_responses = 1</t>
    </r>
    <r>
      <rPr>
        <sz val="11"/>
        <color rgb="FF006096"/>
        <rFont val="Roboto Condensed"/>
      </rPr>
      <t xml:space="preserve">
</t>
    </r>
  </si>
  <si>
    <t>3.3.7</t>
  </si>
  <si>
    <r>
      <rPr>
        <sz val="11"/>
        <rFont val="Calibri"/>
      </rPr>
      <t>Ensure Reverse Path Filtering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</si>
  <si>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net.ipv4.conf.all.rp_filter = 1</t>
    </r>
    <r>
      <rPr>
        <sz val="11"/>
        <color rgb="FF006096"/>
        <rFont val="Roboto Condensed"/>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net.ipv4.conf.all.rp_filter=1</t>
    </r>
    <r>
      <rPr>
        <sz val="11"/>
        <color rgb="FF006096"/>
        <rFont val="Roboto Condensed"/>
      </rPr>
      <t xml:space="preserve">
</t>
    </r>
    <r>
      <rPr>
        <sz val="11"/>
        <color rgb="FF000000"/>
        <rFont val="Calibri"/>
      </rPr>
      <t xml:space="preserve">
</t>
    </r>
    <r>
      <rPr>
        <sz val="11"/>
        <color rgb="FF006096"/>
        <rFont val="Roboto Condensed"/>
      </rPr>
      <t># sysctl -w net.ipv4.conf.default.rp_filter=1</t>
    </r>
    <r>
      <rPr>
        <sz val="11"/>
        <color rgb="FF006096"/>
        <rFont val="Roboto Condensed"/>
      </rPr>
      <t xml:space="preserve">
</t>
    </r>
    <r>
      <rPr>
        <sz val="11"/>
        <color rgb="FF000000"/>
        <rFont val="Calibri"/>
      </rPr>
      <t xml:space="preserve">
</t>
    </r>
    <r>
      <rPr>
        <sz val="11"/>
        <color rgb="FF006096"/>
        <rFont val="Roboto Condensed"/>
      </rPr>
      <t># sysctl -w net.ipv4.route.flush=1</t>
    </r>
    <r>
      <rPr>
        <sz val="11"/>
        <color rgb="FF006096"/>
        <rFont val="Roboto Condensed"/>
      </rPr>
      <t xml:space="preserve">
</t>
    </r>
  </si>
  <si>
    <r>
      <rPr>
        <sz val="11"/>
        <color rgb="FF000000"/>
        <rFont val="Calibri"/>
      </rPr>
      <t xml:space="preserve">Setting </t>
    </r>
    <r>
      <rPr>
        <b/>
        <sz val="11"/>
        <color rgb="FF000000"/>
        <rFont val="Calibri"/>
      </rPr>
      <t>net.ipv4.conf.all.rp_filter</t>
    </r>
    <r>
      <rPr>
        <sz val="11"/>
        <color rgb="FF000000"/>
        <rFont val="Calibri"/>
      </rPr>
      <t xml:space="preserve"> and </t>
    </r>
    <r>
      <rPr>
        <b/>
        <sz val="11"/>
        <color rgb="FF000000"/>
        <rFont val="Calibri"/>
      </rPr>
      <t>net.ipv4.conf.default.rp_filter</t>
    </r>
    <r>
      <rPr>
        <sz val="11"/>
        <color rgb="FF000000"/>
        <rFont val="Calibri"/>
      </rPr>
      <t xml:space="preserve"> to 1 forces the Linux kernel to utilize reverse path filtering on a received packet to determine if the packet was valid. Essentially, with reverse path filtering, if the return packet does not go out the same interface that the corresponding source packet came from, the packet is dropped (and logged if </t>
    </r>
    <r>
      <rPr>
        <b/>
        <sz val="11"/>
        <color rgb="FF000000"/>
        <rFont val="Calibri"/>
      </rPr>
      <t>log_martians</t>
    </r>
    <r>
      <rPr>
        <sz val="11"/>
        <color rgb="FF000000"/>
        <rFont val="Calibri"/>
      </rPr>
      <t xml:space="preserve"> is set).</t>
    </r>
  </si>
  <si>
    <r>
      <rPr>
        <sz val="11"/>
        <color rgb="FF000000"/>
        <rFont val="Calibri"/>
      </rPr>
      <t>Run the following commands and verify output matches:</t>
    </r>
    <r>
      <rPr>
        <sz val="11"/>
        <color rgb="FF000000"/>
        <rFont val="Calibri"/>
      </rPr>
      <t xml:space="preserve">
</t>
    </r>
    <r>
      <rPr>
        <sz val="11"/>
        <color rgb="FF006096"/>
        <rFont val="Roboto Condensed"/>
      </rPr>
      <t># sysctl net.ipv4.conf.all.rp_filter</t>
    </r>
    <r>
      <rPr>
        <sz val="11"/>
        <color rgb="FF006096"/>
        <rFont val="Roboto Condensed"/>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6096"/>
        <rFont val="Roboto Condensed"/>
      </rPr>
      <t># sysctl net.ipv4.conf.default.rp_filter</t>
    </r>
    <r>
      <rPr>
        <sz val="11"/>
        <color rgb="FF006096"/>
        <rFont val="Roboto Condensed"/>
      </rPr>
      <t xml:space="preserve">
</t>
    </r>
    <r>
      <rPr>
        <sz val="11"/>
        <color rgb="FF006096"/>
        <rFont val="Roboto Condensed"/>
      </rPr>
      <t>net.ipv4.conf.default.rp_filter = 1</t>
    </r>
    <r>
      <rPr>
        <sz val="11"/>
        <color rgb="FF006096"/>
        <rFont val="Roboto Condensed"/>
      </rPr>
      <t xml:space="preserve">
</t>
    </r>
    <r>
      <rPr>
        <sz val="11"/>
        <color rgb="FF000000"/>
        <rFont val="Calibri"/>
      </rPr>
      <t xml:space="preserve">
</t>
    </r>
    <r>
      <rPr>
        <sz val="11"/>
        <color rgb="FF006096"/>
        <rFont val="Roboto Condensed"/>
      </rPr>
      <t># grep "net\.ipv4\.conf\.all\.rp_filter" /etc/sysctl.conf /etc/sysctl.d/*.conf /usr/lib/sysctl.d/*.conf /run/sysctl.d/*.conf</t>
    </r>
    <r>
      <rPr>
        <sz val="11"/>
        <color rgb="FF006096"/>
        <rFont val="Roboto Condensed"/>
      </rPr>
      <t xml:space="preserve">
</t>
    </r>
    <r>
      <rPr>
        <sz val="11"/>
        <color rgb="FF006096"/>
        <rFont val="Roboto Condensed"/>
      </rPr>
      <t>net.ipv4.conf.all.rp_filter = 1</t>
    </r>
    <r>
      <rPr>
        <sz val="11"/>
        <color rgb="FF006096"/>
        <rFont val="Roboto Condensed"/>
      </rPr>
      <t xml:space="preserve">
</t>
    </r>
    <r>
      <rPr>
        <sz val="11"/>
        <color rgb="FF000000"/>
        <rFont val="Calibri"/>
      </rPr>
      <t xml:space="preserve">
</t>
    </r>
    <r>
      <rPr>
        <sz val="11"/>
        <color rgb="FF006096"/>
        <rFont val="Roboto Condensed"/>
      </rPr>
      <t># grep "net\.ipv4\.conf\.default\.rp_filter" /etc/sysctl.conf /etc/sysctl.d/*.conf /usr/lib/sysctl.d/*.conf /run/sysctl.d/*.conf</t>
    </r>
    <r>
      <rPr>
        <sz val="11"/>
        <color rgb="FF006096"/>
        <rFont val="Roboto Condensed"/>
      </rPr>
      <t xml:space="preserve">
</t>
    </r>
    <r>
      <rPr>
        <sz val="11"/>
        <color rgb="FF006096"/>
        <rFont val="Roboto Condensed"/>
      </rPr>
      <t>net.ipv4.conf.default.rp_filter = 1</t>
    </r>
    <r>
      <rPr>
        <sz val="11"/>
        <color rgb="FF006096"/>
        <rFont val="Roboto Condensed"/>
      </rPr>
      <t xml:space="preserve">
</t>
    </r>
  </si>
  <si>
    <t>3.3.8</t>
  </si>
  <si>
    <r>
      <rPr>
        <sz val="11"/>
        <rFont val="Calibri"/>
      </rPr>
      <t>Ensure TCP SYN Cookies is enabled</t>
    </r>
  </si>
  <si>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net.ipv4.tcp_syncookies = 1</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net.ipv4.tcp_syncookies=1</t>
    </r>
    <r>
      <rPr>
        <sz val="11"/>
        <color rgb="FF006096"/>
        <rFont val="Roboto Condensed"/>
      </rPr>
      <t xml:space="preserve">
</t>
    </r>
    <r>
      <rPr>
        <sz val="11"/>
        <color rgb="FF006096"/>
        <rFont val="Roboto Condensed"/>
      </rPr>
      <t># sysctl -w net.ipv4.route.flush=1</t>
    </r>
    <r>
      <rPr>
        <sz val="11"/>
        <color rgb="FF006096"/>
        <rFont val="Roboto Condensed"/>
      </rPr>
      <t xml:space="preserve">
</t>
    </r>
  </si>
  <si>
    <r>
      <rPr>
        <sz val="11"/>
        <color rgb="FF000000"/>
        <rFont val="Calibri"/>
      </rPr>
      <t xml:space="preserve">When </t>
    </r>
    <r>
      <rPr>
        <b/>
        <sz val="11"/>
        <color rgb="FF000000"/>
        <rFont val="Calibri"/>
      </rPr>
      <t>tcp_syncookies</t>
    </r>
    <r>
      <rPr>
        <sz val="11"/>
        <color rgb="FF000000"/>
        <rFont val="Calibri"/>
      </rPr>
      <t xml:space="preserve"> is set, the kernel will handle TCP SYN packets normally until the half-open connection queue is full, at which time, the SYN cookie functionality kicks in. SYN cookies work by not using the SYN queue at all. Instead, the kernel simply replies to the SYN with a SYN|ACK, but will include a specially crafted TCP sequence number that encodes the source and destination IP address and port number and the time the packet was sent. A legitimate connection would send the ACK packet of the three way handshake with the specially crafted sequence number. This allows the system to verify that it has received a valid response to a SYN cookie and allow the connection, even though there is no corresponding SYN in the queue.</t>
    </r>
  </si>
  <si>
    <r>
      <rPr>
        <sz val="11"/>
        <color rgb="FF000000"/>
        <rFont val="Calibri"/>
      </rPr>
      <t>Run the following commands and verify output matches:</t>
    </r>
    <r>
      <rPr>
        <sz val="11"/>
        <color rgb="FF000000"/>
        <rFont val="Calibri"/>
      </rPr>
      <t xml:space="preserve">
</t>
    </r>
    <r>
      <rPr>
        <sz val="11"/>
        <color rgb="FF006096"/>
        <rFont val="Roboto Condensed"/>
      </rPr>
      <t># sysctl net.ipv4.tcp_syncookies</t>
    </r>
    <r>
      <rPr>
        <sz val="11"/>
        <color rgb="FF006096"/>
        <rFont val="Roboto Condensed"/>
      </rPr>
      <t xml:space="preserve">
</t>
    </r>
    <r>
      <rPr>
        <sz val="11"/>
        <color rgb="FF006096"/>
        <rFont val="Roboto Condensed"/>
      </rPr>
      <t>net.ipv4.tcp_syncookies = 1</t>
    </r>
    <r>
      <rPr>
        <sz val="11"/>
        <color rgb="FF006096"/>
        <rFont val="Roboto Condensed"/>
      </rPr>
      <t xml:space="preserve">
</t>
    </r>
    <r>
      <rPr>
        <sz val="11"/>
        <color rgb="FF006096"/>
        <rFont val="Roboto Condensed"/>
      </rPr>
      <t># grep "net\.ipv4\.tcp_syncookies" /etc/sysctl.conf /etc/sysctl.d/*.conf /usr/lib/sysctl.d/*.conf /run/sysctl.d/*.conf</t>
    </r>
    <r>
      <rPr>
        <sz val="11"/>
        <color rgb="FF006096"/>
        <rFont val="Roboto Condensed"/>
      </rPr>
      <t xml:space="preserve">
</t>
    </r>
    <r>
      <rPr>
        <sz val="11"/>
        <color rgb="FF006096"/>
        <rFont val="Roboto Condensed"/>
      </rPr>
      <t>net.ipv4.tcp_syncookies = 1</t>
    </r>
    <r>
      <rPr>
        <sz val="11"/>
        <color rgb="FF006096"/>
        <rFont val="Roboto Condensed"/>
      </rPr>
      <t xml:space="preserve">
</t>
    </r>
  </si>
  <si>
    <t>3.3.9</t>
  </si>
  <si>
    <r>
      <rPr>
        <sz val="11"/>
        <rFont val="Calibri"/>
      </rPr>
      <t>Ensure IPv6 router advertisements are not accepted</t>
    </r>
  </si>
  <si>
    <r>
      <rPr>
        <i/>
        <sz val="11"/>
        <color rgb="FF000000"/>
        <rFont val="Calibri"/>
      </rPr>
      <t>IF IPv6 is enabled:</t>
    </r>
    <r>
      <rPr>
        <sz val="11"/>
        <color rgb="FF000000"/>
        <rFont val="Calibri"/>
      </rPr>
      <t xml:space="preserve">
</t>
    </r>
    <r>
      <rPr>
        <sz val="11"/>
        <color rgb="FF000000"/>
        <rFont val="Calibri"/>
      </rPr>
      <t xml:space="preserve">Set the following parameters in </t>
    </r>
    <r>
      <rPr>
        <b/>
        <sz val="11"/>
        <color rgb="FF000000"/>
        <rFont val="Calibri"/>
      </rPr>
      <t>/etc/sysctl.conf</t>
    </r>
    <r>
      <rPr>
        <sz val="11"/>
        <color rgb="FF000000"/>
        <rFont val="Calibri"/>
      </rPr>
      <t xml:space="preserve"> or a </t>
    </r>
    <r>
      <rPr>
        <b/>
        <sz val="11"/>
        <color rgb="FF000000"/>
        <rFont val="Calibri"/>
      </rPr>
      <t>/etc/sysctl.d/*</t>
    </r>
    <r>
      <rPr>
        <sz val="11"/>
        <color rgb="FF000000"/>
        <rFont val="Calibri"/>
      </rPr>
      <t xml:space="preserve"> file:</t>
    </r>
    <r>
      <rPr>
        <sz val="11"/>
        <color rgb="FF000000"/>
        <rFont val="Calibri"/>
      </rPr>
      <t xml:space="preserve">
</t>
    </r>
    <r>
      <rPr>
        <sz val="11"/>
        <color rgb="FF006096"/>
        <rFont val="Roboto Condensed"/>
      </rPr>
      <t>net.ipv6.conf.all.accept_ra = 0</t>
    </r>
    <r>
      <rPr>
        <sz val="11"/>
        <color rgb="FF006096"/>
        <rFont val="Roboto Condensed"/>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0000"/>
        <rFont val="Calibri"/>
      </rPr>
      <t>Run the following commands to set the active kernel parameters:</t>
    </r>
    <r>
      <rPr>
        <sz val="11"/>
        <color rgb="FF000000"/>
        <rFont val="Calibri"/>
      </rPr>
      <t xml:space="preserve">
</t>
    </r>
    <r>
      <rPr>
        <sz val="11"/>
        <color rgb="FF006096"/>
        <rFont val="Roboto Condensed"/>
      </rPr>
      <t># sysctl -w net.ipv6.conf.all.accept_ra=0</t>
    </r>
    <r>
      <rPr>
        <sz val="11"/>
        <color rgb="FF006096"/>
        <rFont val="Roboto Condensed"/>
      </rPr>
      <t xml:space="preserve">
</t>
    </r>
    <r>
      <rPr>
        <sz val="11"/>
        <color rgb="FF006096"/>
        <rFont val="Roboto Condensed"/>
      </rPr>
      <t># sysctl -w net.ipv6.conf.default.accept_ra=0</t>
    </r>
    <r>
      <rPr>
        <sz val="11"/>
        <color rgb="FF006096"/>
        <rFont val="Roboto Condensed"/>
      </rPr>
      <t xml:space="preserve">
</t>
    </r>
    <r>
      <rPr>
        <sz val="11"/>
        <color rgb="FF006096"/>
        <rFont val="Roboto Condensed"/>
      </rPr>
      <t># sysctl -w net.ipv6.route.flush=1</t>
    </r>
    <r>
      <rPr>
        <sz val="11"/>
        <color rgb="FF006096"/>
        <rFont val="Roboto Condensed"/>
      </rPr>
      <t xml:space="preserve">
</t>
    </r>
  </si>
  <si>
    <r>
      <rPr>
        <sz val="11"/>
        <color rgb="FF000000"/>
        <rFont val="Calibri"/>
      </rPr>
      <t>This setting disables the system's ability to accept IPv6 router advertisements.</t>
    </r>
  </si>
  <si>
    <r>
      <rPr>
        <sz val="11"/>
        <color rgb="FF000000"/>
        <rFont val="Calibri"/>
      </rPr>
      <t>Run the following commands and verify output matches:</t>
    </r>
    <r>
      <rPr>
        <sz val="11"/>
        <color rgb="FF000000"/>
        <rFont val="Calibri"/>
      </rPr>
      <t xml:space="preserve">
</t>
    </r>
    <r>
      <rPr>
        <sz val="11"/>
        <color rgb="FF006096"/>
        <rFont val="Roboto Condensed"/>
      </rPr>
      <t># sysctl net.ipv6.conf.all.accept_ra</t>
    </r>
    <r>
      <rPr>
        <sz val="11"/>
        <color rgb="FF006096"/>
        <rFont val="Roboto Condensed"/>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6096"/>
        <rFont val="Roboto Condensed"/>
      </rPr>
      <t># sysctl net.ipv6.conf.default.accept_ra</t>
    </r>
    <r>
      <rPr>
        <sz val="11"/>
        <color rgb="FF006096"/>
        <rFont val="Roboto Condensed"/>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sz val="11"/>
        <color rgb="FF006096"/>
        <rFont val="Roboto Condensed"/>
      </rPr>
      <t># grep "net\.ipv6\.conf\.all\.accept_ra" /etc/sysctl.conf /etc/sysctl.d/*.conf /usr/lib/sysctl.d/*.conf /run/sysctl.d/*.conf</t>
    </r>
    <r>
      <rPr>
        <sz val="11"/>
        <color rgb="FF006096"/>
        <rFont val="Roboto Condensed"/>
      </rPr>
      <t xml:space="preserve">
</t>
    </r>
    <r>
      <rPr>
        <sz val="11"/>
        <color rgb="FF006096"/>
        <rFont val="Roboto Condensed"/>
      </rPr>
      <t>net.ipv6.conf.all.accept_ra = 0</t>
    </r>
    <r>
      <rPr>
        <sz val="11"/>
        <color rgb="FF006096"/>
        <rFont val="Roboto Condensed"/>
      </rPr>
      <t xml:space="preserve">
</t>
    </r>
    <r>
      <rPr>
        <sz val="11"/>
        <color rgb="FF000000"/>
        <rFont val="Calibri"/>
      </rPr>
      <t xml:space="preserve">
</t>
    </r>
    <r>
      <rPr>
        <sz val="11"/>
        <color rgb="FF006096"/>
        <rFont val="Roboto Condensed"/>
      </rPr>
      <t># grep "net\.ipv6\.conf\.default\.accept_ra" /etc/sysctl.conf /etc/sysctl.d/*.conf /usr/lib/sysctl.d/*.conf /run/sysctl.d/*.conf</t>
    </r>
    <r>
      <rPr>
        <sz val="11"/>
        <color rgb="FF006096"/>
        <rFont val="Roboto Condensed"/>
      </rPr>
      <t xml:space="preserve">
</t>
    </r>
    <r>
      <rPr>
        <sz val="11"/>
        <color rgb="FF006096"/>
        <rFont val="Roboto Condensed"/>
      </rPr>
      <t>net.ipv6.conf.default.accept_ra = 0</t>
    </r>
    <r>
      <rPr>
        <sz val="11"/>
        <color rgb="FF006096"/>
        <rFont val="Roboto Condensed"/>
      </rPr>
      <t xml:space="preserve">
</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</si>
  <si>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Uncommon Network Protocols</t>
  </si>
  <si>
    <t>3.4.1</t>
  </si>
  <si>
    <r>
      <rPr>
        <sz val="11"/>
        <rFont val="Calibri"/>
      </rPr>
      <t>Ensure DCCP is disabled</t>
    </r>
  </si>
  <si>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i/>
        <sz val="11"/>
        <color rgb="FF000000"/>
        <rFont val="Calibri"/>
      </rPr>
      <t xml:space="preserve">Example: </t>
    </r>
    <r>
      <rPr>
        <b/>
        <i/>
        <sz val="11"/>
        <color rgb="FF000000"/>
        <rFont val="Calibri"/>
      </rPr>
      <t>vim /etc/modprobe.d/dccp.conf</t>
    </r>
    <r>
      <rPr>
        <sz val="11"/>
        <color rgb="FF000000"/>
        <rFont val="Calibri"/>
      </rPr>
      <t xml:space="preserve">
</t>
    </r>
    <r>
      <rPr>
        <sz val="11"/>
        <color rgb="FF000000"/>
        <rFont val="Calibri"/>
      </rPr>
      <t>Add the following line:</t>
    </r>
    <r>
      <rPr>
        <sz val="11"/>
        <color rgb="FF000000"/>
        <rFont val="Calibri"/>
      </rPr>
      <t xml:space="preserve">
</t>
    </r>
    <r>
      <rPr>
        <sz val="11"/>
        <color rgb="FF006096"/>
        <rFont val="Roboto Condensed"/>
      </rPr>
      <t>install dccp /bin/true</t>
    </r>
    <r>
      <rPr>
        <sz val="11"/>
        <color rgb="FF006096"/>
        <rFont val="Roboto Condensed"/>
      </rPr>
      <t xml:space="preserve">
</t>
    </r>
  </si>
  <si>
    <r>
      <rPr>
        <sz val="11"/>
        <color rgb="FF000000"/>
        <rFont val="Calibri"/>
      </rPr>
      <t>The Datagram Congestion Control Protocol (DCCP) is a transport layer protocol that supports streaming media and telephony. DCCP provides a way to gain access to congestion control, without having to do it at the application layer, but does not provide in-sequence delivery.</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</si>
  <si>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dccp</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6096"/>
        <rFont val="Roboto Condensed"/>
      </rPr>
      <t># lsmod | grep dccp</t>
    </r>
    <r>
      <rPr>
        <sz val="11"/>
        <color rgb="FF006096"/>
        <rFont val="Roboto Condensed"/>
      </rPr>
      <t xml:space="preserve">
</t>
    </r>
    <r>
      <rPr>
        <sz val="11"/>
        <color rgb="FF006096"/>
        <rFont val="Roboto Condensed"/>
      </rPr>
      <t>&lt;No output&gt;</t>
    </r>
    <r>
      <rPr>
        <sz val="11"/>
        <color rgb="FF006096"/>
        <rFont val="Roboto Condensed"/>
      </rPr>
      <t xml:space="preserve">
</t>
    </r>
  </si>
  <si>
    <t>3.4.2</t>
  </si>
  <si>
    <r>
      <rPr>
        <sz val="11"/>
        <rFont val="Calibri"/>
      </rPr>
      <t>Ensure SCTP is disabled</t>
    </r>
  </si>
  <si>
    <r>
      <rPr>
        <sz val="11"/>
        <color rgb="FF000000"/>
        <rFont val="Calibri"/>
      </rPr>
      <t xml:space="preserve">Edit or create a file in the </t>
    </r>
    <r>
      <rPr>
        <b/>
        <sz val="11"/>
        <color rgb="FF000000"/>
        <rFont val="Calibri"/>
      </rPr>
      <t>/etc/modprobe.d/</t>
    </r>
    <r>
      <rPr>
        <sz val="11"/>
        <color rgb="FF000000"/>
        <rFont val="Calibri"/>
      </rPr>
      <t xml:space="preserve"> directory ending in .conf</t>
    </r>
    <r>
      <rPr>
        <sz val="11"/>
        <color rgb="FF000000"/>
        <rFont val="Calibri"/>
      </rPr>
      <t xml:space="preserve">
</t>
    </r>
    <r>
      <rPr>
        <i/>
        <sz val="11"/>
        <color rgb="FF000000"/>
        <rFont val="Calibri"/>
      </rPr>
      <t xml:space="preserve">Example: </t>
    </r>
    <r>
      <rPr>
        <b/>
        <i/>
        <sz val="11"/>
        <color rgb="FF000000"/>
        <rFont val="Calibri"/>
      </rPr>
      <t>vim /etc/modprobe.d/sctp.conf</t>
    </r>
    <r>
      <rPr>
        <sz val="11"/>
        <color rgb="FF000000"/>
        <rFont val="Calibri"/>
      </rPr>
      <t xml:space="preserve">
</t>
    </r>
    <r>
      <rPr>
        <sz val="11"/>
        <color rgb="FF000000"/>
        <rFont val="Calibri"/>
      </rPr>
      <t>Add the following line:</t>
    </r>
    <r>
      <rPr>
        <sz val="11"/>
        <color rgb="FF000000"/>
        <rFont val="Calibri"/>
      </rPr>
      <t xml:space="preserve">
</t>
    </r>
    <r>
      <rPr>
        <sz val="11"/>
        <color rgb="FF006096"/>
        <rFont val="Roboto Condensed"/>
      </rPr>
      <t>install sctp /bin/true</t>
    </r>
    <r>
      <rPr>
        <sz val="11"/>
        <color rgb="FF006096"/>
        <rFont val="Roboto Condensed"/>
      </rPr>
      <t xml:space="preserve">
</t>
    </r>
  </si>
  <si>
    <r>
      <rPr>
        <sz val="11"/>
        <color rgb="FF000000"/>
        <rFont val="Calibri"/>
      </rPr>
      <t>The Stream Control Transmission Protocol (SCTP) is a transport layer protocol used to support message oriented communication, with several streams of messages in one connection. It serves a similar function as TCP and UDP, incorporating features of both. It is message-oriented like UDP, and ensures reliable in-sequence transport of messages with congestion control like TCP.</t>
    </r>
  </si>
  <si>
    <r>
      <rPr>
        <sz val="11"/>
        <color rgb="FF000000"/>
        <rFont val="Calibri"/>
      </rPr>
      <t>Run the following commands and verify the output is as indicated:</t>
    </r>
    <r>
      <rPr>
        <sz val="11"/>
        <color rgb="FF000000"/>
        <rFont val="Calibri"/>
      </rPr>
      <t xml:space="preserve">
</t>
    </r>
    <r>
      <rPr>
        <sz val="11"/>
        <color rgb="FF006096"/>
        <rFont val="Roboto Condensed"/>
      </rPr>
      <t># modprobe -n -v sctp</t>
    </r>
    <r>
      <rPr>
        <sz val="11"/>
        <color rgb="FF006096"/>
        <rFont val="Roboto Condensed"/>
      </rPr>
      <t xml:space="preserve">
</t>
    </r>
    <r>
      <rPr>
        <sz val="11"/>
        <color rgb="FF006096"/>
        <rFont val="Roboto Condensed"/>
      </rPr>
      <t>install /bin/true</t>
    </r>
    <r>
      <rPr>
        <sz val="11"/>
        <color rgb="FF006096"/>
        <rFont val="Roboto Condensed"/>
      </rPr>
      <t xml:space="preserve">
</t>
    </r>
    <r>
      <rPr>
        <sz val="11"/>
        <color rgb="FF006096"/>
        <rFont val="Roboto Condensed"/>
      </rPr>
      <t># lsmod | grep sctp</t>
    </r>
    <r>
      <rPr>
        <sz val="11"/>
        <color rgb="FF006096"/>
        <rFont val="Roboto Condensed"/>
      </rPr>
      <t xml:space="preserve">
</t>
    </r>
    <r>
      <rPr>
        <sz val="11"/>
        <color rgb="FF006096"/>
        <rFont val="Roboto Condensed"/>
      </rPr>
      <t>&lt;No output&gt;</t>
    </r>
    <r>
      <rPr>
        <sz val="11"/>
        <color rgb="FF006096"/>
        <rFont val="Roboto Condensed"/>
      </rPr>
      <t xml:space="preserve">
</t>
    </r>
  </si>
  <si>
    <t>Configure firewalld</t>
  </si>
  <si>
    <t>3.5.1.1</t>
  </si>
  <si>
    <r>
      <rPr>
        <sz val="11"/>
        <rFont val="Calibri"/>
      </rPr>
      <t>Ensure firewalld is installed</t>
    </r>
  </si>
  <si>
    <r>
      <rPr>
        <sz val="11"/>
        <color rgb="FF000000"/>
        <rFont val="Calibri"/>
      </rPr>
      <t xml:space="preserve">Run the following command to install </t>
    </r>
    <r>
      <rPr>
        <b/>
        <sz val="11"/>
        <color rgb="FF000000"/>
        <rFont val="Calibri"/>
      </rPr>
      <t>FirewallD</t>
    </r>
    <r>
      <rPr>
        <sz val="11"/>
        <color rgb="FF000000"/>
        <rFont val="Calibri"/>
      </rPr>
      <t xml:space="preserve"> and </t>
    </r>
    <r>
      <rPr>
        <b/>
        <sz val="11"/>
        <color rgb="FF000000"/>
        <rFont val="Calibri"/>
      </rPr>
      <t>iptables</t>
    </r>
    <r>
      <rPr>
        <sz val="11"/>
        <color rgb="FF000000"/>
        <rFont val="Calibri"/>
      </rPr>
      <t>:</t>
    </r>
    <r>
      <rPr>
        <sz val="11"/>
        <color rgb="FF000000"/>
        <rFont val="Calibri"/>
      </rPr>
      <t xml:space="preserve">
</t>
    </r>
    <r>
      <rPr>
        <sz val="11"/>
        <color rgb="FF006096"/>
        <rFont val="Roboto Condensed"/>
      </rPr>
      <t># yum install firewalld iptables</t>
    </r>
    <r>
      <rPr>
        <sz val="11"/>
        <color rgb="FF006096"/>
        <rFont val="Roboto Condensed"/>
      </rPr>
      <t xml:space="preserve">
</t>
    </r>
  </si>
  <si>
    <r>
      <rPr>
        <sz val="11"/>
        <color rgb="FF000000"/>
        <rFont val="Calibri"/>
      </rPr>
      <t>firewalld is a firewall management tool for Linux operating systems. It provides firewall features by acting as a front-end for the Linux kernel's netfilter framework via the iptables backend or provides firewall features by acting as a front-end for the Linux kernel's netfilter framework via the nftables utility.</t>
    </r>
    <r>
      <rPr>
        <sz val="11"/>
        <color rgb="FF000000"/>
        <rFont val="Calibri"/>
      </rPr>
      <t xml:space="preserve">
</t>
    </r>
    <r>
      <rPr>
        <sz val="11"/>
        <color rgb="FF000000"/>
        <rFont val="Calibri"/>
      </rPr>
      <t>firewalld replaces iptables as the default firewall management tool. Use the firewalld utility to configure a firewall for less complex firewalls. The utility is easy to use and covers the typical use cases scenario. FirewallD supports both IPv4 and IPv6 networks and can administer separate firewall zones with varying degrees of trust as defined in zone profiles.</t>
    </r>
    <r>
      <rPr>
        <sz val="11"/>
        <color rgb="FF000000"/>
        <rFont val="Calibri"/>
      </rPr>
      <t xml:space="preserve">
</t>
    </r>
    <r>
      <rPr>
        <i/>
        <sz val="11"/>
        <color rgb="FF000000"/>
        <rFont val="Calibri"/>
      </rPr>
      <t>Note: Starting in v0.6.0, FirewallD added support for acting as a front-end for the Linux kernel's netfilter framework via the nftables userspace utility, acting as an alternative to the nft command line program.</t>
    </r>
  </si>
  <si>
    <r>
      <rPr>
        <sz val="11"/>
        <color rgb="FF000000"/>
        <rFont val="Calibri"/>
      </rPr>
      <t>Changing firewall settings while connected over the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</si>
  <si>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and </t>
    </r>
    <r>
      <rPr>
        <b/>
        <sz val="11"/>
        <color rgb="FF000000"/>
        <rFont val="Calibri"/>
      </rPr>
      <t>iptables</t>
    </r>
    <r>
      <rPr>
        <sz val="11"/>
        <color rgb="FF000000"/>
        <rFont val="Calibri"/>
      </rPr>
      <t xml:space="preserve"> are installed:</t>
    </r>
    <r>
      <rPr>
        <sz val="11"/>
        <color rgb="FF000000"/>
        <rFont val="Calibri"/>
      </rPr>
      <t xml:space="preserve">
</t>
    </r>
    <r>
      <rPr>
        <sz val="11"/>
        <color rgb="FF006096"/>
        <rFont val="Roboto Condensed"/>
      </rPr>
      <t># rpm -q firewalld iptables</t>
    </r>
    <r>
      <rPr>
        <sz val="11"/>
        <color rgb="FF006096"/>
        <rFont val="Roboto Condensed"/>
      </rPr>
      <t xml:space="preserve">
</t>
    </r>
    <r>
      <rPr>
        <sz val="11"/>
        <color rgb="FF006096"/>
        <rFont val="Roboto Condensed"/>
      </rPr>
      <t>firewalld-&lt;version&gt;</t>
    </r>
    <r>
      <rPr>
        <sz val="11"/>
        <color rgb="FF006096"/>
        <rFont val="Roboto Condensed"/>
      </rPr>
      <t xml:space="preserve">
</t>
    </r>
    <r>
      <rPr>
        <sz val="11"/>
        <color rgb="FF006096"/>
        <rFont val="Roboto Condensed"/>
      </rPr>
      <t>iptables-&lt;version&gt;</t>
    </r>
    <r>
      <rPr>
        <sz val="11"/>
        <color rgb="FF006096"/>
        <rFont val="Roboto Condensed"/>
      </rPr>
      <t xml:space="preserve">
</t>
    </r>
  </si>
  <si>
    <t>3.5.1.2</t>
  </si>
  <si>
    <r>
      <rPr>
        <sz val="11"/>
        <rFont val="Calibri"/>
      </rPr>
      <t>Ensure iptables-services not installed with firewalld</t>
    </r>
  </si>
  <si>
    <r>
      <rPr>
        <sz val="11"/>
        <color rgb="FF000000"/>
        <rFont val="Calibri"/>
      </rPr>
      <t xml:space="preserve">Run the following commands to stop the services included in the </t>
    </r>
    <r>
      <rPr>
        <b/>
        <sz val="11"/>
        <color rgb="FF000000"/>
        <rFont val="Calibri"/>
      </rPr>
      <t>iptables-services</t>
    </r>
    <r>
      <rPr>
        <sz val="11"/>
        <color rgb="FF000000"/>
        <rFont val="Calibri"/>
      </rPr>
      <t xml:space="preserve"> package and remove the </t>
    </r>
    <r>
      <rPr>
        <b/>
        <sz val="11"/>
        <color rgb="FF000000"/>
        <rFont val="Calibri"/>
      </rPr>
      <t>iptables-services</t>
    </r>
    <r>
      <rPr>
        <sz val="11"/>
        <color rgb="FF000000"/>
        <rFont val="Calibri"/>
      </rPr>
      <t xml:space="preserve"> package</t>
    </r>
    <r>
      <rPr>
        <sz val="11"/>
        <color rgb="FF000000"/>
        <rFont val="Calibri"/>
      </rPr>
      <t xml:space="preserve">
</t>
    </r>
    <r>
      <rPr>
        <sz val="11"/>
        <color rgb="FF006096"/>
        <rFont val="Roboto Condensed"/>
      </rPr>
      <t># systemctl stop iptables</t>
    </r>
    <r>
      <rPr>
        <sz val="11"/>
        <color rgb="FF006096"/>
        <rFont val="Roboto Condensed"/>
      </rPr>
      <t xml:space="preserve">
</t>
    </r>
    <r>
      <rPr>
        <sz val="11"/>
        <color rgb="FF006096"/>
        <rFont val="Roboto Condensed"/>
      </rPr>
      <t># systemctl stop ip6tables</t>
    </r>
    <r>
      <rPr>
        <sz val="11"/>
        <color rgb="FF006096"/>
        <rFont val="Roboto Condensed"/>
      </rPr>
      <t xml:space="preserve">
</t>
    </r>
    <r>
      <rPr>
        <sz val="11"/>
        <color rgb="FF006096"/>
        <rFont val="Roboto Condensed"/>
      </rPr>
      <t># yum remove iptables-services</t>
    </r>
    <r>
      <rPr>
        <sz val="11"/>
        <color rgb="FF006096"/>
        <rFont val="Roboto Condensed"/>
      </rPr>
      <t xml:space="preserve">
</t>
    </r>
  </si>
  <si>
    <r>
      <rPr>
        <sz val="11"/>
        <color rgb="FF000000"/>
        <rFont val="Calibri"/>
      </rPr>
      <t xml:space="preserve">The </t>
    </r>
    <r>
      <rPr>
        <b/>
        <sz val="11"/>
        <color rgb="FF000000"/>
        <rFont val="Calibri"/>
      </rPr>
      <t>iptables-services</t>
    </r>
    <r>
      <rPr>
        <sz val="11"/>
        <color rgb="FF000000"/>
        <rFont val="Calibri"/>
      </rPr>
      <t xml:space="preserve"> package contains the </t>
    </r>
    <r>
      <rPr>
        <b/>
        <sz val="11"/>
        <color rgb="FF000000"/>
        <rFont val="Calibri"/>
      </rPr>
      <t>iptables.service</t>
    </r>
    <r>
      <rPr>
        <sz val="11"/>
        <color rgb="FF000000"/>
        <rFont val="Calibri"/>
      </rPr>
      <t xml:space="preserve"> and </t>
    </r>
    <r>
      <rPr>
        <b/>
        <sz val="11"/>
        <color rgb="FF000000"/>
        <rFont val="Calibri"/>
      </rPr>
      <t>ip6tables.service</t>
    </r>
    <r>
      <rPr>
        <sz val="11"/>
        <color rgb="FF000000"/>
        <rFont val="Calibri"/>
      </rPr>
      <t xml:space="preserve">. These services allow for management of the Host Based Firewall provided by the </t>
    </r>
    <r>
      <rPr>
        <b/>
        <sz val="11"/>
        <color rgb="FF000000"/>
        <rFont val="Calibri"/>
      </rPr>
      <t>iptables</t>
    </r>
    <r>
      <rPr>
        <sz val="11"/>
        <color rgb="FF000000"/>
        <rFont val="Calibri"/>
      </rPr>
      <t xml:space="preserve"> package.</t>
    </r>
  </si>
  <si>
    <r>
      <rPr>
        <sz val="11"/>
        <color rgb="FF000000"/>
        <rFont val="Calibri"/>
      </rPr>
      <t>Running both firewalld and iptables/ip6tables service may lead to conflict.</t>
    </r>
  </si>
  <si>
    <r>
      <rPr>
        <sz val="11"/>
        <color rgb="FF000000"/>
        <rFont val="Calibri"/>
      </rPr>
      <t xml:space="preserve">Run the following commands to verify that the </t>
    </r>
    <r>
      <rPr>
        <b/>
        <sz val="11"/>
        <color rgb="FF000000"/>
        <rFont val="Calibri"/>
      </rPr>
      <t>iptables-services</t>
    </r>
    <r>
      <rPr>
        <sz val="11"/>
        <color rgb="FF000000"/>
        <rFont val="Calibri"/>
      </rPr>
      <t xml:space="preserve"> package is not installed</t>
    </r>
    <r>
      <rPr>
        <sz val="11"/>
        <color rgb="FF000000"/>
        <rFont val="Calibri"/>
      </rPr>
      <t xml:space="preserve">
</t>
    </r>
    <r>
      <rPr>
        <sz val="11"/>
        <color rgb="FF006096"/>
        <rFont val="Roboto Condensed"/>
      </rPr>
      <t># rpm -q iptables-services</t>
    </r>
    <r>
      <rPr>
        <sz val="11"/>
        <color rgb="FF006096"/>
        <rFont val="Roboto Condensed"/>
      </rPr>
      <t xml:space="preserve">
</t>
    </r>
    <r>
      <rPr>
        <sz val="11"/>
        <color rgb="FF006096"/>
        <rFont val="Roboto Condensed"/>
      </rPr>
      <t>package iptables-services is not installed</t>
    </r>
    <r>
      <rPr>
        <sz val="11"/>
        <color rgb="FF006096"/>
        <rFont val="Roboto Condensed"/>
      </rPr>
      <t xml:space="preserve">
</t>
    </r>
  </si>
  <si>
    <t>3.5.1.3</t>
  </si>
  <si>
    <r>
      <rPr>
        <sz val="11"/>
        <rFont val="Calibri"/>
      </rPr>
      <t>Ensure nftables either not installed or masked with firewalld</t>
    </r>
  </si>
  <si>
    <r>
      <rPr>
        <sz val="11"/>
        <color rgb="FF000000"/>
        <rFont val="Calibri"/>
      </rPr>
      <t xml:space="preserve">Run the following command to remove </t>
    </r>
    <r>
      <rPr>
        <b/>
        <sz val="11"/>
        <color rgb="FF000000"/>
        <rFont val="Calibri"/>
      </rPr>
      <t>nftables</t>
    </r>
    <r>
      <rPr>
        <sz val="11"/>
        <color rgb="FF000000"/>
        <rFont val="Calibri"/>
      </rPr>
      <t>:</t>
    </r>
    <r>
      <rPr>
        <sz val="11"/>
        <color rgb="FF000000"/>
        <rFont val="Calibri"/>
      </rPr>
      <t xml:space="preserve">
</t>
    </r>
    <r>
      <rPr>
        <sz val="11"/>
        <color rgb="FF006096"/>
        <rFont val="Roboto Condensed"/>
      </rPr>
      <t># yum remove nftables</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stop and mask </t>
    </r>
    <r>
      <rPr>
        <b/>
        <sz val="11"/>
        <color rgb="FF000000"/>
        <rFont val="Calibri"/>
      </rPr>
      <t>nftables</t>
    </r>
    <r>
      <rPr>
        <sz val="11"/>
        <color rgb="FF000000"/>
        <rFont val="Calibri"/>
      </rPr>
      <t>"</t>
    </r>
    <r>
      <rPr>
        <sz val="11"/>
        <color rgb="FF000000"/>
        <rFont val="Calibri"/>
      </rPr>
      <t xml:space="preserve">
</t>
    </r>
    <r>
      <rPr>
        <sz val="11"/>
        <color rgb="FF006096"/>
        <rFont val="Roboto Condensed"/>
      </rPr>
      <t>systemctl --now mask nftables</t>
    </r>
    <r>
      <rPr>
        <sz val="11"/>
        <color rgb="FF006096"/>
        <rFont val="Roboto Condensed"/>
      </rPr>
      <t xml:space="preserve">
</t>
    </r>
  </si>
  <si>
    <r>
      <rPr>
        <sz val="11"/>
        <color rgb="FF000000"/>
        <rFont val="Calibri"/>
      </rPr>
      <t>nftables is a subsystem of the Linux kernel providing filtering and classification of network packets/datagrams/frames and is the successor to iptables.</t>
    </r>
    <r>
      <rPr>
        <sz val="11"/>
        <color rgb="FF000000"/>
        <rFont val="Calibri"/>
      </rPr>
      <t xml:space="preserve">
</t>
    </r>
    <r>
      <rPr>
        <sz val="11"/>
        <color rgb="FF000000"/>
        <rFont val="Calibri"/>
      </rPr>
      <t>_Note: Support for using nftables as the back-end for firewalld was added in release v0.6.0. In Fedora 19 Linux derivatives,  firewalld utilizes iptables as its back-end by default.</t>
    </r>
  </si>
  <si>
    <r>
      <rPr>
        <sz val="11"/>
        <color rgb="FF000000"/>
        <rFont val="Calibri"/>
      </rPr>
      <t>Run the following commend to verify that nftables is not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package nftables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commands to verify that </t>
    </r>
    <r>
      <rPr>
        <b/>
        <sz val="11"/>
        <color rgb="FF000000"/>
        <rFont val="Calibri"/>
      </rPr>
      <t>nftables</t>
    </r>
    <r>
      <rPr>
        <sz val="11"/>
        <color rgb="FF000000"/>
        <rFont val="Calibri"/>
      </rPr>
      <t xml:space="preserve"> is stopped:</t>
    </r>
    <r>
      <rPr>
        <sz val="11"/>
        <color rgb="FF000000"/>
        <rFont val="Calibri"/>
      </rPr>
      <t xml:space="preserve">
</t>
    </r>
    <r>
      <rPr>
        <sz val="11"/>
        <color rgb="FF006096"/>
        <rFont val="Roboto Condensed"/>
      </rPr>
      <t># systemctl status nftables | grep "Active: " | grep -E  " active \((running|exited)\) "</t>
    </r>
    <r>
      <rPr>
        <sz val="11"/>
        <color rgb="FF006096"/>
        <rFont val="Roboto Condensed"/>
      </rPr>
      <t xml:space="preserve">
</t>
    </r>
    <r>
      <rPr>
        <sz val="11"/>
        <color rgb="FF006096"/>
        <rFont val="Roboto Condensed"/>
      </rPr>
      <t>No output should be returned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nftables.service</t>
    </r>
    <r>
      <rPr>
        <sz val="11"/>
        <color rgb="FF000000"/>
        <rFont val="Calibri"/>
      </rPr>
      <t xml:space="preserve"> is masked:</t>
    </r>
    <r>
      <rPr>
        <sz val="11"/>
        <color rgb="FF000000"/>
        <rFont val="Calibri"/>
      </rPr>
      <t xml:space="preserve">
</t>
    </r>
    <r>
      <rPr>
        <sz val="11"/>
        <color rgb="FF006096"/>
        <rFont val="Roboto Condensed"/>
      </rPr>
      <t># systemctl is-enabled nftables</t>
    </r>
    <r>
      <rPr>
        <sz val="11"/>
        <color rgb="FF006096"/>
        <rFont val="Roboto Condensed"/>
      </rPr>
      <t xml:space="preserve">
</t>
    </r>
    <r>
      <rPr>
        <sz val="11"/>
        <color rgb="FF006096"/>
        <rFont val="Roboto Condensed"/>
      </rPr>
      <t>masked</t>
    </r>
    <r>
      <rPr>
        <sz val="11"/>
        <color rgb="FF006096"/>
        <rFont val="Roboto Condensed"/>
      </rPr>
      <t xml:space="preserve">
</t>
    </r>
  </si>
  <si>
    <t>3.5.1.4</t>
  </si>
  <si>
    <r>
      <rPr>
        <sz val="11"/>
        <rFont val="Calibri"/>
      </rPr>
      <t>Ensure firewalld service enabled and running</t>
    </r>
  </si>
  <si>
    <r>
      <rPr>
        <sz val="11"/>
        <color rgb="FF000000"/>
        <rFont val="Calibri"/>
      </rPr>
      <t xml:space="preserve">Run the following command to unmask </t>
    </r>
    <r>
      <rPr>
        <b/>
        <sz val="11"/>
        <color rgb="FF000000"/>
        <rFont val="Calibri"/>
      </rPr>
      <t>firewalld</t>
    </r>
    <r>
      <rPr>
        <sz val="11"/>
        <color rgb="FF000000"/>
        <rFont val="Calibri"/>
      </rPr>
      <t xml:space="preserve">
</t>
    </r>
    <r>
      <rPr>
        <sz val="11"/>
        <color rgb="FF006096"/>
        <rFont val="Roboto Condensed"/>
      </rPr>
      <t># systemctl unmask firewalld</t>
    </r>
    <r>
      <rPr>
        <sz val="11"/>
        <color rgb="FF006096"/>
        <rFont val="Roboto Condensed"/>
      </rPr>
      <t xml:space="preserve">
</t>
    </r>
    <r>
      <rPr>
        <sz val="11"/>
        <color rgb="FF000000"/>
        <rFont val="Calibri"/>
      </rPr>
      <t xml:space="preserve">
</t>
    </r>
    <r>
      <rPr>
        <sz val="11"/>
        <color rgb="FF000000"/>
        <rFont val="Calibri"/>
      </rPr>
      <t xml:space="preserve">Run the following command to enable and start </t>
    </r>
    <r>
      <rPr>
        <b/>
        <sz val="11"/>
        <color rgb="FF000000"/>
        <rFont val="Calibri"/>
      </rPr>
      <t>firewalld</t>
    </r>
    <r>
      <rPr>
        <sz val="11"/>
        <color rgb="FF000000"/>
        <rFont val="Calibri"/>
      </rPr>
      <t xml:space="preserve">
</t>
    </r>
    <r>
      <rPr>
        <sz val="11"/>
        <color rgb="FF006096"/>
        <rFont val="Roboto Condensed"/>
      </rPr>
      <t># systemctl --now enable firewalld</t>
    </r>
    <r>
      <rPr>
        <sz val="11"/>
        <color rgb="FF006096"/>
        <rFont val="Roboto Condensed"/>
      </rPr>
      <t xml:space="preserve">
</t>
    </r>
  </si>
  <si>
    <r>
      <rPr>
        <b/>
        <sz val="11"/>
        <color rgb="FF000000"/>
        <rFont val="Calibri"/>
      </rPr>
      <t>firewalld.service</t>
    </r>
    <r>
      <rPr>
        <sz val="11"/>
        <color rgb="FF000000"/>
        <rFont val="Calibri"/>
      </rPr>
      <t xml:space="preserve"> enables the enforcement of firewall rules configured through </t>
    </r>
    <r>
      <rPr>
        <b/>
        <sz val="11"/>
        <color rgb="FF000000"/>
        <rFont val="Calibri"/>
      </rPr>
      <t>firewalld</t>
    </r>
  </si>
  <si>
    <r>
      <rPr>
        <sz val="11"/>
        <color rgb="FF000000"/>
        <rFont val="Calibri"/>
      </rPr>
      <t>Changing firewall settings while connected over network can result in being locked out of the system.</t>
    </r>
  </si>
  <si>
    <r>
      <rPr>
        <sz val="11"/>
        <color rgb="FF000000"/>
        <rFont val="Calibri"/>
      </rPr>
      <t xml:space="preserve">Run the following command to verify that </t>
    </r>
    <r>
      <rPr>
        <b/>
        <sz val="11"/>
        <color rgb="FF000000"/>
        <rFont val="Calibri"/>
      </rPr>
      <t>firewalld</t>
    </r>
    <r>
      <rPr>
        <sz val="11"/>
        <color rgb="FF000000"/>
        <rFont val="Calibri"/>
      </rPr>
      <t xml:space="preserve"> is enabled:</t>
    </r>
    <r>
      <rPr>
        <sz val="11"/>
        <color rgb="FF000000"/>
        <rFont val="Calibri"/>
      </rPr>
      <t xml:space="preserve">
</t>
    </r>
    <r>
      <rPr>
        <sz val="11"/>
        <color rgb="FF006096"/>
        <rFont val="Roboto Condensed"/>
      </rPr>
      <t># systemctl is-enabled firewalld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firewalld</t>
    </r>
    <r>
      <rPr>
        <sz val="11"/>
        <color rgb="FF000000"/>
        <rFont val="Calibri"/>
      </rPr>
      <t xml:space="preserve"> is running</t>
    </r>
    <r>
      <rPr>
        <sz val="11"/>
        <color rgb="FF000000"/>
        <rFont val="Calibri"/>
      </rPr>
      <t xml:space="preserve">
</t>
    </r>
    <r>
      <rPr>
        <sz val="11"/>
        <color rgb="FF006096"/>
        <rFont val="Roboto Condensed"/>
      </rPr>
      <t># firewall-cmd --state</t>
    </r>
    <r>
      <rPr>
        <sz val="11"/>
        <color rgb="FF006096"/>
        <rFont val="Roboto Condensed"/>
      </rPr>
      <t xml:space="preserve">
</t>
    </r>
    <r>
      <rPr>
        <sz val="11"/>
        <color rgb="FF006096"/>
        <rFont val="Roboto Condensed"/>
      </rPr>
      <t>running</t>
    </r>
    <r>
      <rPr>
        <sz val="11"/>
        <color rgb="FF006096"/>
        <rFont val="Roboto Condensed"/>
      </rPr>
      <t xml:space="preserve">
</t>
    </r>
  </si>
  <si>
    <t>3.5.1.5</t>
  </si>
  <si>
    <r>
      <rPr>
        <sz val="11"/>
        <rFont val="Calibri"/>
      </rPr>
      <t>Ensure firewalld default zone is set</t>
    </r>
  </si>
  <si>
    <r>
      <rPr>
        <sz val="11"/>
        <color rgb="FF000000"/>
        <rFont val="Calibri"/>
      </rPr>
      <t>Run the following command to set the default zone:</t>
    </r>
    <r>
      <rPr>
        <sz val="11"/>
        <color rgb="FF000000"/>
        <rFont val="Calibri"/>
      </rPr>
      <t xml:space="preserve">
</t>
    </r>
    <r>
      <rPr>
        <sz val="11"/>
        <color rgb="FF006096"/>
        <rFont val="Roboto Condensed"/>
      </rPr>
      <t># firewall-cmd --set-default-zone=&lt;NAME_OF_ZONE&gt;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--set-default-zone=public</t>
    </r>
    <r>
      <rPr>
        <sz val="11"/>
        <color rgb="FF006096"/>
        <rFont val="Roboto Condensed"/>
      </rPr>
      <t xml:space="preserve">
</t>
    </r>
  </si>
  <si>
    <r>
      <rPr>
        <sz val="11"/>
        <color rgb="FF000000"/>
        <rFont val="Calibri"/>
      </rPr>
      <t>A firewall zone defines the trust level for a connection, interface or source address binding. This is a one to many relation, which means that a connection, interface or source can only be part of one zone, but a zone can be used for many network connections, interfaces and sources.</t>
    </r>
    <r>
      <rPr>
        <sz val="11"/>
        <color rgb="FF000000"/>
        <rFont val="Calibri"/>
      </rPr>
      <t xml:space="preserve">
</t>
    </r>
    <r>
      <rPr>
        <sz val="11"/>
        <color rgb="FF000000"/>
        <rFont val="Calibri"/>
      </rPr>
      <t>- The default zone is the zone that is used for everything that is not explicitly bound/assigned to another zone.</t>
    </r>
    <r>
      <rPr>
        <sz val="11"/>
        <color rgb="FF000000"/>
        <rFont val="Calibri"/>
      </rPr>
      <t xml:space="preserve">
</t>
    </r>
    <r>
      <rPr>
        <sz val="11"/>
        <color rgb="FF000000"/>
        <rFont val="Calibri"/>
      </rPr>
      <t>- If no zone assigned to a connection, interface or source, only the default zone is used.</t>
    </r>
    <r>
      <rPr>
        <sz val="11"/>
        <color rgb="FF000000"/>
        <rFont val="Calibri"/>
      </rPr>
      <t xml:space="preserve">
</t>
    </r>
    <r>
      <rPr>
        <sz val="11"/>
        <color rgb="FF000000"/>
        <rFont val="Calibri"/>
      </rPr>
      <t>- The default zone is not always listed as being used for an interface or source as it will be used for it either way. This depends on the manager of the interfaces.</t>
    </r>
    <r>
      <rPr>
        <sz val="11"/>
        <color rgb="FF000000"/>
        <rFont val="Calibri"/>
      </rPr>
      <t xml:space="preserve">
</t>
    </r>
    <r>
      <rPr>
        <sz val="11"/>
        <color rgb="FF000000"/>
        <rFont val="Calibri"/>
      </rPr>
      <t>Connections handled by NetworkManager are listed as NetworkManager requests to add the zone binding for the interface used by the connection. Also interfaces under control of the network service are listed also because the service requests it.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i/>
        <sz val="11"/>
        <color rgb="FF000000"/>
        <rFont val="Calibri"/>
      </rPr>
      <t>A firewalld zone configuration file contains the information for a zone.</t>
    </r>
    <r>
      <rPr>
        <sz val="11"/>
        <color rgb="FF000000"/>
        <rFont val="Calibri"/>
      </rPr>
      <t xml:space="preserve">
</t>
    </r>
    <r>
      <rPr>
        <sz val="11"/>
        <color rgb="FF000000"/>
        <rFont val="Calibri"/>
      </rPr>
      <t xml:space="preserve">- </t>
    </r>
    <r>
      <rPr>
        <i/>
        <sz val="11"/>
        <color rgb="FF000000"/>
        <rFont val="Calibri"/>
      </rPr>
      <t>These are the zone description, services, ports, protocols, icmp-blocks, masquerade, forward-ports and rich language rules in an XML file format.</t>
    </r>
    <r>
      <rPr>
        <sz val="11"/>
        <color rgb="FF000000"/>
        <rFont val="Calibri"/>
      </rPr>
      <t xml:space="preserve">
</t>
    </r>
    <r>
      <rPr>
        <sz val="11"/>
        <color rgb="FF000000"/>
        <rFont val="Calibri"/>
      </rPr>
      <t xml:space="preserve">- </t>
    </r>
    <r>
      <rPr>
        <i/>
        <sz val="11"/>
        <color rgb="FF000000"/>
        <rFont val="Calibri"/>
      </rPr>
      <t xml:space="preserve">The file name has to be </t>
    </r>
    <r>
      <rPr>
        <b/>
        <i/>
        <sz val="11"/>
        <color rgb="FF000000"/>
        <rFont val="Calibri"/>
      </rPr>
      <t>zone_name.xml</t>
    </r>
    <r>
      <rPr>
        <i/>
        <sz val="11"/>
        <color rgb="FF000000"/>
        <rFont val="Calibri"/>
      </rPr>
      <t xml:space="preserve"> where length of </t>
    </r>
    <r>
      <rPr>
        <b/>
        <i/>
        <sz val="11"/>
        <color rgb="FF000000"/>
        <rFont val="Calibri"/>
      </rPr>
      <t>zone_name</t>
    </r>
    <r>
      <rPr>
        <i/>
        <sz val="11"/>
        <color rgb="FF000000"/>
        <rFont val="Calibri"/>
      </rPr>
      <t xml:space="preserve"> is currently limited to 17 chars.</t>
    </r>
    <r>
      <rPr>
        <sz val="11"/>
        <color rgb="FF000000"/>
        <rFont val="Calibri"/>
      </rPr>
      <t xml:space="preserve">
</t>
    </r>
    <r>
      <rPr>
        <sz val="11"/>
        <color rgb="FF000000"/>
        <rFont val="Calibri"/>
      </rPr>
      <t xml:space="preserve">- </t>
    </r>
    <r>
      <rPr>
        <i/>
        <sz val="11"/>
        <color rgb="FF000000"/>
        <rFont val="Calibri"/>
      </rPr>
      <t>NetworkManager binds interfaces to zones automatically</t>
    </r>
  </si>
  <si>
    <r>
      <rPr>
        <sz val="11"/>
        <color rgb="FF000000"/>
        <rFont val="Calibri"/>
      </rPr>
      <t>Run the following command and verify that the default zone adheres to company policy:</t>
    </r>
    <r>
      <rPr>
        <sz val="11"/>
        <color rgb="FF000000"/>
        <rFont val="Calibri"/>
      </rPr>
      <t xml:space="preserve">
</t>
    </r>
    <r>
      <rPr>
        <sz val="11"/>
        <color rgb="FF006096"/>
        <rFont val="Roboto Condensed"/>
      </rPr>
      <t># firewall-cmd --get-default-zone</t>
    </r>
    <r>
      <rPr>
        <sz val="11"/>
        <color rgb="FF006096"/>
        <rFont val="Roboto Condensed"/>
      </rPr>
      <t xml:space="preserve">
</t>
    </r>
  </si>
  <si>
    <t>3.5.1.6</t>
  </si>
  <si>
    <r>
      <rPr>
        <sz val="11"/>
        <rFont val="Calibri"/>
      </rPr>
      <t>Ensure network interfaces are assigned to appropriate zone</t>
    </r>
  </si>
  <si>
    <r>
      <rPr>
        <sz val="11"/>
        <color rgb="FF000000"/>
        <rFont val="Calibri"/>
      </rPr>
      <t>Run the following command to assign an interface to the approprate zone.</t>
    </r>
    <r>
      <rPr>
        <sz val="11"/>
        <color rgb="FF000000"/>
        <rFont val="Calibri"/>
      </rPr>
      <t xml:space="preserve">
</t>
    </r>
    <r>
      <rPr>
        <sz val="11"/>
        <color rgb="FF006096"/>
        <rFont val="Roboto Condensed"/>
      </rPr>
      <t># firewall-cmd --zone=&lt;Zone NAME&gt; --change-interface=&lt;INTERFACE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--zone=customezone --change-interface=eth0</t>
    </r>
    <r>
      <rPr>
        <sz val="11"/>
        <color rgb="FF006096"/>
        <rFont val="Roboto Condensed"/>
      </rPr>
      <t xml:space="preserve">
</t>
    </r>
  </si>
  <si>
    <r>
      <rPr>
        <sz val="11"/>
        <color rgb="FF000000"/>
        <rFont val="Calibri"/>
      </rPr>
      <t>firewall zones define the trust level of network connections or interfaces.</t>
    </r>
  </si>
  <si>
    <r>
      <rPr>
        <sz val="11"/>
        <color rgb="FF000000"/>
        <rFont val="Calibri"/>
      </rPr>
      <t>Run the following and verify that the interface(s) follow site policy for zone assignment</t>
    </r>
    <r>
      <rPr>
        <sz val="11"/>
        <color rgb="FF000000"/>
        <rFont val="Calibri"/>
      </rPr>
      <t xml:space="preserve">
</t>
    </r>
    <r>
      <rPr>
        <sz val="11"/>
        <color rgb="FF006096"/>
        <rFont val="Roboto Condensed"/>
      </rPr>
      <t># find /sys/class/net/* -maxdepth 1 | awk -F"/" '{print $NF}' | while read -r netint; do [ "$netint" != "lo" ] &amp;&amp; firewall-cmd --get-active-zones | grep -B1 $netint; done</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&lt;custom zone&gt;</t>
    </r>
    <r>
      <rPr>
        <sz val="11"/>
        <color rgb="FF006096"/>
        <rFont val="Roboto Condensed"/>
      </rPr>
      <t xml:space="preserve">
</t>
    </r>
    <r>
      <rPr>
        <sz val="11"/>
        <color rgb="FF006096"/>
        <rFont val="Roboto Condensed"/>
      </rPr>
      <t xml:space="preserve">   eth0</t>
    </r>
    <r>
      <rPr>
        <sz val="11"/>
        <color rgb="FF006096"/>
        <rFont val="Roboto Condensed"/>
      </rPr>
      <t xml:space="preserve">
</t>
    </r>
  </si>
  <si>
    <r>
      <rPr>
        <sz val="11"/>
        <color rgb="FF000000"/>
        <rFont val="Calibri"/>
      </rPr>
      <t>default zone defined in the firewalld configuration</t>
    </r>
  </si>
  <si>
    <t>3.5.1.7</t>
  </si>
  <si>
    <r>
      <rPr>
        <sz val="11"/>
        <rFont val="Calibri"/>
      </rPr>
      <t>Ensure firewalld drops unnecessary services and ports</t>
    </r>
  </si>
  <si>
    <r>
      <rPr>
        <sz val="11"/>
        <color rgb="FF000000"/>
        <rFont val="Calibri"/>
      </rPr>
      <t>Run the following command to remove an unnecessary service:</t>
    </r>
    <r>
      <rPr>
        <sz val="11"/>
        <color rgb="FF000000"/>
        <rFont val="Calibri"/>
      </rPr>
      <t xml:space="preserve">
</t>
    </r>
    <r>
      <rPr>
        <sz val="11"/>
        <color rgb="FF006096"/>
        <rFont val="Roboto Condensed"/>
      </rPr>
      <t># firewall-cmd --remove-service=&lt;service&gt;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--remove-service=cockpit</t>
    </r>
    <r>
      <rPr>
        <sz val="11"/>
        <color rgb="FF006096"/>
        <rFont val="Roboto Condensed"/>
      </rPr>
      <t xml:space="preserve">
</t>
    </r>
    <r>
      <rPr>
        <sz val="11"/>
        <color rgb="FF000000"/>
        <rFont val="Calibri"/>
      </rPr>
      <t xml:space="preserve">
</t>
    </r>
    <r>
      <rPr>
        <sz val="11"/>
        <color rgb="FF000000"/>
        <rFont val="Calibri"/>
      </rPr>
      <t>Run the following command to remove an unnecessary port:</t>
    </r>
    <r>
      <rPr>
        <sz val="11"/>
        <color rgb="FF000000"/>
        <rFont val="Calibri"/>
      </rPr>
      <t xml:space="preserve">
</t>
    </r>
    <r>
      <rPr>
        <sz val="11"/>
        <color rgb="FF006096"/>
        <rFont val="Roboto Condensed"/>
      </rPr>
      <t># firewall-cmd --remove-port=&lt;port-number&gt;/&lt;port-type&gt;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firewall-cmd --remove-port=25/tcp</t>
    </r>
    <r>
      <rPr>
        <sz val="11"/>
        <color rgb="FF006096"/>
        <rFont val="Roboto Condensed"/>
      </rPr>
      <t xml:space="preserve">
</t>
    </r>
    <r>
      <rPr>
        <sz val="11"/>
        <color rgb="FF000000"/>
        <rFont val="Calibri"/>
      </rPr>
      <t xml:space="preserve">
</t>
    </r>
    <r>
      <rPr>
        <sz val="11"/>
        <color rgb="FF000000"/>
        <rFont val="Calibri"/>
      </rPr>
      <t>Run the following command to make new settings persistent:</t>
    </r>
    <r>
      <rPr>
        <sz val="11"/>
        <color rgb="FF000000"/>
        <rFont val="Calibri"/>
      </rPr>
      <t xml:space="preserve">
</t>
    </r>
    <r>
      <rPr>
        <sz val="11"/>
        <color rgb="FF006096"/>
        <rFont val="Roboto Condensed"/>
      </rPr>
      <t># firewall-cmd --runtime-to-permanent</t>
    </r>
    <r>
      <rPr>
        <sz val="11"/>
        <color rgb="FF006096"/>
        <rFont val="Roboto Condensed"/>
      </rPr>
      <t xml:space="preserve">
</t>
    </r>
  </si>
  <si>
    <r>
      <rPr>
        <sz val="11"/>
        <color rgb="FF000000"/>
        <rFont val="Calibri"/>
      </rPr>
      <t>Services and ports can be accepted or explicitly rejected or dropped by a zone.</t>
    </r>
    <r>
      <rPr>
        <sz val="11"/>
        <color rgb="FF000000"/>
        <rFont val="Calibri"/>
      </rPr>
      <t xml:space="preserve">
</t>
    </r>
    <r>
      <rPr>
        <sz val="11"/>
        <color rgb="FF000000"/>
        <rFont val="Calibri"/>
      </rPr>
      <t>For every zone, you can set a default behavior that handles incoming traffic that is not further specified. Such behavior is defined by setting the target of the zone. There are three options - default, ACCEPT, REJECT, and DROP.</t>
    </r>
    <r>
      <rPr>
        <sz val="11"/>
        <color rgb="FF000000"/>
        <rFont val="Calibri"/>
      </rPr>
      <t xml:space="preserve">
</t>
    </r>
    <r>
      <rPr>
        <sz val="11"/>
        <color rgb="FF000000"/>
        <rFont val="Calibri"/>
      </rPr>
      <t>- ACCEPT - you accept all incoming packets except those disabled by a specific rule.</t>
    </r>
    <r>
      <rPr>
        <sz val="11"/>
        <color rgb="FF000000"/>
        <rFont val="Calibri"/>
      </rPr>
      <t xml:space="preserve">
</t>
    </r>
    <r>
      <rPr>
        <sz val="11"/>
        <color rgb="FF000000"/>
        <rFont val="Calibri"/>
      </rPr>
      <t>- REJECT - you disable all incoming packets except those that you have allowed in specific rules and the source machine is informed about the rejection.</t>
    </r>
    <r>
      <rPr>
        <sz val="11"/>
        <color rgb="FF000000"/>
        <rFont val="Calibri"/>
      </rPr>
      <t xml:space="preserve">
</t>
    </r>
    <r>
      <rPr>
        <sz val="11"/>
        <color rgb="FF000000"/>
        <rFont val="Calibri"/>
      </rPr>
      <t>- DROP - you disable all incoming packets except those that you have allowed in specific rules and no information sent to the source machine.</t>
    </r>
  </si>
  <si>
    <r>
      <rPr>
        <sz val="11"/>
        <color rgb="FF000000"/>
        <rFont val="Calibri"/>
      </rPr>
      <t>Run the following command and review output to ensure that listed services and ports follow site policy.</t>
    </r>
    <r>
      <rPr>
        <sz val="11"/>
        <color rgb="FF000000"/>
        <rFont val="Calibri"/>
      </rPr>
      <t xml:space="preserve">
</t>
    </r>
    <r>
      <rPr>
        <sz val="11"/>
        <color rgb="FF006096"/>
        <rFont val="Roboto Condensed"/>
      </rPr>
      <t># firewall-cmd --get-active-zones | awk '!/:/ {print $1}' | while read ZN; do firewall-cmd --list-all --zone=$ZN; done</t>
    </r>
    <r>
      <rPr>
        <sz val="11"/>
        <color rgb="FF006096"/>
        <rFont val="Roboto Condensed"/>
      </rPr>
      <t xml:space="preserve">
</t>
    </r>
  </si>
  <si>
    <t>Configure nftables</t>
  </si>
  <si>
    <t>3.5.2.1</t>
  </si>
  <si>
    <r>
      <rPr>
        <sz val="11"/>
        <rFont val="Calibri"/>
      </rPr>
      <t>Ensure nftables is installed</t>
    </r>
  </si>
  <si>
    <r>
      <rPr>
        <sz val="11"/>
        <color rgb="FF000000"/>
        <rFont val="Calibri"/>
      </rPr>
      <t xml:space="preserve">Run the following command to install </t>
    </r>
    <r>
      <rPr>
        <b/>
        <sz val="11"/>
        <color rgb="FF000000"/>
        <rFont val="Calibri"/>
      </rPr>
      <t>nftables</t>
    </r>
    <r>
      <rPr>
        <sz val="11"/>
        <color rgb="FF000000"/>
        <rFont val="Calibri"/>
      </rPr>
      <t xml:space="preserve">
</t>
    </r>
    <r>
      <rPr>
        <sz val="11"/>
        <color rgb="FF006096"/>
        <rFont val="Roboto Condensed"/>
      </rPr>
      <t># yum install nftables</t>
    </r>
    <r>
      <rPr>
        <sz val="11"/>
        <color rgb="FF006096"/>
        <rFont val="Roboto Condensed"/>
      </rPr>
      <t xml:space="preserve">
</t>
    </r>
  </si>
  <si>
    <r>
      <rPr>
        <sz val="11"/>
        <color rgb="FF000000"/>
        <rFont val="Calibri"/>
      </rPr>
      <t>nftables provides a new in-kernel packet classification framework that is based on a network-specific Virtual Machine (VM) and a new nft userspace command line tool. nftables reuses the existing Netfilter subsystems such as the existing hook infrastructure, the connection tracking system, NAT, userspace queuing and logging subsystem.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i/>
        <sz val="11"/>
        <color rgb="FF000000"/>
        <rFont val="Calibri"/>
      </rPr>
      <t>nftables is available in Linux kernel 3.13 and newer.</t>
    </r>
    <r>
      <rPr>
        <sz val="11"/>
        <color rgb="FF000000"/>
        <rFont val="Calibri"/>
      </rPr>
      <t xml:space="preserve">
</t>
    </r>
    <r>
      <rPr>
        <sz val="11"/>
        <color rgb="FF000000"/>
        <rFont val="Calibri"/>
      </rPr>
      <t xml:space="preserve">- </t>
    </r>
    <r>
      <rPr>
        <i/>
        <sz val="11"/>
        <color rgb="FF000000"/>
        <rFont val="Calibri"/>
      </rPr>
      <t xml:space="preserve">Only </t>
    </r>
    <r>
      <rPr>
        <b/>
        <i/>
        <sz val="11"/>
        <color rgb="FF000000"/>
        <rFont val="Calibri"/>
      </rPr>
      <t>one</t>
    </r>
    <r>
      <rPr>
        <i/>
        <sz val="11"/>
        <color rgb="FF000000"/>
        <rFont val="Calibri"/>
      </rPr>
      <t xml:space="preserve"> firewall utility should be installed and configured.</t>
    </r>
  </si>
  <si>
    <r>
      <rPr>
        <sz val="11"/>
        <color rgb="FF000000"/>
        <rFont val="Calibri"/>
      </rPr>
      <t xml:space="preserve">Run the following command to verify that </t>
    </r>
    <r>
      <rPr>
        <b/>
        <sz val="11"/>
        <color rgb="FF000000"/>
        <rFont val="Calibri"/>
      </rPr>
      <t>nftables</t>
    </r>
    <r>
      <rPr>
        <sz val="11"/>
        <color rgb="FF000000"/>
        <rFont val="Calibri"/>
      </rPr>
      <t xml:space="preserve"> is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nftables-&lt;version&gt;</t>
    </r>
    <r>
      <rPr>
        <sz val="11"/>
        <color rgb="FF006096"/>
        <rFont val="Roboto Condensed"/>
      </rPr>
      <t xml:space="preserve">
</t>
    </r>
  </si>
  <si>
    <t>3.5.2.2</t>
  </si>
  <si>
    <r>
      <rPr>
        <sz val="11"/>
        <rFont val="Calibri"/>
      </rPr>
      <t>Ensure firewalld is either not installed or masked with nftables</t>
    </r>
  </si>
  <si>
    <r>
      <rPr>
        <sz val="11"/>
        <color rgb="FF000000"/>
        <rFont val="Calibri"/>
      </rPr>
      <t xml:space="preserve">Run the following command to remove </t>
    </r>
    <r>
      <rPr>
        <b/>
        <sz val="11"/>
        <color rgb="FF000000"/>
        <rFont val="Calibri"/>
      </rPr>
      <t>firewalld</t>
    </r>
    <r>
      <rPr>
        <sz val="11"/>
        <color rgb="FF000000"/>
        <rFont val="Calibri"/>
      </rPr>
      <t xml:space="preserve">
</t>
    </r>
    <r>
      <rPr>
        <sz val="11"/>
        <color rgb="FF006096"/>
        <rFont val="Roboto Condensed"/>
      </rPr>
      <t># yum remove firewalld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Run the following command to stop and mask firewalld</t>
    </r>
    <r>
      <rPr>
        <sz val="11"/>
        <color rgb="FF000000"/>
        <rFont val="Calibri"/>
      </rPr>
      <t xml:space="preserve">
</t>
    </r>
    <r>
      <rPr>
        <sz val="11"/>
        <color rgb="FF006096"/>
        <rFont val="Roboto Condensed"/>
      </rPr>
      <t># systemctl --now mask firewalld</t>
    </r>
    <r>
      <rPr>
        <sz val="11"/>
        <color rgb="FF006096"/>
        <rFont val="Roboto Condensed"/>
      </rPr>
      <t xml:space="preserve">
</t>
    </r>
  </si>
  <si>
    <r>
      <rPr>
        <sz val="11"/>
        <color rgb="FF000000"/>
        <rFont val="Calibri"/>
      </rPr>
      <t>firewalld (Dynamic Firewall Manager) provides a dynamically managed firewall with support for network/firewall “zones” to assign a level of trust to a network and its associated connections, interfaces or sources. It has support for IPv4, IPv6, Ethernet bridges and also for IPSet firewall settings. There is a separation of the runtime and permanent configuration options.</t>
    </r>
  </si>
  <si>
    <r>
      <rPr>
        <sz val="11"/>
        <color rgb="FF000000"/>
        <rFont val="Calibri"/>
      </rPr>
      <t xml:space="preserve">Run the following command to verify that </t>
    </r>
    <r>
      <rPr>
        <b/>
        <sz val="11"/>
        <color rgb="FF000000"/>
        <rFont val="Calibri"/>
      </rPr>
      <t>firewalld</t>
    </r>
    <r>
      <rPr>
        <sz val="11"/>
        <color rgb="FF000000"/>
        <rFont val="Calibri"/>
      </rPr>
      <t xml:space="preserve"> is not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package firewalld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Run the following command to verify that FirewallD is not running</t>
    </r>
    <r>
      <rPr>
        <sz val="11"/>
        <color rgb="FF000000"/>
        <rFont val="Calibri"/>
      </rPr>
      <t xml:space="preserve">
</t>
    </r>
    <r>
      <rPr>
        <sz val="11"/>
        <color rgb="FF006096"/>
        <rFont val="Roboto Condensed"/>
      </rPr>
      <t>command -v firewall-cmd &gt;/dev/null &amp;&amp; firewall-cmd --state | grep 'running'</t>
    </r>
    <r>
      <rPr>
        <sz val="11"/>
        <color rgb="FF006096"/>
        <rFont val="Roboto Condensed"/>
      </rPr>
      <t xml:space="preserve">
</t>
    </r>
    <r>
      <rPr>
        <sz val="11"/>
        <color rgb="FF006096"/>
        <rFont val="Roboto Condensed"/>
      </rPr>
      <t>not running</t>
    </r>
    <r>
      <rPr>
        <sz val="11"/>
        <color rgb="FF006096"/>
        <rFont val="Roboto Condensed"/>
      </rPr>
      <t xml:space="preserve">
</t>
    </r>
    <r>
      <rPr>
        <sz val="11"/>
        <color rgb="FF000000"/>
        <rFont val="Calibri"/>
      </rPr>
      <t xml:space="preserve">
</t>
    </r>
    <r>
      <rPr>
        <sz val="11"/>
        <color rgb="FF000000"/>
        <rFont val="Calibri"/>
      </rPr>
      <t>Run the following command to verify that FirewallD is masked</t>
    </r>
    <r>
      <rPr>
        <sz val="11"/>
        <color rgb="FF000000"/>
        <rFont val="Calibri"/>
      </rPr>
      <t xml:space="preserve">
</t>
    </r>
    <r>
      <rPr>
        <sz val="11"/>
        <color rgb="FF006096"/>
        <rFont val="Roboto Condensed"/>
      </rPr>
      <t># systemctl is-enabled firewalld</t>
    </r>
    <r>
      <rPr>
        <sz val="11"/>
        <color rgb="FF006096"/>
        <rFont val="Roboto Condensed"/>
      </rPr>
      <t xml:space="preserve">
</t>
    </r>
    <r>
      <rPr>
        <sz val="11"/>
        <color rgb="FF006096"/>
        <rFont val="Roboto Condensed"/>
      </rPr>
      <t>masked</t>
    </r>
    <r>
      <rPr>
        <sz val="11"/>
        <color rgb="FF006096"/>
        <rFont val="Roboto Condensed"/>
      </rPr>
      <t xml:space="preserve">
</t>
    </r>
  </si>
  <si>
    <t>3.5.2.3</t>
  </si>
  <si>
    <r>
      <rPr>
        <sz val="11"/>
        <rFont val="Calibri"/>
      </rPr>
      <t>Ensure iptables-services not installed with nftables</t>
    </r>
  </si>
  <si>
    <r>
      <rPr>
        <sz val="11"/>
        <color rgb="FF000000"/>
        <rFont val="Calibri"/>
      </rPr>
      <t xml:space="preserve">Run the following commands to stop the services included in the </t>
    </r>
    <r>
      <rPr>
        <b/>
        <sz val="11"/>
        <color rgb="FF000000"/>
        <rFont val="Calibri"/>
      </rPr>
      <t>iptables-services</t>
    </r>
    <r>
      <rPr>
        <sz val="11"/>
        <color rgb="FF000000"/>
        <rFont val="Calibri"/>
      </rPr>
      <t xml:space="preserve"> package and remove the </t>
    </r>
    <r>
      <rPr>
        <b/>
        <sz val="11"/>
        <color rgb="FF000000"/>
        <rFont val="Calibri"/>
      </rPr>
      <t>iptables-services</t>
    </r>
    <r>
      <rPr>
        <sz val="11"/>
        <color rgb="FF000000"/>
        <rFont val="Calibri"/>
      </rPr>
      <t xml:space="preserve"> package</t>
    </r>
    <r>
      <rPr>
        <sz val="11"/>
        <color rgb="FF000000"/>
        <rFont val="Calibri"/>
      </rPr>
      <t xml:space="preserve">
</t>
    </r>
    <r>
      <rPr>
        <sz val="11"/>
        <color rgb="FF006096"/>
        <rFont val="Roboto Condensed"/>
      </rPr>
      <t># systemctl stop iptables</t>
    </r>
    <r>
      <rPr>
        <sz val="11"/>
        <color rgb="FF006096"/>
        <rFont val="Roboto Condensed"/>
      </rPr>
      <t xml:space="preserve">
</t>
    </r>
    <r>
      <rPr>
        <sz val="11"/>
        <color rgb="FF006096"/>
        <rFont val="Roboto Condensed"/>
      </rPr>
      <t># systemctl stop ip6tables</t>
    </r>
    <r>
      <rPr>
        <sz val="11"/>
        <color rgb="FF006096"/>
        <rFont val="Roboto Condensed"/>
      </rPr>
      <t xml:space="preserve">
</t>
    </r>
    <r>
      <rPr>
        <sz val="11"/>
        <color rgb="FF006096"/>
        <rFont val="Roboto Condensed"/>
      </rPr>
      <t># yum remove iptables-services</t>
    </r>
    <r>
      <rPr>
        <sz val="11"/>
        <color rgb="FF006096"/>
        <rFont val="Roboto Condensed"/>
      </rPr>
      <t xml:space="preserve">
</t>
    </r>
  </si>
  <si>
    <t>3.5.2.4</t>
  </si>
  <si>
    <r>
      <rPr>
        <sz val="11"/>
        <rFont val="Calibri"/>
      </rPr>
      <t>Ensure iptables are flushed with nftables</t>
    </r>
  </si>
  <si>
    <r>
      <rPr>
        <sz val="11"/>
        <color rgb="FF000000"/>
        <rFont val="Calibri"/>
      </rPr>
      <t>Run the following commands to flush iptables:</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-F</t>
    </r>
    <r>
      <rPr>
        <sz val="11"/>
        <color rgb="FF006096"/>
        <rFont val="Roboto Condensed"/>
      </rPr>
      <t xml:space="preserve">
</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-F</t>
    </r>
    <r>
      <rPr>
        <sz val="11"/>
        <color rgb="FF006096"/>
        <rFont val="Roboto Condensed"/>
      </rPr>
      <t xml:space="preserve">
</t>
    </r>
  </si>
  <si>
    <r>
      <rPr>
        <sz val="11"/>
        <color rgb="FF000000"/>
        <rFont val="Calibri"/>
      </rPr>
      <t>nftables is a replacement for iptables, ip6tables, ebtables and arptables</t>
    </r>
  </si>
  <si>
    <r>
      <rPr>
        <sz val="11"/>
        <color rgb="FF000000"/>
        <rFont val="Calibri"/>
      </rPr>
      <t>Run the following commands to ensure not iptables rules exist</t>
    </r>
    <r>
      <rPr>
        <sz val="11"/>
        <color rgb="FF000000"/>
        <rFont val="Calibri"/>
      </rPr>
      <t xml:space="preserve">
</t>
    </r>
    <r>
      <rPr>
        <sz val="11"/>
        <color rgb="FF000000"/>
        <rFont val="Calibri"/>
      </rPr>
      <t>For iptables:</t>
    </r>
    <r>
      <rPr>
        <sz val="11"/>
        <color rgb="FF000000"/>
        <rFont val="Calibri"/>
      </rPr>
      <t xml:space="preserve">
</t>
    </r>
    <r>
      <rPr>
        <sz val="11"/>
        <color rgb="FF006096"/>
        <rFont val="Roboto Condensed"/>
      </rPr>
      <t># iptables -L</t>
    </r>
    <r>
      <rPr>
        <sz val="11"/>
        <color rgb="FF006096"/>
        <rFont val="Roboto Condensed"/>
      </rPr>
      <t xml:space="preserve">
</t>
    </r>
    <r>
      <rPr>
        <sz val="11"/>
        <color rgb="FF006096"/>
        <rFont val="Roboto Condensed"/>
      </rPr>
      <t>No rules should be returned</t>
    </r>
    <r>
      <rPr>
        <sz val="11"/>
        <color rgb="FF006096"/>
        <rFont val="Roboto Condensed"/>
      </rPr>
      <t xml:space="preserve">
</t>
    </r>
    <r>
      <rPr>
        <sz val="11"/>
        <color rgb="FF000000"/>
        <rFont val="Calibri"/>
      </rPr>
      <t xml:space="preserve">
</t>
    </r>
    <r>
      <rPr>
        <sz val="11"/>
        <color rgb="FF000000"/>
        <rFont val="Calibri"/>
      </rPr>
      <t>For ip6tables:</t>
    </r>
    <r>
      <rPr>
        <sz val="11"/>
        <color rgb="FF000000"/>
        <rFont val="Calibri"/>
      </rPr>
      <t xml:space="preserve">
</t>
    </r>
    <r>
      <rPr>
        <sz val="11"/>
        <color rgb="FF006096"/>
        <rFont val="Roboto Condensed"/>
      </rPr>
      <t># ip6tables -L</t>
    </r>
    <r>
      <rPr>
        <sz val="11"/>
        <color rgb="FF006096"/>
        <rFont val="Roboto Condensed"/>
      </rPr>
      <t xml:space="preserve">
</t>
    </r>
    <r>
      <rPr>
        <sz val="11"/>
        <color rgb="FF006096"/>
        <rFont val="Roboto Condensed"/>
      </rPr>
      <t>No rules should be returned</t>
    </r>
    <r>
      <rPr>
        <sz val="11"/>
        <color rgb="FF006096"/>
        <rFont val="Roboto Condensed"/>
      </rPr>
      <t xml:space="preserve">
</t>
    </r>
  </si>
  <si>
    <t>3.5.2.5</t>
  </si>
  <si>
    <r>
      <rPr>
        <sz val="11"/>
        <rFont val="Calibri"/>
      </rPr>
      <t>Ensure an nftables table exists</t>
    </r>
  </si>
  <si>
    <r>
      <rPr>
        <sz val="11"/>
        <color rgb="FF000000"/>
        <rFont val="Calibri"/>
      </rPr>
      <t>Run the following command to create a table in nftables</t>
    </r>
    <r>
      <rPr>
        <sz val="11"/>
        <color rgb="FF000000"/>
        <rFont val="Calibri"/>
      </rPr>
      <t xml:space="preserve">
</t>
    </r>
    <r>
      <rPr>
        <sz val="11"/>
        <color rgb="FF006096"/>
        <rFont val="Roboto Condensed"/>
      </rPr>
      <t># nft create table inet &lt;table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table inet filter</t>
    </r>
    <r>
      <rPr>
        <sz val="11"/>
        <color rgb="FF006096"/>
        <rFont val="Roboto Condensed"/>
      </rPr>
      <t xml:space="preserve">
</t>
    </r>
  </si>
  <si>
    <r>
      <rPr>
        <sz val="11"/>
        <color rgb="FF000000"/>
        <rFont val="Calibri"/>
      </rPr>
      <t>Tables hold chains.  Each table only has one address family and only applies to packets of this family.  Tables can have one of five families.</t>
    </r>
  </si>
  <si>
    <r>
      <rPr>
        <sz val="11"/>
        <color rgb="FF000000"/>
        <rFont val="Calibri"/>
      </rPr>
      <t>Adding rules to a running nftables can cause loss of connectivity to the system</t>
    </r>
  </si>
  <si>
    <r>
      <rPr>
        <sz val="11"/>
        <color rgb="FF000000"/>
        <rFont val="Calibri"/>
      </rPr>
      <t>Run the following command to verify that a nftables table exists:</t>
    </r>
    <r>
      <rPr>
        <sz val="11"/>
        <color rgb="FF000000"/>
        <rFont val="Calibri"/>
      </rPr>
      <t xml:space="preserve">
</t>
    </r>
    <r>
      <rPr>
        <sz val="11"/>
        <color rgb="FF006096"/>
        <rFont val="Roboto Condensed"/>
      </rPr>
      <t># nft list tables</t>
    </r>
    <r>
      <rPr>
        <sz val="11"/>
        <color rgb="FF006096"/>
        <rFont val="Roboto Condensed"/>
      </rPr>
      <t xml:space="preserve">
</t>
    </r>
    <r>
      <rPr>
        <sz val="11"/>
        <color rgb="FF000000"/>
        <rFont val="Calibri"/>
      </rPr>
      <t xml:space="preserve">
</t>
    </r>
    <r>
      <rPr>
        <sz val="11"/>
        <color rgb="FF000000"/>
        <rFont val="Calibri"/>
      </rPr>
      <t>Return should include a list of nftables: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table inet filter</t>
    </r>
    <r>
      <rPr>
        <sz val="11"/>
        <color rgb="FF006096"/>
        <rFont val="Roboto Condensed"/>
      </rPr>
      <t xml:space="preserve">
</t>
    </r>
  </si>
  <si>
    <t>3.5.2.6</t>
  </si>
  <si>
    <r>
      <rPr>
        <sz val="11"/>
        <rFont val="Calibri"/>
      </rPr>
      <t>Ensure nftables base chains exist</t>
    </r>
  </si>
  <si>
    <r>
      <rPr>
        <sz val="11"/>
        <color rgb="FF000000"/>
        <rFont val="Calibri"/>
      </rPr>
      <t>Run the following command to create the base chains:</t>
    </r>
    <r>
      <rPr>
        <sz val="11"/>
        <color rgb="FF000000"/>
        <rFont val="Calibri"/>
      </rPr>
      <t xml:space="preserve">
</t>
    </r>
    <r>
      <rPr>
        <sz val="11"/>
        <color rgb="FF006096"/>
        <rFont val="Roboto Condensed"/>
      </rPr>
      <t># nft create chain inet &lt;table name&gt; &lt;base chain name&gt; { type filter hook &lt;(input|forward|output)&gt; priority 0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create chain inet filter input { type filter hook input priority 0 \; }</t>
    </r>
    <r>
      <rPr>
        <sz val="11"/>
        <color rgb="FF006096"/>
        <rFont val="Roboto Condensed"/>
      </rPr>
      <t xml:space="preserve">
</t>
    </r>
    <r>
      <rPr>
        <sz val="11"/>
        <color rgb="FF006096"/>
        <rFont val="Roboto Condensed"/>
      </rPr>
      <t># nft create chain inet filter forward { type filter hook forward priority 0 \; }</t>
    </r>
    <r>
      <rPr>
        <sz val="11"/>
        <color rgb="FF006096"/>
        <rFont val="Roboto Condensed"/>
      </rPr>
      <t xml:space="preserve">
</t>
    </r>
    <r>
      <rPr>
        <sz val="11"/>
        <color rgb="FF006096"/>
        <rFont val="Roboto Condensed"/>
      </rPr>
      <t># nft create chain inet filter output { type filter hook output priority 0 \; }</t>
    </r>
    <r>
      <rPr>
        <sz val="11"/>
        <color rgb="FF006096"/>
        <rFont val="Roboto Condensed"/>
      </rPr>
      <t xml:space="preserve">
</t>
    </r>
  </si>
  <si>
    <r>
      <rPr>
        <sz val="11"/>
        <color rgb="FF000000"/>
        <rFont val="Calibri"/>
      </rPr>
      <t>Chains are containers for rules. They exist in two kinds, base chains and regular chains. A base chain is an  entry  point  for packets from the networking stack, a regular chain may be used as jump target and is used for better rule organization.</t>
    </r>
  </si>
  <si>
    <r>
      <rPr>
        <sz val="11"/>
        <color rgb="FF000000"/>
        <rFont val="Calibri"/>
      </rPr>
      <t xml:space="preserve">If configuring nftables over ssh, </t>
    </r>
    <r>
      <rPr>
        <b/>
        <sz val="11"/>
        <color rgb="FF000000"/>
        <rFont val="Calibri"/>
      </rPr>
      <t>creating</t>
    </r>
    <r>
      <rPr>
        <sz val="11"/>
        <color rgb="FF000000"/>
        <rFont val="Calibri"/>
      </rPr>
      <t xml:space="preserve"> a </t>
    </r>
    <r>
      <rPr>
        <b/>
        <sz val="11"/>
        <color rgb="FF000000"/>
        <rFont val="Calibri"/>
      </rPr>
      <t>base chain</t>
    </r>
    <r>
      <rPr>
        <sz val="11"/>
        <color rgb="FF000000"/>
        <rFont val="Calibri"/>
      </rPr>
      <t xml:space="preserve"> with a  policy of </t>
    </r>
    <r>
      <rPr>
        <b/>
        <sz val="11"/>
        <color rgb="FF000000"/>
        <rFont val="Calibri"/>
      </rPr>
      <t>drop</t>
    </r>
    <r>
      <rPr>
        <sz val="11"/>
        <color rgb="FF000000"/>
        <rFont val="Calibri"/>
      </rPr>
      <t xml:space="preserve"> will cause loss of connectivity.</t>
    </r>
    <r>
      <rPr>
        <sz val="11"/>
        <color rgb="FF000000"/>
        <rFont val="Calibri"/>
      </rPr>
      <t xml:space="preserve">
</t>
    </r>
    <r>
      <rPr>
        <sz val="11"/>
        <color rgb="FF000000"/>
        <rFont val="Calibri"/>
      </rPr>
      <t>Ensure that a rule allowing ssh has been added to the base chain prior to setting the base chain's policy to drop</t>
    </r>
  </si>
  <si>
    <r>
      <rPr>
        <sz val="11"/>
        <color rgb="FF000000"/>
        <rFont val="Calibri"/>
      </rPr>
      <t xml:space="preserve">Run the following commands and verify that base chains exist for </t>
    </r>
    <r>
      <rPr>
        <b/>
        <sz val="11"/>
        <color rgb="FF000000"/>
        <rFont val="Calibri"/>
      </rPr>
      <t>INPUT</t>
    </r>
    <r>
      <rPr>
        <sz val="11"/>
        <color rgb="FF000000"/>
        <rFont val="Calibri"/>
      </rPr>
      <t xml:space="preserve">, </t>
    </r>
    <r>
      <rPr>
        <b/>
        <sz val="11"/>
        <color rgb="FF000000"/>
        <rFont val="Calibri"/>
      </rPr>
      <t>FORWARD</t>
    </r>
    <r>
      <rPr>
        <sz val="11"/>
        <color rgb="FF000000"/>
        <rFont val="Calibri"/>
      </rPr>
      <t xml:space="preserve">, and </t>
    </r>
    <r>
      <rPr>
        <b/>
        <sz val="11"/>
        <color rgb="FF000000"/>
        <rFont val="Calibri"/>
      </rPr>
      <t>OUTPUT</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t>
    </r>
    <r>
      <rPr>
        <sz val="11"/>
        <color rgb="FF006096"/>
        <rFont val="Roboto Condensed"/>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t>
    </r>
    <r>
      <rPr>
        <sz val="11"/>
        <color rgb="FF006096"/>
        <rFont val="Roboto Condensed"/>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t>
    </r>
    <r>
      <rPr>
        <sz val="11"/>
        <color rgb="FF006096"/>
        <rFont val="Roboto Condensed"/>
      </rPr>
      <t xml:space="preserve">
</t>
    </r>
  </si>
  <si>
    <t>3.5.2.7</t>
  </si>
  <si>
    <r>
      <rPr>
        <sz val="11"/>
        <rFont val="Calibri"/>
      </rPr>
      <t>Ensure nftables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</si>
  <si>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nft add rule inet filter input iif lo accept</t>
    </r>
    <r>
      <rPr>
        <sz val="11"/>
        <color rgb="FF006096"/>
        <rFont val="Roboto Condensed"/>
      </rPr>
      <t xml:space="preserve">
</t>
    </r>
    <r>
      <rPr>
        <sz val="11"/>
        <color rgb="FF006096"/>
        <rFont val="Roboto Condensed"/>
      </rPr>
      <t># nft create rule inet filter input ip saddr 127.0.0.0/8 counter drop</t>
    </r>
    <r>
      <rPr>
        <sz val="11"/>
        <color rgb="FF006096"/>
        <rFont val="Roboto Condensed"/>
      </rPr>
      <t xml:space="preserve">
</t>
    </r>
    <r>
      <rPr>
        <sz val="11"/>
        <color rgb="FF000000"/>
        <rFont val="Calibri"/>
      </rPr>
      <t xml:space="preserve">
</t>
    </r>
    <r>
      <rPr>
        <i/>
        <sz val="11"/>
        <color rgb="FF000000"/>
        <rFont val="Calibri"/>
      </rPr>
      <t>IF IPv6 is enabled:</t>
    </r>
    <r>
      <rPr>
        <sz val="11"/>
        <color rgb="FF000000"/>
        <rFont val="Calibri"/>
      </rPr>
      <t xml:space="preserve">
</t>
    </r>
    <r>
      <rPr>
        <sz val="11"/>
        <color rgb="FF000000"/>
        <rFont val="Calibri"/>
      </rPr>
      <t>Run the following command to implement the IPv6 loopback rules:</t>
    </r>
    <r>
      <rPr>
        <sz val="11"/>
        <color rgb="FF000000"/>
        <rFont val="Calibri"/>
      </rPr>
      <t xml:space="preserve">
</t>
    </r>
    <r>
      <rPr>
        <sz val="11"/>
        <color rgb="FF006096"/>
        <rFont val="Roboto Condensed"/>
      </rPr>
      <t># nft add rule inet filter input ip6 saddr ::1 counter drop</t>
    </r>
    <r>
      <rPr>
        <sz val="11"/>
        <color rgb="FF006096"/>
        <rFont val="Roboto Condensed"/>
      </rPr>
      <t xml:space="preserve">
</t>
    </r>
  </si>
  <si>
    <r>
      <rPr>
        <sz val="11"/>
        <color rgb="FF000000"/>
        <rFont val="Calibri"/>
      </rPr>
      <t>Configure the loopback interface to accept traffic. Configure all other interfaces to deny traffic to the loopback network</t>
    </r>
  </si>
  <si>
    <r>
      <rPr>
        <sz val="11"/>
        <color rgb="FF000000"/>
        <rFont val="Calibri"/>
      </rPr>
      <t>Run the following commands to verify that the loopback interface is configured:</t>
    </r>
    <r>
      <rPr>
        <sz val="11"/>
        <color rgb="FF000000"/>
        <rFont val="Calibri"/>
      </rPr>
      <t xml:space="preserve">
</t>
    </r>
    <r>
      <rPr>
        <sz val="11"/>
        <color rgb="FF006096"/>
        <rFont val="Roboto Condensed"/>
      </rPr>
      <t># nft list ruleset | awk '/hook input/,/}/' | grep 'iif "lo" accept'</t>
    </r>
    <r>
      <rPr>
        <sz val="11"/>
        <color rgb="FF006096"/>
        <rFont val="Roboto Condensed"/>
      </rPr>
      <t xml:space="preserve">
</t>
    </r>
    <r>
      <rPr>
        <sz val="11"/>
        <color rgb="FF006096"/>
        <rFont val="Roboto Condensed"/>
      </rPr>
      <t>iif "lo" accept</t>
    </r>
    <r>
      <rPr>
        <sz val="11"/>
        <color rgb="FF006096"/>
        <rFont val="Roboto Condensed"/>
      </rPr>
      <t xml:space="preserve">
</t>
    </r>
    <r>
      <rPr>
        <sz val="11"/>
        <color rgb="FF006096"/>
        <rFont val="Roboto Condensed"/>
      </rPr>
      <t># nft list ruleset | awk '/hook input/,/}/' | grep 'ip saddr'</t>
    </r>
    <r>
      <rPr>
        <sz val="11"/>
        <color rgb="FF006096"/>
        <rFont val="Roboto Condensed"/>
      </rPr>
      <t xml:space="preserve">
</t>
    </r>
    <r>
      <rPr>
        <sz val="11"/>
        <color rgb="FF006096"/>
        <rFont val="Roboto Condensed"/>
      </rPr>
      <t>ip saddr 127.0.0.0/8 counter packets 0 bytes 0 drop</t>
    </r>
    <r>
      <rPr>
        <sz val="11"/>
        <color rgb="FF006096"/>
        <rFont val="Roboto Condensed"/>
      </rPr>
      <t xml:space="preserve">
</t>
    </r>
    <r>
      <rPr>
        <sz val="11"/>
        <color rgb="FF000000"/>
        <rFont val="Calibri"/>
      </rPr>
      <t xml:space="preserve">
</t>
    </r>
    <r>
      <rPr>
        <b/>
        <sz val="11"/>
        <color rgb="FF000000"/>
        <rFont val="Calibri"/>
      </rPr>
      <t>IF</t>
    </r>
    <r>
      <rPr>
        <sz val="11"/>
        <color rgb="FF000000"/>
        <rFont val="Calibri"/>
      </rPr>
      <t xml:space="preserve"> IPv6 is enabled, run the following command to verify that the IPv6 loopback interface is configured:</t>
    </r>
    <r>
      <rPr>
        <sz val="11"/>
        <color rgb="FF000000"/>
        <rFont val="Calibri"/>
      </rPr>
      <t xml:space="preserve">
</t>
    </r>
    <r>
      <rPr>
        <sz val="11"/>
        <color rgb="FF006096"/>
        <rFont val="Roboto Condensed"/>
      </rPr>
      <t># nft list ruleset | awk '/hook input/,/}/' | grep 'ip6 saddr'</t>
    </r>
    <r>
      <rPr>
        <sz val="11"/>
        <color rgb="FF006096"/>
        <rFont val="Roboto Condensed"/>
      </rPr>
      <t xml:space="preserve">
</t>
    </r>
    <r>
      <rPr>
        <sz val="11"/>
        <color rgb="FF006096"/>
        <rFont val="Roboto Condensed"/>
      </rPr>
      <t>ip6 saddr ::1 counter packets 0 bytes 0 drop</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i/>
        <sz val="11"/>
        <color rgb="FF000000"/>
        <rFont val="Calibri"/>
      </rPr>
      <t>Verify that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ipv6.disabled=1)"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</si>
  <si>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3.5.2.8</t>
  </si>
  <si>
    <r>
      <rPr>
        <sz val="11"/>
        <rFont val="Calibri"/>
      </rPr>
      <t>Ensure nftables outbound and established connections are configured</t>
    </r>
  </si>
  <si>
    <r>
      <rPr>
        <sz val="11"/>
        <color rgb="FF000000"/>
        <rFont val="Calibri"/>
      </rPr>
      <t>Configure nftables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nft add rule inet filter input ip protocol tcp ct state established accept</t>
    </r>
    <r>
      <rPr>
        <sz val="11"/>
        <color rgb="FF006096"/>
        <rFont val="Roboto Condensed"/>
      </rPr>
      <t xml:space="preserve">
</t>
    </r>
    <r>
      <rPr>
        <sz val="11"/>
        <color rgb="FF006096"/>
        <rFont val="Roboto Condensed"/>
      </rPr>
      <t># nft add rule inet filter input ip protocol udp ct state established accept</t>
    </r>
    <r>
      <rPr>
        <sz val="11"/>
        <color rgb="FF006096"/>
        <rFont val="Roboto Condensed"/>
      </rPr>
      <t xml:space="preserve">
</t>
    </r>
    <r>
      <rPr>
        <sz val="11"/>
        <color rgb="FF006096"/>
        <rFont val="Roboto Condensed"/>
      </rPr>
      <t># nft add rule inet filter input ip protocol icmp ct state established accept</t>
    </r>
    <r>
      <rPr>
        <sz val="11"/>
        <color rgb="FF006096"/>
        <rFont val="Roboto Condensed"/>
      </rPr>
      <t xml:space="preserve">
</t>
    </r>
    <r>
      <rPr>
        <sz val="11"/>
        <color rgb="FF006096"/>
        <rFont val="Roboto Condensed"/>
      </rPr>
      <t># nft add rule inet filter output ip protocol tcp ct state new,related,established accept</t>
    </r>
    <r>
      <rPr>
        <sz val="11"/>
        <color rgb="FF006096"/>
        <rFont val="Roboto Condensed"/>
      </rPr>
      <t xml:space="preserve">
</t>
    </r>
    <r>
      <rPr>
        <sz val="11"/>
        <color rgb="FF006096"/>
        <rFont val="Roboto Condensed"/>
      </rPr>
      <t># nft add rule inet filter output ip protocol udp ct state new,related,established accept</t>
    </r>
    <r>
      <rPr>
        <sz val="11"/>
        <color rgb="FF006096"/>
        <rFont val="Roboto Condensed"/>
      </rPr>
      <t xml:space="preserve">
</t>
    </r>
    <r>
      <rPr>
        <sz val="11"/>
        <color rgb="FF006096"/>
        <rFont val="Roboto Condensed"/>
      </rPr>
      <t># nft add rule inet filter output ip protocol icmp ct state new,related,established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</si>
  <si>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</si>
  <si>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commands and verify all rules for established incoming connections match site policy:  site policy:</t>
    </r>
    <r>
      <rPr>
        <sz val="11"/>
        <color rgb="FF000000"/>
        <rFont val="Calibri"/>
      </rPr>
      <t xml:space="preserve">
</t>
    </r>
    <r>
      <rPr>
        <sz val="11"/>
        <color rgb="FF006096"/>
        <rFont val="Roboto Condensed"/>
      </rPr>
      <t># nft list ruleset | awk '/hook input/,/}/' | grep -E 'ip protocol (tcp|udp|icmp)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 accept</t>
    </r>
    <r>
      <rPr>
        <sz val="11"/>
        <color rgb="FF006096"/>
        <rFont val="Roboto Condensed"/>
      </rPr>
      <t xml:space="preserve">
</t>
    </r>
    <r>
      <rPr>
        <sz val="11"/>
        <color rgb="FF006096"/>
        <rFont val="Roboto Condensed"/>
      </rPr>
      <t>ip protocol udp ct state established accept</t>
    </r>
    <r>
      <rPr>
        <sz val="11"/>
        <color rgb="FF006096"/>
        <rFont val="Roboto Condensed"/>
      </rPr>
      <t xml:space="preserve">
</t>
    </r>
    <r>
      <rPr>
        <sz val="11"/>
        <color rgb="FF006096"/>
        <rFont val="Roboto Condensed"/>
      </rPr>
      <t>ip protocol icmp ct state established accept</t>
    </r>
    <r>
      <rPr>
        <sz val="11"/>
        <color rgb="FF006096"/>
        <rFont val="Roboto Condensed"/>
      </rPr>
      <t xml:space="preserve">
</t>
    </r>
    <r>
      <rPr>
        <sz val="11"/>
        <color rgb="FF000000"/>
        <rFont val="Calibri"/>
      </rPr>
      <t xml:space="preserve">
</t>
    </r>
    <r>
      <rPr>
        <sz val="11"/>
        <color rgb="FF000000"/>
        <rFont val="Calibri"/>
      </rPr>
      <t>Run the following command and verify all rules for new and established outbound connections match site policy</t>
    </r>
    <r>
      <rPr>
        <sz val="11"/>
        <color rgb="FF000000"/>
        <rFont val="Calibri"/>
      </rPr>
      <t xml:space="preserve">
</t>
    </r>
    <r>
      <rPr>
        <sz val="11"/>
        <color rgb="FF006096"/>
        <rFont val="Roboto Condensed"/>
      </rPr>
      <t># nft list ruleset | awk '/hook output/,/}/' | grep -E 'ip protocol (tcp|udp|icmp) ct state'</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ip protocol tcp ct state established,related,new accept</t>
    </r>
    <r>
      <rPr>
        <sz val="11"/>
        <color rgb="FF006096"/>
        <rFont val="Roboto Condensed"/>
      </rPr>
      <t xml:space="preserve">
</t>
    </r>
    <r>
      <rPr>
        <sz val="11"/>
        <color rgb="FF006096"/>
        <rFont val="Roboto Condensed"/>
      </rPr>
      <t>ip protocol udp ct state established,related,new accept</t>
    </r>
    <r>
      <rPr>
        <sz val="11"/>
        <color rgb="FF006096"/>
        <rFont val="Roboto Condensed"/>
      </rPr>
      <t xml:space="preserve">
</t>
    </r>
    <r>
      <rPr>
        <sz val="11"/>
        <color rgb="FF006096"/>
        <rFont val="Roboto Condensed"/>
      </rPr>
      <t>ip protocol icmp ct state established,related,new accept</t>
    </r>
    <r>
      <rPr>
        <sz val="11"/>
        <color rgb="FF006096"/>
        <rFont val="Roboto Condensed"/>
      </rPr>
      <t xml:space="preserve">
</t>
    </r>
  </si>
  <si>
    <t>3.5.2.9</t>
  </si>
  <si>
    <r>
      <rPr>
        <sz val="11"/>
        <rFont val="Calibri"/>
      </rPr>
      <t>Ensure nftables default deny firewall policy</t>
    </r>
  </si>
  <si>
    <r>
      <rPr>
        <sz val="11"/>
        <color rgb="FF000000"/>
        <rFont val="Calibri"/>
      </rPr>
      <t>Run the following command for the base chains with the input, forward, and output hooks to implement a default DROP policy:</t>
    </r>
    <r>
      <rPr>
        <sz val="11"/>
        <color rgb="FF000000"/>
        <rFont val="Calibri"/>
      </rPr>
      <t xml:space="preserve">
</t>
    </r>
    <r>
      <rPr>
        <sz val="11"/>
        <color rgb="FF006096"/>
        <rFont val="Roboto Condensed"/>
      </rPr>
      <t># nft chain &lt;table family&gt; &lt;table name&gt; &lt;chain name&gt; { policy drop \; }</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nft chain inet filter input { policy drop \; }</t>
    </r>
    <r>
      <rPr>
        <sz val="11"/>
        <color rgb="FF006096"/>
        <rFont val="Roboto Condensed"/>
      </rPr>
      <t xml:space="preserve">
</t>
    </r>
    <r>
      <rPr>
        <sz val="11"/>
        <color rgb="FF006096"/>
        <rFont val="Roboto Condensed"/>
      </rPr>
      <t># nft chain inet filter forward { policy drop \; }</t>
    </r>
    <r>
      <rPr>
        <sz val="11"/>
        <color rgb="FF006096"/>
        <rFont val="Roboto Condensed"/>
      </rPr>
      <t xml:space="preserve">
</t>
    </r>
    <r>
      <rPr>
        <sz val="11"/>
        <color rgb="FF006096"/>
        <rFont val="Roboto Condensed"/>
      </rPr>
      <t># nft chain inet filter output { policy drop \; }</t>
    </r>
    <r>
      <rPr>
        <sz val="11"/>
        <color rgb="FF006096"/>
        <rFont val="Roboto Condensed"/>
      </rPr>
      <t xml:space="preserve">
</t>
    </r>
  </si>
  <si>
    <r>
      <rPr>
        <sz val="11"/>
        <color rgb="FF000000"/>
        <rFont val="Calibri"/>
      </rPr>
      <t>Base chain policy is the default verdict that will be applied to packets reaching the end of the chain.</t>
    </r>
  </si>
  <si>
    <r>
      <rPr>
        <sz val="11"/>
        <color rgb="FF000000"/>
        <rFont val="Calibri"/>
      </rPr>
      <t>If configuring nftables over ssh, creating a base chain with a policy of drop will cause loss of connectivity.</t>
    </r>
    <r>
      <rPr>
        <sz val="11"/>
        <color rgb="FF000000"/>
        <rFont val="Calibri"/>
      </rPr>
      <t xml:space="preserve">
</t>
    </r>
    <r>
      <rPr>
        <sz val="11"/>
        <color rgb="FF000000"/>
        <rFont val="Calibri"/>
      </rPr>
      <t xml:space="preserve">Ensure that a rule allowing </t>
    </r>
    <r>
      <rPr>
        <b/>
        <sz val="11"/>
        <color rgb="FF000000"/>
        <rFont val="Calibri"/>
      </rPr>
      <t>ssh</t>
    </r>
    <r>
      <rPr>
        <sz val="11"/>
        <color rgb="FF000000"/>
        <rFont val="Calibri"/>
      </rPr>
      <t xml:space="preserve"> has been added to the base chain prior to setting the base chain's policy to drop</t>
    </r>
  </si>
  <si>
    <r>
      <rPr>
        <sz val="11"/>
        <color rgb="FF000000"/>
        <rFont val="Calibri"/>
      </rPr>
      <t xml:space="preserve">Run the following commands and verify that base chains contain a policy of </t>
    </r>
    <r>
      <rPr>
        <b/>
        <sz val="11"/>
        <color rgb="FF000000"/>
        <rFont val="Calibri"/>
      </rPr>
      <t>DROP</t>
    </r>
    <r>
      <rPr>
        <sz val="11"/>
        <color rgb="FF000000"/>
        <rFont val="Calibri"/>
      </rPr>
      <t>.</t>
    </r>
    <r>
      <rPr>
        <sz val="11"/>
        <color rgb="FF000000"/>
        <rFont val="Calibri"/>
      </rPr>
      <t xml:space="preserve">
</t>
    </r>
    <r>
      <rPr>
        <sz val="11"/>
        <color rgb="FF006096"/>
        <rFont val="Roboto Condensed"/>
      </rPr>
      <t># nft list ruleset | grep 'hook input'</t>
    </r>
    <r>
      <rPr>
        <sz val="11"/>
        <color rgb="FF006096"/>
        <rFont val="Roboto Condensed"/>
      </rPr>
      <t xml:space="preserve">
</t>
    </r>
    <r>
      <rPr>
        <sz val="11"/>
        <color rgb="FF006096"/>
        <rFont val="Roboto Condensed"/>
      </rPr>
      <t>type filter hook input priority 0; policy drop;</t>
    </r>
    <r>
      <rPr>
        <sz val="11"/>
        <color rgb="FF006096"/>
        <rFont val="Roboto Condensed"/>
      </rPr>
      <t xml:space="preserve">
</t>
    </r>
    <r>
      <rPr>
        <sz val="11"/>
        <color rgb="FF006096"/>
        <rFont val="Roboto Condensed"/>
      </rPr>
      <t># nft list ruleset | grep 'hook forward'</t>
    </r>
    <r>
      <rPr>
        <sz val="11"/>
        <color rgb="FF006096"/>
        <rFont val="Roboto Condensed"/>
      </rPr>
      <t xml:space="preserve">
</t>
    </r>
    <r>
      <rPr>
        <sz val="11"/>
        <color rgb="FF006096"/>
        <rFont val="Roboto Condensed"/>
      </rPr>
      <t>type filter hook forward priority 0; policy drop;</t>
    </r>
    <r>
      <rPr>
        <sz val="11"/>
        <color rgb="FF006096"/>
        <rFont val="Roboto Condensed"/>
      </rPr>
      <t xml:space="preserve">
</t>
    </r>
    <r>
      <rPr>
        <sz val="11"/>
        <color rgb="FF006096"/>
        <rFont val="Roboto Condensed"/>
      </rPr>
      <t># nft list ruleset | grep 'hook output'</t>
    </r>
    <r>
      <rPr>
        <sz val="11"/>
        <color rgb="FF006096"/>
        <rFont val="Roboto Condensed"/>
      </rPr>
      <t xml:space="preserve">
</t>
    </r>
    <r>
      <rPr>
        <sz val="11"/>
        <color rgb="FF006096"/>
        <rFont val="Roboto Condensed"/>
      </rPr>
      <t>type filter hook output priority 0; policy drop;</t>
    </r>
    <r>
      <rPr>
        <sz val="11"/>
        <color rgb="FF006096"/>
        <rFont val="Roboto Condensed"/>
      </rPr>
      <t xml:space="preserve">
</t>
    </r>
  </si>
  <si>
    <r>
      <rPr>
        <sz val="11"/>
        <color rgb="FF000000"/>
        <rFont val="Calibri"/>
      </rPr>
      <t>accept</t>
    </r>
  </si>
  <si>
    <t>3.5.2.10</t>
  </si>
  <si>
    <r>
      <rPr>
        <sz val="11"/>
        <rFont val="Calibri"/>
      </rPr>
      <t>Ensure nftables service is enabled</t>
    </r>
  </si>
  <si>
    <r>
      <rPr>
        <sz val="11"/>
        <color rgb="FF000000"/>
        <rFont val="Calibri"/>
      </rPr>
      <t>Run the following command to enable the nftables service:</t>
    </r>
    <r>
      <rPr>
        <sz val="11"/>
        <color rgb="FF000000"/>
        <rFont val="Calibri"/>
      </rPr>
      <t xml:space="preserve">
</t>
    </r>
    <r>
      <rPr>
        <sz val="11"/>
        <color rgb="FF006096"/>
        <rFont val="Roboto Condensed"/>
      </rPr>
      <t># systemctl enable nftables</t>
    </r>
    <r>
      <rPr>
        <sz val="11"/>
        <color rgb="FF006096"/>
        <rFont val="Roboto Condensed"/>
      </rPr>
      <t xml:space="preserve">
</t>
    </r>
  </si>
  <si>
    <r>
      <rPr>
        <sz val="11"/>
        <color rgb="FF000000"/>
        <rFont val="Calibri"/>
      </rPr>
      <t>The nftables service allows for the loading of nftables rulesets during boot, or starting on the nftables service</t>
    </r>
  </si>
  <si>
    <r>
      <rPr>
        <sz val="11"/>
        <color rgb="FF000000"/>
        <rFont val="Calibri"/>
      </rPr>
      <t>Run the following command and verify that the nftables service is enabled:</t>
    </r>
    <r>
      <rPr>
        <sz val="11"/>
        <color rgb="FF000000"/>
        <rFont val="Calibri"/>
      </rPr>
      <t xml:space="preserve">
</t>
    </r>
    <r>
      <rPr>
        <sz val="11"/>
        <color rgb="FF006096"/>
        <rFont val="Roboto Condensed"/>
      </rPr>
      <t># systemctl is-enabled nftables</t>
    </r>
    <r>
      <rPr>
        <sz val="11"/>
        <color rgb="FF006096"/>
        <rFont val="Roboto Condensed"/>
      </rPr>
      <t xml:space="preserve">
</t>
    </r>
    <r>
      <rPr>
        <sz val="11"/>
        <color rgb="FF006096"/>
        <rFont val="Roboto Condensed"/>
      </rPr>
      <t>enabled</t>
    </r>
    <r>
      <rPr>
        <sz val="11"/>
        <color rgb="FF006096"/>
        <rFont val="Roboto Condensed"/>
      </rPr>
      <t xml:space="preserve">
</t>
    </r>
  </si>
  <si>
    <t>3.5.2.11</t>
  </si>
  <si>
    <r>
      <rPr>
        <sz val="11"/>
        <rFont val="Calibri"/>
      </rPr>
      <t>Ensure nftables rules are permanent</t>
    </r>
  </si>
  <si>
    <r>
      <rPr>
        <sz val="11"/>
        <color rgb="FF000000"/>
        <rFont val="Calibri"/>
      </rPr>
      <t xml:space="preserve">Edit the </t>
    </r>
    <r>
      <rPr>
        <b/>
        <sz val="11"/>
        <color rgb="FF000000"/>
        <rFont val="Calibri"/>
      </rPr>
      <t>/etc/sysconfig/nftables.conf</t>
    </r>
    <r>
      <rPr>
        <sz val="11"/>
        <color rgb="FF000000"/>
        <rFont val="Calibri"/>
      </rPr>
      <t xml:space="preserve"> file and un-comment or add a line with </t>
    </r>
    <r>
      <rPr>
        <b/>
        <sz val="11"/>
        <color rgb="FF000000"/>
        <rFont val="Calibri"/>
      </rPr>
      <t>include &lt;Absolute path to nftables rules file&gt;</t>
    </r>
    <r>
      <rPr>
        <sz val="11"/>
        <color rgb="FF000000"/>
        <rFont val="Calibri"/>
      </rPr>
      <t xml:space="preserve"> for each nftables file you want included in the nftables ruleset on boot:</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include "/etc/nftables/nftables.rules"</t>
    </r>
    <r>
      <rPr>
        <sz val="11"/>
        <color rgb="FF006096"/>
        <rFont val="Roboto Condensed"/>
      </rPr>
      <t xml:space="preserve">
</t>
    </r>
  </si>
  <si>
    <r>
      <rPr>
        <sz val="11"/>
        <color rgb="FF000000"/>
        <rFont val="Calibri"/>
      </rPr>
      <t>nftables is a subsystem of the Linux kernel providing filtering and classification of network packets/datagrams/frames.</t>
    </r>
    <r>
      <rPr>
        <sz val="11"/>
        <color rgb="FF000000"/>
        <rFont val="Calibri"/>
      </rPr>
      <t xml:space="preserve">
</t>
    </r>
    <r>
      <rPr>
        <sz val="11"/>
        <color rgb="FF000000"/>
        <rFont val="Calibri"/>
      </rPr>
      <t xml:space="preserve">The nftables service reads the </t>
    </r>
    <r>
      <rPr>
        <b/>
        <sz val="11"/>
        <color rgb="FF000000"/>
        <rFont val="Calibri"/>
      </rPr>
      <t>/etc/sysconfig/nftables.conf</t>
    </r>
    <r>
      <rPr>
        <sz val="11"/>
        <color rgb="FF000000"/>
        <rFont val="Calibri"/>
      </rPr>
      <t xml:space="preserve"> file for a nftables file or files to include in the nftables ruleset.</t>
    </r>
    <r>
      <rPr>
        <sz val="11"/>
        <color rgb="FF000000"/>
        <rFont val="Calibri"/>
      </rPr>
      <t xml:space="preserve">
</t>
    </r>
    <r>
      <rPr>
        <sz val="11"/>
        <color rgb="FF000000"/>
        <rFont val="Calibri"/>
      </rPr>
      <t>A nftables ruleset containing the input, forward, and output base chains allow network traffic to be filtered.</t>
    </r>
  </si>
  <si>
    <r>
      <rPr>
        <sz val="11"/>
        <color rgb="FF000000"/>
        <rFont val="Calibri"/>
      </rPr>
      <t>Run the following commands to verify that input, forward, and output base chains are configured to be applied to a nftables ruleset on boot:</t>
    </r>
    <r>
      <rPr>
        <sz val="11"/>
        <color rgb="FF000000"/>
        <rFont val="Calibri"/>
      </rPr>
      <t xml:space="preserve">
</t>
    </r>
    <r>
      <rPr>
        <sz val="11"/>
        <color rgb="FF000000"/>
        <rFont val="Calibri"/>
      </rPr>
      <t>Run the following command to verify the input base chain:</t>
    </r>
    <r>
      <rPr>
        <sz val="11"/>
        <color rgb="FF000000"/>
        <rFont val="Calibri"/>
      </rPr>
      <t xml:space="preserve">
</t>
    </r>
    <r>
      <rPr>
        <sz val="11"/>
        <color rgb="FF006096"/>
        <rFont val="Roboto Condensed"/>
      </rPr>
      <t># awk '/hook input/,/}/' $(awk '$1 ~ /^\s*include/ { gsub("\"","",$2);print $2 }' /etc/sysconfig/nftables.conf)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type filter hook input priority 0; policy drop;</t>
    </r>
    <r>
      <rPr>
        <sz val="11"/>
        <color rgb="FF006096"/>
        <rFont val="Roboto Condensed"/>
      </rPr>
      <t xml:space="preserve">
</t>
    </r>
    <r>
      <rPr>
        <sz val="11"/>
        <color rgb="FF006096"/>
        <rFont val="Roboto Condensed"/>
      </rPr>
      <t xml:space="preserve">                # Ensure loopback traffic is configured</t>
    </r>
    <r>
      <rPr>
        <sz val="11"/>
        <color rgb="FF006096"/>
        <rFont val="Roboto Condensed"/>
      </rPr>
      <t xml:space="preserve">
</t>
    </r>
    <r>
      <rPr>
        <sz val="11"/>
        <color rgb="FF006096"/>
        <rFont val="Roboto Condensed"/>
      </rPr>
      <t xml:space="preserve">                iif "lo" accept</t>
    </r>
    <r>
      <rPr>
        <sz val="11"/>
        <color rgb="FF006096"/>
        <rFont val="Roboto Condensed"/>
      </rPr>
      <t xml:space="preserve">
</t>
    </r>
    <r>
      <rPr>
        <sz val="11"/>
        <color rgb="FF006096"/>
        <rFont val="Roboto Condensed"/>
      </rPr>
      <t xml:space="preserve">                ip saddr 127.0.0.0/8 counter packets 0 bytes 0 drop</t>
    </r>
    <r>
      <rPr>
        <sz val="11"/>
        <color rgb="FF006096"/>
        <rFont val="Roboto Condensed"/>
      </rPr>
      <t xml:space="preserve">
</t>
    </r>
    <r>
      <rPr>
        <sz val="11"/>
        <color rgb="FF006096"/>
        <rFont val="Roboto Condensed"/>
      </rPr>
      <t xml:space="preserve">                ip6 saddr ::1 counter packets 0 bytes 0 drop</t>
    </r>
    <r>
      <rPr>
        <sz val="11"/>
        <color rgb="FF006096"/>
        <rFont val="Roboto Condensed"/>
      </rPr>
      <t xml:space="preserve">
</t>
    </r>
    <r>
      <rPr>
        <sz val="11"/>
        <color rgb="FF006096"/>
        <rFont val="Roboto Condensed"/>
      </rPr>
      <t xml:space="preserve">                # Ensure established connections are configured</t>
    </r>
    <r>
      <rPr>
        <sz val="11"/>
        <color rgb="FF006096"/>
        <rFont val="Roboto Condensed"/>
      </rPr>
      <t xml:space="preserve">
</t>
    </r>
    <r>
      <rPr>
        <sz val="11"/>
        <color rgb="FF006096"/>
        <rFont val="Roboto Condensed"/>
      </rPr>
      <t xml:space="preserve">                ip protocol tcp ct state established accept</t>
    </r>
    <r>
      <rPr>
        <sz val="11"/>
        <color rgb="FF006096"/>
        <rFont val="Roboto Condensed"/>
      </rPr>
      <t xml:space="preserve">
</t>
    </r>
    <r>
      <rPr>
        <sz val="11"/>
        <color rgb="FF006096"/>
        <rFont val="Roboto Condensed"/>
      </rPr>
      <t xml:space="preserve">                ip protocol udp ct state established accept</t>
    </r>
    <r>
      <rPr>
        <sz val="11"/>
        <color rgb="FF006096"/>
        <rFont val="Roboto Condensed"/>
      </rPr>
      <t xml:space="preserve">
</t>
    </r>
    <r>
      <rPr>
        <sz val="11"/>
        <color rgb="FF006096"/>
        <rFont val="Roboto Condensed"/>
      </rPr>
      <t xml:space="preserve">                ip protocol icmp ct state established accept</t>
    </r>
    <r>
      <rPr>
        <sz val="11"/>
        <color rgb="FF006096"/>
        <rFont val="Roboto Condensed"/>
      </rPr>
      <t xml:space="preserve">
</t>
    </r>
    <r>
      <rPr>
        <sz val="11"/>
        <color rgb="FF006096"/>
        <rFont val="Roboto Condensed"/>
      </rPr>
      <t xml:space="preserve">                # Accept port 22(SSH) traffic from anywhere</t>
    </r>
    <r>
      <rPr>
        <sz val="11"/>
        <color rgb="FF006096"/>
        <rFont val="Roboto Condensed"/>
      </rPr>
      <t xml:space="preserve">
</t>
    </r>
    <r>
      <rPr>
        <sz val="11"/>
        <color rgb="FF006096"/>
        <rFont val="Roboto Condensed"/>
      </rPr>
      <t xml:space="preserve">                tcp dport ssh accept</t>
    </r>
    <r>
      <rPr>
        <sz val="11"/>
        <color rgb="FF006096"/>
        <rFont val="Roboto Condensed"/>
      </rPr>
      <t xml:space="preserve">
</t>
    </r>
    <r>
      <rPr>
        <sz val="11"/>
        <color rgb="FF006096"/>
        <rFont val="Roboto Condensed"/>
      </rPr>
      <t xml:space="preserve">                # Accept ICMP and IGMP from anywhere</t>
    </r>
    <r>
      <rPr>
        <sz val="11"/>
        <color rgb="FF006096"/>
        <rFont val="Roboto Condensed"/>
      </rPr>
      <t xml:space="preserve">
</t>
    </r>
    <r>
      <rPr>
        <sz val="11"/>
        <color rgb="FF006096"/>
        <rFont val="Roboto Condensed"/>
      </rPr>
      <t xml:space="preserve">                icmpv6 type { destination-unreachable, packet-too-big, time-exceeded, parameter-problem, mld-listener-query, mld-listener-report, mld-listener-done, nd-router-solicit, nd-router-advert, nd-neighbor-solicit, nd-neighbor-advert, ind-neighbor-solicit, ind-neighbor-advert, mld2-listener-report } accept</t>
    </r>
    <r>
      <rPr>
        <sz val="11"/>
        <color rgb="FF006096"/>
        <rFont val="Roboto Condensed"/>
      </rPr>
      <t xml:space="preserve">
</t>
    </r>
    <r>
      <rPr>
        <sz val="11"/>
        <color rgb="FF000000"/>
        <rFont val="Calibri"/>
      </rPr>
      <t xml:space="preserve">
</t>
    </r>
    <r>
      <rPr>
        <i/>
        <sz val="11"/>
        <color rgb="FF000000"/>
        <rFont val="Calibri"/>
      </rPr>
      <t>Note: Review the input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awk '/hook forward/,/}/' $(awk '$1 ~ /^\s*include/ { gsub("\"","",$2);print $2 }' /etc/sysconfig/nftables.conf)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forward named forward (Filters forwarded network packets)</t>
    </r>
    <r>
      <rPr>
        <sz val="11"/>
        <color rgb="FF006096"/>
        <rFont val="Roboto Condensed"/>
      </rPr>
      <t xml:space="preserve">
</t>
    </r>
    <r>
      <rPr>
        <sz val="11"/>
        <color rgb="FF006096"/>
        <rFont val="Roboto Condensed"/>
      </rPr>
      <t xml:space="preserve">        chain forward {</t>
    </r>
    <r>
      <rPr>
        <sz val="11"/>
        <color rgb="FF006096"/>
        <rFont val="Roboto Condensed"/>
      </rPr>
      <t xml:space="preserve">
</t>
    </r>
    <r>
      <rPr>
        <sz val="11"/>
        <color rgb="FF006096"/>
        <rFont val="Roboto Condensed"/>
      </rPr>
      <t xml:space="preserve">                type filter hook forward priority 0; policy drop;</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i/>
        <sz val="11"/>
        <color rgb="FF000000"/>
        <rFont val="Calibri"/>
      </rPr>
      <t>Note: Review the forward base chain to ensure that it follows local site policy.</t>
    </r>
    <r>
      <rPr>
        <sz val="11"/>
        <color rgb="FF000000"/>
        <rFont val="Calibri"/>
      </rPr>
      <t xml:space="preserve">
</t>
    </r>
    <r>
      <rPr>
        <sz val="11"/>
        <color rgb="FF000000"/>
        <rFont val="Calibri"/>
      </rPr>
      <t>Run the following command to verify the forward base chain:</t>
    </r>
    <r>
      <rPr>
        <sz val="11"/>
        <color rgb="FF000000"/>
        <rFont val="Calibri"/>
      </rPr>
      <t xml:space="preserve">
</t>
    </r>
    <r>
      <rPr>
        <sz val="11"/>
        <color rgb="FF006096"/>
        <rFont val="Roboto Condensed"/>
      </rPr>
      <t># awk '/hook output/,/}/' $(awk '$1 ~ /^\s*include/ { gsub("\"","",$2);print $2 }' /etc/sysconfig/nftables.conf)</t>
    </r>
    <r>
      <rPr>
        <sz val="11"/>
        <color rgb="FF006096"/>
        <rFont val="Roboto Condensed"/>
      </rPr>
      <t xml:space="preserve">
</t>
    </r>
    <r>
      <rPr>
        <sz val="11"/>
        <color rgb="FF000000"/>
        <rFont val="Calibri"/>
      </rPr>
      <t xml:space="preserve">
</t>
    </r>
    <r>
      <rPr>
        <sz val="11"/>
        <color rgb="FF000000"/>
        <rFont val="Calibri"/>
      </rPr>
      <t>Output should be similar to:</t>
    </r>
    <r>
      <rPr>
        <sz val="11"/>
        <color rgb="FF000000"/>
        <rFont val="Calibri"/>
      </rPr>
      <t xml:space="preserve">
</t>
    </r>
    <r>
      <rPr>
        <sz val="11"/>
        <color rgb="FF006096"/>
        <rFont val="Roboto Condensed"/>
      </rPr>
      <t xml:space="preserve">        # Base chain for hook output named output (Filters outbound network packets)</t>
    </r>
    <r>
      <rPr>
        <sz val="11"/>
        <color rgb="FF006096"/>
        <rFont val="Roboto Condensed"/>
      </rPr>
      <t xml:space="preserve">
</t>
    </r>
    <r>
      <rPr>
        <sz val="11"/>
        <color rgb="FF006096"/>
        <rFont val="Roboto Condensed"/>
      </rPr>
      <t xml:space="preserve">        chain output {</t>
    </r>
    <r>
      <rPr>
        <sz val="11"/>
        <color rgb="FF006096"/>
        <rFont val="Roboto Condensed"/>
      </rPr>
      <t xml:space="preserve">
</t>
    </r>
    <r>
      <rPr>
        <sz val="11"/>
        <color rgb="FF006096"/>
        <rFont val="Roboto Condensed"/>
      </rPr>
      <t xml:space="preserve">                type filter hook output priority 0; policy drop;</t>
    </r>
    <r>
      <rPr>
        <sz val="11"/>
        <color rgb="FF006096"/>
        <rFont val="Roboto Condensed"/>
      </rPr>
      <t xml:space="preserve">
</t>
    </r>
    <r>
      <rPr>
        <sz val="11"/>
        <color rgb="FF006096"/>
        <rFont val="Roboto Condensed"/>
      </rPr>
      <t xml:space="preserve">                # Ensure outbound and established connections are configured</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tcp ct state established,related,new accept</t>
    </r>
    <r>
      <rPr>
        <sz val="11"/>
        <color rgb="FF006096"/>
        <rFont val="Roboto Condensed"/>
      </rPr>
      <t xml:space="preserve">
</t>
    </r>
    <r>
      <rPr>
        <sz val="11"/>
        <color rgb="FF006096"/>
        <rFont val="Roboto Condensed"/>
      </rPr>
      <t xml:space="preserve">                ip protocol udp ct state established,related,new accept</t>
    </r>
    <r>
      <rPr>
        <sz val="11"/>
        <color rgb="FF006096"/>
        <rFont val="Roboto Condensed"/>
      </rPr>
      <t xml:space="preserve">
</t>
    </r>
    <r>
      <rPr>
        <sz val="11"/>
        <color rgb="FF006096"/>
        <rFont val="Roboto Condensed"/>
      </rPr>
      <t xml:space="preserve">                ip protocol icmp ct state established,related,new accept</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i/>
        <sz val="11"/>
        <color rgb="FF000000"/>
        <rFont val="Calibri"/>
      </rPr>
      <t>Note: Review the output base chain to ensure that it follows local site policy.</t>
    </r>
  </si>
  <si>
    <t>Configure iptables software</t>
  </si>
  <si>
    <t>3.5.3.1.1</t>
  </si>
  <si>
    <r>
      <rPr>
        <sz val="11"/>
        <rFont val="Calibri"/>
      </rPr>
      <t>Ensure iptables packages are installed</t>
    </r>
  </si>
  <si>
    <r>
      <rPr>
        <sz val="11"/>
        <color rgb="FF000000"/>
        <rFont val="Calibri"/>
      </rPr>
      <t xml:space="preserve">Run the following command to install </t>
    </r>
    <r>
      <rPr>
        <b/>
        <sz val="11"/>
        <color rgb="FF000000"/>
        <rFont val="Calibri"/>
      </rPr>
      <t>iptables</t>
    </r>
    <r>
      <rPr>
        <sz val="11"/>
        <color rgb="FF000000"/>
        <rFont val="Calibri"/>
      </rPr>
      <t xml:space="preserve"> and </t>
    </r>
    <r>
      <rPr>
        <b/>
        <sz val="11"/>
        <color rgb="FF000000"/>
        <rFont val="Calibri"/>
      </rPr>
      <t>iptables-services</t>
    </r>
    <r>
      <rPr>
        <sz val="11"/>
        <color rgb="FF000000"/>
        <rFont val="Calibri"/>
      </rPr>
      <t xml:space="preserve">
</t>
    </r>
    <r>
      <rPr>
        <sz val="11"/>
        <color rgb="FF006096"/>
        <rFont val="Roboto Condensed"/>
      </rPr>
      <t># yum install iptables iptables-services</t>
    </r>
    <r>
      <rPr>
        <sz val="11"/>
        <color rgb="FF006096"/>
        <rFont val="Roboto Condensed"/>
      </rPr>
      <t xml:space="preserve">
</t>
    </r>
  </si>
  <si>
    <r>
      <rPr>
        <sz val="11"/>
        <color rgb="FF000000"/>
        <rFont val="Calibri"/>
      </rPr>
      <t>iptables is a utility program that allows a system administrator to configure the tables provided by the Linux kernel firewall, implemented as different Netfilter modules, and the chains and rules it stores. Different kernel modules and programs are used for different protocols; iptables applies to IPv4, ip6tables to IPv6, arptables to ARP, and ebtables to Ethernet frames.</t>
    </r>
  </si>
  <si>
    <r>
      <rPr>
        <sz val="11"/>
        <color rgb="FF000000"/>
        <rFont val="Calibri"/>
      </rPr>
      <t xml:space="preserve">Run the following command to verify that </t>
    </r>
    <r>
      <rPr>
        <b/>
        <sz val="11"/>
        <color rgb="FF000000"/>
        <rFont val="Calibri"/>
      </rPr>
      <t>iptables</t>
    </r>
    <r>
      <rPr>
        <sz val="11"/>
        <color rgb="FF000000"/>
        <rFont val="Calibri"/>
      </rPr>
      <t xml:space="preserve"> and </t>
    </r>
    <r>
      <rPr>
        <b/>
        <sz val="11"/>
        <color rgb="FF000000"/>
        <rFont val="Calibri"/>
      </rPr>
      <t>iptables-services</t>
    </r>
    <r>
      <rPr>
        <sz val="11"/>
        <color rgb="FF000000"/>
        <rFont val="Calibri"/>
      </rPr>
      <t xml:space="preserve"> are installed:</t>
    </r>
    <r>
      <rPr>
        <sz val="11"/>
        <color rgb="FF000000"/>
        <rFont val="Calibri"/>
      </rPr>
      <t xml:space="preserve">
</t>
    </r>
    <r>
      <rPr>
        <sz val="11"/>
        <color rgb="FF006096"/>
        <rFont val="Roboto Condensed"/>
      </rPr>
      <t>rpm -q iptables iptables-services</t>
    </r>
    <r>
      <rPr>
        <sz val="11"/>
        <color rgb="FF006096"/>
        <rFont val="Roboto Condensed"/>
      </rPr>
      <t xml:space="preserve">
</t>
    </r>
    <r>
      <rPr>
        <sz val="11"/>
        <color rgb="FF006096"/>
        <rFont val="Roboto Condensed"/>
      </rPr>
      <t>iptables-&lt;version&gt;</t>
    </r>
    <r>
      <rPr>
        <sz val="11"/>
        <color rgb="FF006096"/>
        <rFont val="Roboto Condensed"/>
      </rPr>
      <t xml:space="preserve">
</t>
    </r>
    <r>
      <rPr>
        <sz val="11"/>
        <color rgb="FF006096"/>
        <rFont val="Roboto Condensed"/>
      </rPr>
      <t>iptables-services-&lt;version&gt;</t>
    </r>
    <r>
      <rPr>
        <sz val="11"/>
        <color rgb="FF006096"/>
        <rFont val="Roboto Condensed"/>
      </rPr>
      <t xml:space="preserve">
</t>
    </r>
  </si>
  <si>
    <t>3.5.3.1.2</t>
  </si>
  <si>
    <r>
      <rPr>
        <sz val="11"/>
        <rFont val="Calibri"/>
      </rPr>
      <t>Ensure nftables is not installed with iptables</t>
    </r>
  </si>
  <si>
    <r>
      <rPr>
        <sz val="11"/>
        <color rgb="FF000000"/>
        <rFont val="Calibri"/>
      </rPr>
      <t xml:space="preserve">Run the following command to remove </t>
    </r>
    <r>
      <rPr>
        <b/>
        <sz val="11"/>
        <color rgb="FF000000"/>
        <rFont val="Calibri"/>
      </rPr>
      <t>nftables</t>
    </r>
    <r>
      <rPr>
        <sz val="11"/>
        <color rgb="FF000000"/>
        <rFont val="Calibri"/>
      </rPr>
      <t>:</t>
    </r>
    <r>
      <rPr>
        <sz val="11"/>
        <color rgb="FF000000"/>
        <rFont val="Calibri"/>
      </rPr>
      <t xml:space="preserve">
</t>
    </r>
    <r>
      <rPr>
        <sz val="11"/>
        <color rgb="FF006096"/>
        <rFont val="Roboto Condensed"/>
      </rPr>
      <t># yum remove nftables</t>
    </r>
    <r>
      <rPr>
        <sz val="11"/>
        <color rgb="FF006096"/>
        <rFont val="Roboto Condensed"/>
      </rPr>
      <t xml:space="preserve">
</t>
    </r>
  </si>
  <si>
    <r>
      <rPr>
        <sz val="11"/>
        <color rgb="FF000000"/>
        <rFont val="Calibri"/>
      </rPr>
      <t>nftables is a subsystem of the Linux kernel providing filtering and classification of network packets/datagrams/frames and is the successor to iptables.</t>
    </r>
  </si>
  <si>
    <r>
      <rPr>
        <sz val="11"/>
        <color rgb="FF000000"/>
        <rFont val="Calibri"/>
      </rPr>
      <t>Run the following commend to verify that nftables is not installed:</t>
    </r>
    <r>
      <rPr>
        <sz val="11"/>
        <color rgb="FF000000"/>
        <rFont val="Calibri"/>
      </rPr>
      <t xml:space="preserve">
</t>
    </r>
    <r>
      <rPr>
        <sz val="11"/>
        <color rgb="FF006096"/>
        <rFont val="Roboto Condensed"/>
      </rPr>
      <t># rpm -q nftables</t>
    </r>
    <r>
      <rPr>
        <sz val="11"/>
        <color rgb="FF006096"/>
        <rFont val="Roboto Condensed"/>
      </rPr>
      <t xml:space="preserve">
</t>
    </r>
    <r>
      <rPr>
        <sz val="11"/>
        <color rgb="FF006096"/>
        <rFont val="Roboto Condensed"/>
      </rPr>
      <t>package nftables is not installed</t>
    </r>
    <r>
      <rPr>
        <sz val="11"/>
        <color rgb="FF006096"/>
        <rFont val="Roboto Condensed"/>
      </rPr>
      <t xml:space="preserve">
</t>
    </r>
  </si>
  <si>
    <t>3.5.3.1.3</t>
  </si>
  <si>
    <r>
      <rPr>
        <sz val="11"/>
        <rFont val="Calibri"/>
      </rPr>
      <t>Ensure firewalld is either not installed or masked with iptables</t>
    </r>
  </si>
  <si>
    <r>
      <rPr>
        <sz val="11"/>
        <color rgb="FF000000"/>
        <rFont val="Calibri"/>
      </rPr>
      <t xml:space="preserve">Run the following command to verify that </t>
    </r>
    <r>
      <rPr>
        <b/>
        <sz val="11"/>
        <color rgb="FF000000"/>
        <rFont val="Calibri"/>
      </rPr>
      <t>firewalld</t>
    </r>
    <r>
      <rPr>
        <sz val="11"/>
        <color rgb="FF000000"/>
        <rFont val="Calibri"/>
      </rPr>
      <t xml:space="preserve"> is not installed:</t>
    </r>
    <r>
      <rPr>
        <sz val="11"/>
        <color rgb="FF000000"/>
        <rFont val="Calibri"/>
      </rPr>
      <t xml:space="preserve">
</t>
    </r>
    <r>
      <rPr>
        <sz val="11"/>
        <color rgb="FF006096"/>
        <rFont val="Roboto Condensed"/>
      </rPr>
      <t># rpm -q firewalld</t>
    </r>
    <r>
      <rPr>
        <sz val="11"/>
        <color rgb="FF006096"/>
        <rFont val="Roboto Condensed"/>
      </rPr>
      <t xml:space="preserve">
</t>
    </r>
    <r>
      <rPr>
        <sz val="11"/>
        <color rgb="FF006096"/>
        <rFont val="Roboto Condensed"/>
      </rPr>
      <t>package firewalld is not installed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commands to verify that </t>
    </r>
    <r>
      <rPr>
        <b/>
        <sz val="11"/>
        <color rgb="FF000000"/>
        <rFont val="Calibri"/>
      </rPr>
      <t>firewalld</t>
    </r>
    <r>
      <rPr>
        <sz val="11"/>
        <color rgb="FF000000"/>
        <rFont val="Calibri"/>
      </rPr>
      <t xml:space="preserve"> is stopped and masked</t>
    </r>
    <r>
      <rPr>
        <sz val="11"/>
        <color rgb="FF000000"/>
        <rFont val="Calibri"/>
      </rPr>
      <t xml:space="preserve">
</t>
    </r>
    <r>
      <rPr>
        <sz val="11"/>
        <color rgb="FF006096"/>
        <rFont val="Roboto Condensed"/>
      </rPr>
      <t># systemctl status firewalld | grep "Active: " | grep -v  "active (running) "</t>
    </r>
    <r>
      <rPr>
        <sz val="11"/>
        <color rgb="FF006096"/>
        <rFont val="Roboto Condensed"/>
      </rPr>
      <t xml:space="preserve">
</t>
    </r>
    <r>
      <rPr>
        <sz val="11"/>
        <color rgb="FF006096"/>
        <rFont val="Roboto Condensed"/>
      </rPr>
      <t>No output should be returned</t>
    </r>
    <r>
      <rPr>
        <sz val="11"/>
        <color rgb="FF006096"/>
        <rFont val="Roboto Condensed"/>
      </rPr>
      <t xml:space="preserve">
</t>
    </r>
    <r>
      <rPr>
        <sz val="11"/>
        <color rgb="FF000000"/>
        <rFont val="Calibri"/>
      </rPr>
      <t xml:space="preserve">
</t>
    </r>
    <r>
      <rPr>
        <sz val="11"/>
        <color rgb="FF006096"/>
        <rFont val="Roboto Condensed"/>
      </rPr>
      <t># systemctl is-enabled firewalld</t>
    </r>
    <r>
      <rPr>
        <sz val="11"/>
        <color rgb="FF006096"/>
        <rFont val="Roboto Condensed"/>
      </rPr>
      <t xml:space="preserve">
</t>
    </r>
    <r>
      <rPr>
        <sz val="11"/>
        <color rgb="FF006096"/>
        <rFont val="Roboto Condensed"/>
      </rPr>
      <t>masked</t>
    </r>
    <r>
      <rPr>
        <sz val="11"/>
        <color rgb="FF006096"/>
        <rFont val="Roboto Condensed"/>
      </rPr>
      <t xml:space="preserve">
</t>
    </r>
  </si>
  <si>
    <t>Configure IPv4 iptables</t>
  </si>
  <si>
    <t>3.5.3.2.1</t>
  </si>
  <si>
    <r>
      <rPr>
        <sz val="11"/>
        <rFont val="Calibri"/>
      </rPr>
      <t>Ensure iptables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</si>
  <si>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iptables -A INPUT -i lo -j ACCEPT</t>
    </r>
    <r>
      <rPr>
        <sz val="11"/>
        <color rgb="FF006096"/>
        <rFont val="Roboto Condensed"/>
      </rPr>
      <t xml:space="preserve">
</t>
    </r>
    <r>
      <rPr>
        <sz val="11"/>
        <color rgb="FF006096"/>
        <rFont val="Roboto Condensed"/>
      </rPr>
      <t># iptables -A OUTPUT -o lo -j ACCEPT</t>
    </r>
    <r>
      <rPr>
        <sz val="11"/>
        <color rgb="FF006096"/>
        <rFont val="Roboto Condensed"/>
      </rPr>
      <t xml:space="preserve">
</t>
    </r>
    <r>
      <rPr>
        <sz val="11"/>
        <color rgb="FF006096"/>
        <rFont val="Roboto Condensed"/>
      </rPr>
      <t># iptables -A INPUT -s 127.0.0.0/8 -j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</si>
  <si>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(127.0.0.0/8).</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</si>
  <si>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 iptables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      lo      0.0.0.0/0            0.0.0.0/0</t>
    </r>
    <r>
      <rPr>
        <sz val="11"/>
        <color rgb="FF006096"/>
        <rFont val="Roboto Condensed"/>
      </rPr>
      <t xml:space="preserve">
</t>
    </r>
  </si>
  <si>
    <t>3.5.3.2.2</t>
  </si>
  <si>
    <r>
      <rPr>
        <sz val="11"/>
        <rFont val="Calibri"/>
      </rPr>
      <t>Ensure iptables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</si>
  <si>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iptables -A OUTPUT -p tcp -m state --state NEW,ESTABLISHED -j ACCEPT</t>
    </r>
    <r>
      <rPr>
        <sz val="11"/>
        <color rgb="FF006096"/>
        <rFont val="Roboto Condensed"/>
      </rPr>
      <t xml:space="preserve">
</t>
    </r>
    <r>
      <rPr>
        <sz val="11"/>
        <color rgb="FF006096"/>
        <rFont val="Roboto Condensed"/>
      </rPr>
      <t># iptables -A OUTPUT -p udp -m state --state NEW,ESTABLISHED -j ACCEPT</t>
    </r>
    <r>
      <rPr>
        <sz val="11"/>
        <color rgb="FF006096"/>
        <rFont val="Roboto Condensed"/>
      </rPr>
      <t xml:space="preserve">
</t>
    </r>
    <r>
      <rPr>
        <sz val="11"/>
        <color rgb="FF006096"/>
        <rFont val="Roboto Condensed"/>
      </rPr>
      <t># iptables -A OUTPUT -p icmp -m state --state NEW,ESTABLISHED -j ACCEPT</t>
    </r>
    <r>
      <rPr>
        <sz val="11"/>
        <color rgb="FF006096"/>
        <rFont val="Roboto Condensed"/>
      </rPr>
      <t xml:space="preserve">
</t>
    </r>
    <r>
      <rPr>
        <sz val="11"/>
        <color rgb="FF006096"/>
        <rFont val="Roboto Condensed"/>
      </rPr>
      <t># iptables -A INPUT -p tcp -m state --state ESTABLISHED -j ACCEPT</t>
    </r>
    <r>
      <rPr>
        <sz val="11"/>
        <color rgb="FF006096"/>
        <rFont val="Roboto Condensed"/>
      </rPr>
      <t xml:space="preserve">
</t>
    </r>
    <r>
      <rPr>
        <sz val="11"/>
        <color rgb="FF006096"/>
        <rFont val="Roboto Condensed"/>
      </rPr>
      <t># iptables -A INPUT -p udp -m state --state ESTABLISHED -j ACCEPT</t>
    </r>
    <r>
      <rPr>
        <sz val="11"/>
        <color rgb="FF006096"/>
        <rFont val="Roboto Condensed"/>
      </rPr>
      <t xml:space="preserve">
</t>
    </r>
    <r>
      <rPr>
        <sz val="11"/>
        <color rgb="FF006096"/>
        <rFont val="Roboto Condensed"/>
      </rPr>
      <t># iptables -A INPUT -p icmp -m state --state ESTABLISHED -j ACCEPT</t>
    </r>
    <r>
      <rPr>
        <sz val="11"/>
        <color rgb="FF006096"/>
        <rFont val="Roboto Condensed"/>
      </rPr>
      <t xml:space="preserve">
</t>
    </r>
  </si>
  <si>
    <r>
      <rPr>
        <sz val="11"/>
        <color rgb="FF000000"/>
        <rFont val="Calibri"/>
      </rPr>
      <t>Configure the firewall rules for new outbound, and established connections.</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</si>
  <si>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iptables -L -v -n</t>
    </r>
    <r>
      <rPr>
        <sz val="11"/>
        <color rgb="FF006096"/>
        <rFont val="Roboto Condensed"/>
      </rPr>
      <t xml:space="preserve">
</t>
    </r>
  </si>
  <si>
    <t>3.5.3.2.3</t>
  </si>
  <si>
    <r>
      <rPr>
        <sz val="11"/>
        <rFont val="Calibri"/>
      </rPr>
      <t>Ensure iptables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</si>
  <si>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iptables -A INPUT -p &lt;protocol&gt; --dport &lt;port&gt; -m state --state NEW -j ACCEPT</t>
    </r>
    <r>
      <rPr>
        <sz val="11"/>
        <color rgb="FF006096"/>
        <rFont val="Roboto Condensed"/>
      </rPr>
      <t xml:space="preserve">
</t>
    </r>
  </si>
  <si>
    <r>
      <rPr>
        <sz val="11"/>
        <color rgb="FF000000"/>
        <rFont val="Calibri"/>
      </rPr>
      <t>Any ports that have been opened on non-loopback addresses need firewall rules to govern traffic.</t>
    </r>
  </si>
  <si>
    <r>
      <rPr>
        <sz val="11"/>
        <color rgb="FF000000"/>
        <rFont val="Calibri"/>
      </rPr>
      <t>Run the following command to determine open ports:</t>
    </r>
    <r>
      <rPr>
        <sz val="11"/>
        <color rgb="FF000000"/>
        <rFont val="Calibri"/>
      </rPr>
      <t xml:space="preserve">
</t>
    </r>
    <r>
      <rPr>
        <sz val="11"/>
        <color rgb="FF006096"/>
        <rFont val="Roboto Condensed"/>
      </rPr>
      <t># ss -4tuln</t>
    </r>
    <r>
      <rPr>
        <sz val="11"/>
        <color rgb="FF006096"/>
        <rFont val="Roboto Condensed"/>
      </rPr>
      <t xml:space="preserve">
</t>
    </r>
    <r>
      <rPr>
        <sz val="11"/>
        <color rgb="FF006096"/>
        <rFont val="Roboto Condensed"/>
      </rPr>
      <t>Netid  State      Recv-Q Send-Q    Local Address:Port                   Peer Address:Port</t>
    </r>
    <r>
      <rPr>
        <sz val="11"/>
        <color rgb="FF006096"/>
        <rFont val="Roboto Condensed"/>
      </rPr>
      <t xml:space="preserve">
</t>
    </r>
    <r>
      <rPr>
        <sz val="11"/>
        <color rgb="FF006096"/>
        <rFont val="Roboto Condensed"/>
      </rPr>
      <t>udp    UNCONN     0      0                     *:68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t>
    </r>
    <r>
      <rPr>
        <sz val="11"/>
        <color rgb="FF006096"/>
        <rFont val="Roboto Condensed"/>
      </rPr>
      <t xml:space="preserve">
</t>
    </r>
    <r>
      <rPr>
        <sz val="11"/>
        <color rgb="FF006096"/>
        <rFont val="Roboto Condensed"/>
      </rPr>
      <t xml:space="preserve">    0     0 ACCEPT     all  --  lo     *       0.0.0.0/0            0.0.0.0/0</t>
    </r>
    <r>
      <rPr>
        <sz val="11"/>
        <color rgb="FF006096"/>
        <rFont val="Roboto Condensed"/>
      </rPr>
      <t xml:space="preserve">
</t>
    </r>
    <r>
      <rPr>
        <sz val="11"/>
        <color rgb="FF006096"/>
        <rFont val="Roboto Condensed"/>
      </rPr>
      <t xml:space="preserve">    0     0 DROP       all  --  *      *       127.0.0.0/8          0.0.0.0/0</t>
    </r>
    <r>
      <rPr>
        <sz val="11"/>
        <color rgb="FF006096"/>
        <rFont val="Roboto Condensed"/>
      </rPr>
      <t xml:space="preserve">
</t>
    </r>
    <r>
      <rPr>
        <sz val="11"/>
        <color rgb="FF006096"/>
        <rFont val="Roboto Condensed"/>
      </rPr>
      <t xml:space="preserve">    0     0 ACCEPT     tcp  --  *      *       0.0.0.0/0            0.0.0.0/0            tcp dpt:22 state NEW</t>
    </r>
    <r>
      <rPr>
        <sz val="11"/>
        <color rgb="FF006096"/>
        <rFont val="Roboto Condensed"/>
      </rPr>
      <t xml:space="preserve">
</t>
    </r>
    <r>
      <rPr>
        <sz val="11"/>
        <color rgb="FF000000"/>
        <rFont val="Calibri"/>
      </rPr>
      <t>Verify all open ports listening on non-localhost addresses have at least one firewall rule.</t>
    </r>
    <r>
      <rPr>
        <sz val="11"/>
        <color rgb="FF000000"/>
        <rFont val="Calibri"/>
      </rPr>
      <t xml:space="preserve">
</t>
    </r>
    <r>
      <rPr>
        <i/>
        <sz val="11"/>
        <color rgb="FF000000"/>
        <rFont val="Calibri"/>
      </rPr>
      <t>Note: The last line identified by the "tcp dpt:22 state NEW" identifies it as a firewall rule for new connections on tcp port 22.</t>
    </r>
  </si>
  <si>
    <t>3.5.3.2.4</t>
  </si>
  <si>
    <r>
      <rPr>
        <sz val="11"/>
        <rFont val="Calibri"/>
      </rPr>
      <t>Ensure iptables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</si>
  <si>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iptables -P INPUT DROP</t>
    </r>
    <r>
      <rPr>
        <sz val="11"/>
        <color rgb="FF006096"/>
        <rFont val="Roboto Condensed"/>
      </rPr>
      <t xml:space="preserve">
</t>
    </r>
    <r>
      <rPr>
        <sz val="11"/>
        <color rgb="FF006096"/>
        <rFont val="Roboto Condensed"/>
      </rPr>
      <t># iptables -P OUTPUT DROP</t>
    </r>
    <r>
      <rPr>
        <sz val="11"/>
        <color rgb="FF006096"/>
        <rFont val="Roboto Condensed"/>
      </rPr>
      <t xml:space="preserve">
</t>
    </r>
    <r>
      <rPr>
        <sz val="11"/>
        <color rgb="FF006096"/>
        <rFont val="Roboto Condensed"/>
      </rPr>
      <t># iptables -P FORWARD DROP</t>
    </r>
    <r>
      <rPr>
        <sz val="11"/>
        <color rgb="FF006096"/>
        <rFont val="Roboto Condensed"/>
      </rPr>
      <t xml:space="preserve">
</t>
    </r>
  </si>
  <si>
    <r>
      <rPr>
        <sz val="11"/>
        <color rgb="FF000000"/>
        <rFont val="Calibri"/>
      </rPr>
      <t>A default deny all policy on connections ensures that any unconfigured network usage will be rejected.</t>
    </r>
  </si>
  <si>
    <r>
      <rPr>
        <sz val="11"/>
        <color rgb="FF000000"/>
        <rFont val="Calibri"/>
      </rPr>
      <t xml:space="preserve">Run the following command and verify that the policy for the </t>
    </r>
    <r>
      <rPr>
        <b/>
        <sz val="11"/>
        <color rgb="FF000000"/>
        <rFont val="Calibri"/>
      </rPr>
      <t>INPUT</t>
    </r>
    <r>
      <rPr>
        <sz val="11"/>
        <color rgb="FF000000"/>
        <rFont val="Calibri"/>
      </rPr>
      <t xml:space="preserve"> , </t>
    </r>
    <r>
      <rPr>
        <b/>
        <sz val="11"/>
        <color rgb="FF000000"/>
        <rFont val="Calibri"/>
      </rPr>
      <t>OUTPUT</t>
    </r>
    <r>
      <rPr>
        <sz val="11"/>
        <color rgb="FF000000"/>
        <rFont val="Calibri"/>
      </rPr>
      <t xml:space="preserve"> , and </t>
    </r>
    <r>
      <rPr>
        <b/>
        <sz val="11"/>
        <color rgb="FF000000"/>
        <rFont val="Calibri"/>
      </rPr>
      <t>FORWARD</t>
    </r>
    <r>
      <rPr>
        <sz val="11"/>
        <color rgb="FF000000"/>
        <rFont val="Calibri"/>
      </rPr>
      <t xml:space="preserve">  chains is </t>
    </r>
    <r>
      <rPr>
        <b/>
        <sz val="11"/>
        <color rgb="FF000000"/>
        <rFont val="Calibri"/>
      </rPr>
      <t>DROP</t>
    </r>
    <r>
      <rPr>
        <sz val="11"/>
        <color rgb="FF000000"/>
        <rFont val="Calibri"/>
      </rPr>
      <t xml:space="preserve">  or </t>
    </r>
    <r>
      <rPr>
        <b/>
        <sz val="11"/>
        <color rgb="FF000000"/>
        <rFont val="Calibri"/>
      </rPr>
      <t>REJECT</t>
    </r>
    <r>
      <rPr>
        <sz val="11"/>
        <color rgb="FF000000"/>
        <rFont val="Calibri"/>
      </rPr>
      <t xml:space="preserve"> :</t>
    </r>
    <r>
      <rPr>
        <sz val="11"/>
        <color rgb="FF000000"/>
        <rFont val="Calibri"/>
      </rPr>
      <t xml:space="preserve">
</t>
    </r>
    <r>
      <rPr>
        <sz val="11"/>
        <color rgb="FF006096"/>
        <rFont val="Roboto Condensed"/>
      </rPr>
      <t># iptables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</si>
  <si>
    <t>3.5.3.2.5</t>
  </si>
  <si>
    <r>
      <rPr>
        <sz val="11"/>
        <rFont val="Calibri"/>
      </rPr>
      <t>Ensure iptables rules are saved</t>
    </r>
  </si>
  <si>
    <r>
      <rPr>
        <sz val="11"/>
        <color rgb="FF000000"/>
        <rFont val="Calibri"/>
      </rPr>
      <t xml:space="preserve">Run the following commands to create or update the </t>
    </r>
    <r>
      <rPr>
        <b/>
        <sz val="11"/>
        <color rgb="FF000000"/>
        <rFont val="Calibri"/>
      </rPr>
      <t>/etc/sysconfig/iptables</t>
    </r>
    <r>
      <rPr>
        <sz val="11"/>
        <color rgb="FF000000"/>
        <rFont val="Calibri"/>
      </rPr>
      <t xml:space="preserve"> file:</t>
    </r>
    <r>
      <rPr>
        <sz val="11"/>
        <color rgb="FF000000"/>
        <rFont val="Calibri"/>
      </rPr>
      <t xml:space="preserve">
</t>
    </r>
    <r>
      <rPr>
        <sz val="11"/>
        <color rgb="FF000000"/>
        <rFont val="Calibri"/>
      </rPr>
      <t xml:space="preserve">Run the following command to review the current running </t>
    </r>
    <r>
      <rPr>
        <b/>
        <sz val="11"/>
        <color rgb="FF000000"/>
        <rFont val="Calibri"/>
      </rPr>
      <t>iptables</t>
    </r>
    <r>
      <rPr>
        <sz val="11"/>
        <color rgb="FF000000"/>
        <rFont val="Calibri"/>
      </rPr>
      <t xml:space="preserve"> configuration:</t>
    </r>
    <r>
      <rPr>
        <sz val="11"/>
        <color rgb="FF000000"/>
        <rFont val="Calibri"/>
      </rPr>
      <t xml:space="preserve">
</t>
    </r>
    <r>
      <rPr>
        <sz val="11"/>
        <color rgb="FF006096"/>
        <rFont val="Roboto Condensed"/>
      </rPr>
      <t># iptables -L</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Chain INPUT (policy DROP)</t>
    </r>
    <r>
      <rPr>
        <sz val="11"/>
        <color rgb="FF006096"/>
        <rFont val="Roboto Condensed"/>
      </rPr>
      <t xml:space="preserve">
</t>
    </r>
    <r>
      <rPr>
        <sz val="11"/>
        <color rgb="FF006096"/>
        <rFont val="Roboto Condensed"/>
      </rPr>
      <t>target     prot opt source               destination</t>
    </r>
    <r>
      <rPr>
        <sz val="11"/>
        <color rgb="FF006096"/>
        <rFont val="Roboto Condensed"/>
      </rPr>
      <t xml:space="preserve">
</t>
    </r>
    <r>
      <rPr>
        <sz val="11"/>
        <color rgb="FF006096"/>
        <rFont val="Roboto Condensed"/>
      </rPr>
      <t>ACCEPT     all  --  anywhere             anywhere</t>
    </r>
    <r>
      <rPr>
        <sz val="11"/>
        <color rgb="FF006096"/>
        <rFont val="Roboto Condensed"/>
      </rPr>
      <t xml:space="preserve">
</t>
    </r>
    <r>
      <rPr>
        <sz val="11"/>
        <color rgb="FF006096"/>
        <rFont val="Roboto Condensed"/>
      </rPr>
      <t>DROP       all  --  loopback/8           anywhere</t>
    </r>
    <r>
      <rPr>
        <sz val="11"/>
        <color rgb="FF006096"/>
        <rFont val="Roboto Condensed"/>
      </rPr>
      <t xml:space="preserve">
</t>
    </r>
    <r>
      <rPr>
        <sz val="11"/>
        <color rgb="FF006096"/>
        <rFont val="Roboto Condensed"/>
      </rPr>
      <t>ACCEPT     tcp  --  anywhere             anywhere             state ESTABLISHED</t>
    </r>
    <r>
      <rPr>
        <sz val="11"/>
        <color rgb="FF006096"/>
        <rFont val="Roboto Condensed"/>
      </rPr>
      <t xml:space="preserve">
</t>
    </r>
    <r>
      <rPr>
        <sz val="11"/>
        <color rgb="FF006096"/>
        <rFont val="Roboto Condensed"/>
      </rPr>
      <t>ACCEPT     udp  --  anywhere             anywhere             state ESTABLISHED</t>
    </r>
    <r>
      <rPr>
        <sz val="11"/>
        <color rgb="FF006096"/>
        <rFont val="Roboto Condensed"/>
      </rPr>
      <t xml:space="preserve">
</t>
    </r>
    <r>
      <rPr>
        <sz val="11"/>
        <color rgb="FF006096"/>
        <rFont val="Roboto Condensed"/>
      </rPr>
      <t>ACCEPT     icmp --  anywhere             anywhere             state ESTABLISHED</t>
    </r>
    <r>
      <rPr>
        <sz val="11"/>
        <color rgb="FF006096"/>
        <rFont val="Roboto Condensed"/>
      </rPr>
      <t xml:space="preserve">
</t>
    </r>
    <r>
      <rPr>
        <sz val="11"/>
        <color rgb="FF006096"/>
        <rFont val="Roboto Condensed"/>
      </rPr>
      <t>ACCEPT     tcp  --  anywhere             anywhere             tcp dpt:ssh state NEW</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target     prot opt source               destination</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6096"/>
        <rFont val="Roboto Condensed"/>
      </rPr>
      <t>target     prot opt source               destination</t>
    </r>
    <r>
      <rPr>
        <sz val="11"/>
        <color rgb="FF006096"/>
        <rFont val="Roboto Condensed"/>
      </rPr>
      <t xml:space="preserve">
</t>
    </r>
    <r>
      <rPr>
        <sz val="11"/>
        <color rgb="FF006096"/>
        <rFont val="Roboto Condensed"/>
      </rPr>
      <t>ACCEPT     all  --  anywhere             anywhere</t>
    </r>
    <r>
      <rPr>
        <sz val="11"/>
        <color rgb="FF006096"/>
        <rFont val="Roboto Condensed"/>
      </rPr>
      <t xml:space="preserve">
</t>
    </r>
    <r>
      <rPr>
        <sz val="11"/>
        <color rgb="FF006096"/>
        <rFont val="Roboto Condensed"/>
      </rPr>
      <t>ACCEPT     tcp  --  anywhere             anywhere             state NEW,ESTABLISHED</t>
    </r>
    <r>
      <rPr>
        <sz val="11"/>
        <color rgb="FF006096"/>
        <rFont val="Roboto Condensed"/>
      </rPr>
      <t xml:space="preserve">
</t>
    </r>
    <r>
      <rPr>
        <sz val="11"/>
        <color rgb="FF006096"/>
        <rFont val="Roboto Condensed"/>
      </rPr>
      <t>ACCEPT     udp  --  anywhere             anywhere             state NEW,ESTABLISHED</t>
    </r>
    <r>
      <rPr>
        <sz val="11"/>
        <color rgb="FF006096"/>
        <rFont val="Roboto Condensed"/>
      </rPr>
      <t xml:space="preserve">
</t>
    </r>
    <r>
      <rPr>
        <sz val="11"/>
        <color rgb="FF006096"/>
        <rFont val="Roboto Condensed"/>
      </rPr>
      <t>ACCEPT     icmp --  anywhere             anywhere             state NEW,ESTABLISHED</t>
    </r>
    <r>
      <rPr>
        <sz val="11"/>
        <color rgb="FF006096"/>
        <rFont val="Roboto Condensed"/>
      </rPr>
      <t xml:space="preserve">
</t>
    </r>
    <r>
      <rPr>
        <sz val="11"/>
        <color rgb="FF000000"/>
        <rFont val="Calibri"/>
      </rPr>
      <t xml:space="preserve">
</t>
    </r>
    <r>
      <rPr>
        <sz val="11"/>
        <color rgb="FF000000"/>
        <rFont val="Calibri"/>
      </rPr>
      <t xml:space="preserve">Run the following command to save the verified running configuration to the file </t>
    </r>
    <r>
      <rPr>
        <b/>
        <sz val="11"/>
        <color rgb="FF000000"/>
        <rFont val="Calibri"/>
      </rPr>
      <t>/etc/sysconfig/iptables</t>
    </r>
    <r>
      <rPr>
        <sz val="11"/>
        <color rgb="FF000000"/>
        <rFont val="Calibri"/>
      </rPr>
      <t>:</t>
    </r>
    <r>
      <rPr>
        <sz val="11"/>
        <color rgb="FF000000"/>
        <rFont val="Calibri"/>
      </rPr>
      <t xml:space="preserve">
</t>
    </r>
    <r>
      <rPr>
        <sz val="11"/>
        <color rgb="FF006096"/>
        <rFont val="Roboto Condensed"/>
      </rPr>
      <t># service iptables save</t>
    </r>
    <r>
      <rPr>
        <sz val="11"/>
        <color rgb="FF006096"/>
        <rFont val="Roboto Condensed"/>
      </rPr>
      <t xml:space="preserve">
</t>
    </r>
    <r>
      <rPr>
        <sz val="11"/>
        <color rgb="FF006096"/>
        <rFont val="Roboto Condensed"/>
      </rPr>
      <t>iptables: Saving firewall rules to /etc/sysconfig/iptables:[  OK  ]</t>
    </r>
    <r>
      <rPr>
        <sz val="11"/>
        <color rgb="FF006096"/>
        <rFont val="Roboto Condensed"/>
      </rPr>
      <t xml:space="preserve">
</t>
    </r>
  </si>
  <si>
    <r>
      <rPr>
        <sz val="11"/>
        <color rgb="FF000000"/>
        <rFont val="Calibri"/>
      </rPr>
      <t xml:space="preserve">The </t>
    </r>
    <r>
      <rPr>
        <b/>
        <sz val="11"/>
        <color rgb="FF000000"/>
        <rFont val="Calibri"/>
      </rPr>
      <t>iptables-services</t>
    </r>
    <r>
      <rPr>
        <sz val="11"/>
        <color rgb="FF000000"/>
        <rFont val="Calibri"/>
      </rPr>
      <t xml:space="preserve"> package includes the </t>
    </r>
    <r>
      <rPr>
        <b/>
        <sz val="11"/>
        <color rgb="FF000000"/>
        <rFont val="Calibri"/>
      </rPr>
      <t>/etc/sysconfig/iptables</t>
    </r>
    <r>
      <rPr>
        <sz val="11"/>
        <color rgb="FF000000"/>
        <rFont val="Calibri"/>
      </rPr>
      <t xml:space="preserve"> file.  The </t>
    </r>
    <r>
      <rPr>
        <b/>
        <sz val="11"/>
        <color rgb="FF000000"/>
        <rFont val="Calibri"/>
      </rPr>
      <t>iptables</t>
    </r>
    <r>
      <rPr>
        <sz val="11"/>
        <color rgb="FF000000"/>
        <rFont val="Calibri"/>
      </rPr>
      <t xml:space="preserve"> rules in this file will be loaded by the </t>
    </r>
    <r>
      <rPr>
        <b/>
        <sz val="11"/>
        <color rgb="FF000000"/>
        <rFont val="Calibri"/>
      </rPr>
      <t>iptables.service</t>
    </r>
    <r>
      <rPr>
        <sz val="11"/>
        <color rgb="FF000000"/>
        <rFont val="Calibri"/>
      </rPr>
      <t xml:space="preserve"> during boot, or when it is started or re-loaded.</t>
    </r>
  </si>
  <si>
    <r>
      <rPr>
        <sz val="11"/>
        <color rgb="FF000000"/>
        <rFont val="Calibri"/>
      </rPr>
      <t xml:space="preserve">Review the file </t>
    </r>
    <r>
      <rPr>
        <b/>
        <sz val="11"/>
        <color rgb="FF000000"/>
        <rFont val="Calibri"/>
      </rPr>
      <t>/etc/sysconfig/iptables</t>
    </r>
    <r>
      <rPr>
        <sz val="11"/>
        <color rgb="FF000000"/>
        <rFont val="Calibri"/>
      </rPr>
      <t xml:space="preserve"> and ensure it contains the complete correct rule-set.</t>
    </r>
    <r>
      <rPr>
        <sz val="11"/>
        <color rgb="FF000000"/>
        <rFont val="Calibri"/>
      </rPr>
      <t xml:space="preserve">
</t>
    </r>
    <r>
      <rPr>
        <i/>
        <sz val="11"/>
        <color rgb="FF000000"/>
        <rFont val="Calibri"/>
      </rPr>
      <t xml:space="preserve">Example: </t>
    </r>
    <r>
      <rPr>
        <b/>
        <i/>
        <sz val="11"/>
        <color rgb="FF000000"/>
        <rFont val="Calibri"/>
      </rPr>
      <t>/etc/sysconfig/iptables</t>
    </r>
    <r>
      <rPr>
        <sz val="11"/>
        <color rgb="FF000000"/>
        <rFont val="Calibri"/>
      </rPr>
      <t xml:space="preserve">
</t>
    </r>
    <r>
      <rPr>
        <sz val="11"/>
        <color rgb="FF006096"/>
        <rFont val="Roboto Condensed"/>
      </rPr>
      <t># sample configuration for iptables service</t>
    </r>
    <r>
      <rPr>
        <sz val="11"/>
        <color rgb="FF006096"/>
        <rFont val="Roboto Condensed"/>
      </rPr>
      <t xml:space="preserve">
</t>
    </r>
    <r>
      <rPr>
        <sz val="11"/>
        <color rgb="FF006096"/>
        <rFont val="Roboto Condensed"/>
      </rPr>
      <t># you can edit this manually or use system-config-firewall</t>
    </r>
    <r>
      <rPr>
        <sz val="11"/>
        <color rgb="FF006096"/>
        <rFont val="Roboto Condensed"/>
      </rPr>
      <t xml:space="preserve">
</t>
    </r>
    <r>
      <rPr>
        <sz val="11"/>
        <color rgb="FF006096"/>
        <rFont val="Roboto Condensed"/>
      </rPr>
      <t># Generated by iptables-save v1.4.21 on Wed Mar 25 14:23:37 2020</t>
    </r>
    <r>
      <rPr>
        <sz val="11"/>
        <color rgb="FF006096"/>
        <rFont val="Roboto Condensed"/>
      </rPr>
      <t xml:space="preserve">
</t>
    </r>
    <r>
      <rPr>
        <sz val="11"/>
        <color rgb="FF006096"/>
        <rFont val="Roboto Condensed"/>
      </rPr>
      <t>*filter</t>
    </r>
    <r>
      <rPr>
        <sz val="11"/>
        <color rgb="FF006096"/>
        <rFont val="Roboto Condensed"/>
      </rPr>
      <t xml:space="preserve">
</t>
    </r>
    <r>
      <rPr>
        <sz val="11"/>
        <color rgb="FF006096"/>
        <rFont val="Roboto Condensed"/>
      </rPr>
      <t>:INPUT DROP [4:463]</t>
    </r>
    <r>
      <rPr>
        <sz val="11"/>
        <color rgb="FF006096"/>
        <rFont val="Roboto Condensed"/>
      </rPr>
      <t xml:space="preserve">
</t>
    </r>
    <r>
      <rPr>
        <sz val="11"/>
        <color rgb="FF006096"/>
        <rFont val="Roboto Condensed"/>
      </rPr>
      <t>:FORWARD DROP [0:0]</t>
    </r>
    <r>
      <rPr>
        <sz val="11"/>
        <color rgb="FF006096"/>
        <rFont val="Roboto Condensed"/>
      </rPr>
      <t xml:space="preserve">
</t>
    </r>
    <r>
      <rPr>
        <sz val="11"/>
        <color rgb="FF006096"/>
        <rFont val="Roboto Condensed"/>
      </rPr>
      <t>:OUTPUT DROP [0:0]</t>
    </r>
    <r>
      <rPr>
        <sz val="11"/>
        <color rgb="FF006096"/>
        <rFont val="Roboto Condensed"/>
      </rPr>
      <t xml:space="preserve">
</t>
    </r>
    <r>
      <rPr>
        <sz val="11"/>
        <color rgb="FF006096"/>
        <rFont val="Roboto Condensed"/>
      </rPr>
      <t>-A INPUT -i lo -j ACCEPT</t>
    </r>
    <r>
      <rPr>
        <sz val="11"/>
        <color rgb="FF006096"/>
        <rFont val="Roboto Condensed"/>
      </rPr>
      <t xml:space="preserve">
</t>
    </r>
    <r>
      <rPr>
        <sz val="11"/>
        <color rgb="FF006096"/>
        <rFont val="Roboto Condensed"/>
      </rPr>
      <t>-A INPUT -s 127.0.0.0/8 -j DROP</t>
    </r>
    <r>
      <rPr>
        <sz val="11"/>
        <color rgb="FF006096"/>
        <rFont val="Roboto Condensed"/>
      </rPr>
      <t xml:space="preserve">
</t>
    </r>
    <r>
      <rPr>
        <sz val="11"/>
        <color rgb="FF006096"/>
        <rFont val="Roboto Condensed"/>
      </rPr>
      <t>-A INPUT -p tcp -m state --state ESTABLISHED -j ACCEPT</t>
    </r>
    <r>
      <rPr>
        <sz val="11"/>
        <color rgb="FF006096"/>
        <rFont val="Roboto Condensed"/>
      </rPr>
      <t xml:space="preserve">
</t>
    </r>
    <r>
      <rPr>
        <sz val="11"/>
        <color rgb="FF006096"/>
        <rFont val="Roboto Condensed"/>
      </rPr>
      <t>-A INPUT -p udp -m state --state ESTABLISHED -j ACCEPT</t>
    </r>
    <r>
      <rPr>
        <sz val="11"/>
        <color rgb="FF006096"/>
        <rFont val="Roboto Condensed"/>
      </rPr>
      <t xml:space="preserve">
</t>
    </r>
    <r>
      <rPr>
        <sz val="11"/>
        <color rgb="FF006096"/>
        <rFont val="Roboto Condensed"/>
      </rPr>
      <t>-A INPUT -p icmp -m state --state ESTABLISHED -j ACCEPT</t>
    </r>
    <r>
      <rPr>
        <sz val="11"/>
        <color rgb="FF006096"/>
        <rFont val="Roboto Condensed"/>
      </rPr>
      <t xml:space="preserve">
</t>
    </r>
    <r>
      <rPr>
        <sz val="11"/>
        <color rgb="FF006096"/>
        <rFont val="Roboto Condensed"/>
      </rPr>
      <t>-A INPUT -p tcp -m tcp --dport 22 -m state --state NEW -j ACCEPT</t>
    </r>
    <r>
      <rPr>
        <sz val="11"/>
        <color rgb="FF006096"/>
        <rFont val="Roboto Condensed"/>
      </rPr>
      <t xml:space="preserve">
</t>
    </r>
    <r>
      <rPr>
        <sz val="11"/>
        <color rgb="FF006096"/>
        <rFont val="Roboto Condensed"/>
      </rPr>
      <t>-A OUTPUT -o lo -j ACCEPT</t>
    </r>
    <r>
      <rPr>
        <sz val="11"/>
        <color rgb="FF006096"/>
        <rFont val="Roboto Condensed"/>
      </rPr>
      <t xml:space="preserve">
</t>
    </r>
    <r>
      <rPr>
        <sz val="11"/>
        <color rgb="FF006096"/>
        <rFont val="Roboto Condensed"/>
      </rPr>
      <t>-A OUTPUT -p tcp -m state --state NEW,ESTABLISHED -j ACCEPT</t>
    </r>
    <r>
      <rPr>
        <sz val="11"/>
        <color rgb="FF006096"/>
        <rFont val="Roboto Condensed"/>
      </rPr>
      <t xml:space="preserve">
</t>
    </r>
    <r>
      <rPr>
        <sz val="11"/>
        <color rgb="FF006096"/>
        <rFont val="Roboto Condensed"/>
      </rPr>
      <t>-A OUTPUT -p udp -m state --state NEW,ESTABLISHED -j ACCEPT</t>
    </r>
    <r>
      <rPr>
        <sz val="11"/>
        <color rgb="FF006096"/>
        <rFont val="Roboto Condensed"/>
      </rPr>
      <t xml:space="preserve">
</t>
    </r>
    <r>
      <rPr>
        <sz val="11"/>
        <color rgb="FF006096"/>
        <rFont val="Roboto Condensed"/>
      </rPr>
      <t>-A OUTPUT -p icmp -m state --state NEW,ESTABLISHED -j ACCEPT</t>
    </r>
    <r>
      <rPr>
        <sz val="11"/>
        <color rgb="FF006096"/>
        <rFont val="Roboto Condensed"/>
      </rPr>
      <t xml:space="preserve">
</t>
    </r>
    <r>
      <rPr>
        <sz val="11"/>
        <color rgb="FF006096"/>
        <rFont val="Roboto Condensed"/>
      </rPr>
      <t>COMMIT</t>
    </r>
    <r>
      <rPr>
        <sz val="11"/>
        <color rgb="FF006096"/>
        <rFont val="Roboto Condensed"/>
      </rPr>
      <t xml:space="preserve">
</t>
    </r>
    <r>
      <rPr>
        <sz val="11"/>
        <color rgb="FF006096"/>
        <rFont val="Roboto Condensed"/>
      </rPr>
      <t># Completed on Wed Mar 25 14:23:37 2020</t>
    </r>
    <r>
      <rPr>
        <sz val="11"/>
        <color rgb="FF006096"/>
        <rFont val="Roboto Condensed"/>
      </rPr>
      <t xml:space="preserve">
</t>
    </r>
  </si>
  <si>
    <t>3.5.3.2.6</t>
  </si>
  <si>
    <r>
      <rPr>
        <sz val="11"/>
        <rFont val="Calibri"/>
      </rPr>
      <t>Ensure iptables is enabled and running</t>
    </r>
  </si>
  <si>
    <r>
      <rPr>
        <sz val="11"/>
        <color rgb="FF000000"/>
        <rFont val="Calibri"/>
      </rPr>
      <t>Run the following command to enable and start iptables:</t>
    </r>
    <r>
      <rPr>
        <sz val="11"/>
        <color rgb="FF000000"/>
        <rFont val="Calibri"/>
      </rPr>
      <t xml:space="preserve">
</t>
    </r>
    <r>
      <rPr>
        <sz val="11"/>
        <color rgb="FF006096"/>
        <rFont val="Roboto Condensed"/>
      </rPr>
      <t># systemctl --now enable iptables</t>
    </r>
    <r>
      <rPr>
        <sz val="11"/>
        <color rgb="FF006096"/>
        <rFont val="Roboto Condensed"/>
      </rPr>
      <t xml:space="preserve">
</t>
    </r>
  </si>
  <si>
    <r>
      <rPr>
        <b/>
        <sz val="11"/>
        <color rgb="FF000000"/>
        <rFont val="Calibri"/>
      </rPr>
      <t>iptables.service</t>
    </r>
    <r>
      <rPr>
        <sz val="11"/>
        <color rgb="FF000000"/>
        <rFont val="Calibri"/>
      </rPr>
      <t xml:space="preserve"> is a utility for configuring and maintaining </t>
    </r>
    <r>
      <rPr>
        <b/>
        <sz val="11"/>
        <color rgb="FF000000"/>
        <rFont val="Calibri"/>
      </rPr>
      <t>iptables</t>
    </r>
    <r>
      <rPr>
        <sz val="11"/>
        <color rgb="FF000000"/>
        <rFont val="Calibri"/>
      </rPr>
      <t>.</t>
    </r>
  </si>
  <si>
    <r>
      <rPr>
        <sz val="11"/>
        <color rgb="FF000000"/>
        <rFont val="Calibri"/>
      </rPr>
      <t xml:space="preserve">Run the following commands to verify </t>
    </r>
    <r>
      <rPr>
        <b/>
        <sz val="11"/>
        <color rgb="FF000000"/>
        <rFont val="Calibri"/>
      </rPr>
      <t>iptables</t>
    </r>
    <r>
      <rPr>
        <sz val="11"/>
        <color rgb="FF000000"/>
        <rFont val="Calibri"/>
      </rPr>
      <t xml:space="preserve"> is enabled:</t>
    </r>
    <r>
      <rPr>
        <sz val="11"/>
        <color rgb="FF000000"/>
        <rFont val="Calibri"/>
      </rPr>
      <t xml:space="preserve">
</t>
    </r>
    <r>
      <rPr>
        <sz val="11"/>
        <color rgb="FF006096"/>
        <rFont val="Roboto Condensed"/>
      </rPr>
      <t># systemctl is-enabled iptables</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
    </r>
    <r>
      <rPr>
        <b/>
        <sz val="11"/>
        <color rgb="FF000000"/>
        <rFont val="Calibri"/>
      </rPr>
      <t>iptables.service</t>
    </r>
    <r>
      <rPr>
        <sz val="11"/>
        <color rgb="FF000000"/>
        <rFont val="Calibri"/>
      </rPr>
      <t xml:space="preserve"> is </t>
    </r>
    <r>
      <rPr>
        <b/>
        <sz val="11"/>
        <color rgb="FF000000"/>
        <rFont val="Calibri"/>
      </rPr>
      <t>active</t>
    </r>
    <r>
      <rPr>
        <sz val="11"/>
        <color rgb="FF000000"/>
        <rFont val="Calibri"/>
      </rPr>
      <t xml:space="preserve"> and </t>
    </r>
    <r>
      <rPr>
        <b/>
        <sz val="11"/>
        <color rgb="FF000000"/>
        <rFont val="Calibri"/>
      </rPr>
      <t>running</t>
    </r>
    <r>
      <rPr>
        <sz val="11"/>
        <color rgb="FF000000"/>
        <rFont val="Calibri"/>
      </rPr>
      <t xml:space="preserve"> or </t>
    </r>
    <r>
      <rPr>
        <b/>
        <sz val="11"/>
        <color rgb="FF000000"/>
        <rFont val="Calibri"/>
      </rPr>
      <t>exited</t>
    </r>
    <r>
      <rPr>
        <sz val="11"/>
        <color rgb="FF000000"/>
        <rFont val="Calibri"/>
      </rPr>
      <t xml:space="preserve">
</t>
    </r>
    <r>
      <rPr>
        <sz val="11"/>
        <color rgb="FF006096"/>
        <rFont val="Roboto Condensed"/>
      </rPr>
      <t># systemctl status iptables | grep -E " Active: active \((running|exited)\) "</t>
    </r>
    <r>
      <rPr>
        <sz val="11"/>
        <color rgb="FF006096"/>
        <rFont val="Roboto Condensed"/>
      </rPr>
      <t xml:space="preserve">
</t>
    </r>
    <r>
      <rPr>
        <sz val="11"/>
        <color rgb="FF006096"/>
        <rFont val="Roboto Condensed"/>
      </rPr>
      <t xml:space="preserve">   Active: active (exited) since &lt;day date and time&gt;</t>
    </r>
    <r>
      <rPr>
        <sz val="11"/>
        <color rgb="FF006096"/>
        <rFont val="Roboto Condensed"/>
      </rPr>
      <t xml:space="preserve">
</t>
    </r>
  </si>
  <si>
    <t>Configure IPv6  ip6tables</t>
  </si>
  <si>
    <t>3.5.3.3.1</t>
  </si>
  <si>
    <r>
      <rPr>
        <sz val="11"/>
        <rFont val="Calibri"/>
      </rPr>
      <t>Ensure ip6tables loopback traffic is configured</t>
    </r>
  </si>
  <si>
    <r>
      <rPr>
        <sz val="11"/>
        <color rgb="FF000000"/>
        <rFont val="Calibri"/>
      </rPr>
      <t>Run the following commands to implement the loopback rules:</t>
    </r>
    <r>
      <rPr>
        <sz val="11"/>
        <color rgb="FF000000"/>
        <rFont val="Calibri"/>
      </rPr>
      <t xml:space="preserve">
</t>
    </r>
    <r>
      <rPr>
        <sz val="11"/>
        <color rgb="FF006096"/>
        <rFont val="Roboto Condensed"/>
      </rPr>
      <t># ip6tables -A INPUT -i lo -j ACCEPT</t>
    </r>
    <r>
      <rPr>
        <sz val="11"/>
        <color rgb="FF006096"/>
        <rFont val="Roboto Condensed"/>
      </rPr>
      <t xml:space="preserve">
</t>
    </r>
    <r>
      <rPr>
        <sz val="11"/>
        <color rgb="FF006096"/>
        <rFont val="Roboto Condensed"/>
      </rPr>
      <t># ip6tables -A OUTPUT -o lo -j ACCEPT</t>
    </r>
    <r>
      <rPr>
        <sz val="11"/>
        <color rgb="FF006096"/>
        <rFont val="Roboto Condensed"/>
      </rPr>
      <t xml:space="preserve">
</t>
    </r>
    <r>
      <rPr>
        <sz val="11"/>
        <color rgb="FF006096"/>
        <rFont val="Roboto Condensed"/>
      </rPr>
      <t># ip6tables -A INPUT -s ::1 -j DROP</t>
    </r>
    <r>
      <rPr>
        <sz val="11"/>
        <color rgb="FF006096"/>
        <rFont val="Roboto Condensed"/>
      </rPr>
      <t xml:space="preserve">
</t>
    </r>
  </si>
  <si>
    <r>
      <rPr>
        <sz val="11"/>
        <color rgb="FF000000"/>
        <rFont val="Calibri"/>
      </rPr>
      <t>Configure the loopback interface to accept traffic. Configure all other interfaces to deny traffic to the loopback network (::1).</t>
    </r>
  </si>
  <si>
    <r>
      <rPr>
        <sz val="11"/>
        <color rgb="FF000000"/>
        <rFont val="Calibri"/>
      </rPr>
      <t>Run the following commands and verify output includes the listed rules in order (packet and byte counts may differ):</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ip6tables -L OUTPUT -v -n</t>
    </r>
    <r>
      <rPr>
        <sz val="11"/>
        <color rgb="FF006096"/>
        <rFont val="Roboto Condensed"/>
      </rPr>
      <t xml:space="preserve">
</t>
    </r>
    <r>
      <rPr>
        <sz val="11"/>
        <color rgb="FF006096"/>
        <rFont val="Roboto Condensed"/>
      </rPr>
      <t>Chain OUTPUT (policy DROP 0 packets, 0 bytes)</t>
    </r>
    <r>
      <rPr>
        <sz val="11"/>
        <color rgb="FF006096"/>
        <rFont val="Roboto Condensed"/>
      </rPr>
      <t xml:space="preserve">
</t>
    </r>
    <r>
      <rPr>
        <sz val="11"/>
        <color rgb="FF006096"/>
        <rFont val="Roboto Condensed"/>
      </rPr>
      <t>pkts bytes target     prot opt in     out     source               destination</t>
    </r>
    <r>
      <rPr>
        <sz val="11"/>
        <color rgb="FF006096"/>
        <rFont val="Roboto Condensed"/>
      </rPr>
      <t xml:space="preserve">
</t>
    </r>
    <r>
      <rPr>
        <sz val="11"/>
        <color rgb="FF006096"/>
        <rFont val="Roboto Condensed"/>
      </rPr>
      <t xml:space="preserve">    0     0 ACCEPT     all      *      lo      ::/0                 ::/0        </t>
    </r>
    <r>
      <rPr>
        <sz val="11"/>
        <color rgb="FF006096"/>
        <rFont val="Roboto Condensed"/>
      </rPr>
      <t xml:space="preserve">
</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</si>
  <si>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3.5.3.3.2</t>
  </si>
  <si>
    <r>
      <rPr>
        <sz val="11"/>
        <rFont val="Calibri"/>
      </rPr>
      <t>Ensure ip6tables outbound and established connections are configured</t>
    </r>
  </si>
  <si>
    <r>
      <rPr>
        <sz val="11"/>
        <color rgb="FF000000"/>
        <rFont val="Calibri"/>
      </rPr>
      <t>Configure iptables in accordance with site policy. The following commands will implement a policy to allow all outbound connections and all established connections:</t>
    </r>
    <r>
      <rPr>
        <sz val="11"/>
        <color rgb="FF000000"/>
        <rFont val="Calibri"/>
      </rPr>
      <t xml:space="preserve">
</t>
    </r>
    <r>
      <rPr>
        <sz val="11"/>
        <color rgb="FF006096"/>
        <rFont val="Roboto Condensed"/>
      </rPr>
      <t># ip6tables -A OUTPUT -p tcp -m state --state NEW,ESTABLISHED -j ACCEPT</t>
    </r>
    <r>
      <rPr>
        <sz val="11"/>
        <color rgb="FF006096"/>
        <rFont val="Roboto Condensed"/>
      </rPr>
      <t xml:space="preserve">
</t>
    </r>
    <r>
      <rPr>
        <sz val="11"/>
        <color rgb="FF006096"/>
        <rFont val="Roboto Condensed"/>
      </rPr>
      <t># ip6tables -A OUTPUT -p udp -m state --state NEW,ESTABLISHED -j ACCEPT</t>
    </r>
    <r>
      <rPr>
        <sz val="11"/>
        <color rgb="FF006096"/>
        <rFont val="Roboto Condensed"/>
      </rPr>
      <t xml:space="preserve">
</t>
    </r>
    <r>
      <rPr>
        <sz val="11"/>
        <color rgb="FF006096"/>
        <rFont val="Roboto Condensed"/>
      </rPr>
      <t># ip6tables -A OUTPUT -p icmp -m state --state NEW,ESTABLISHED -j ACCEPT</t>
    </r>
    <r>
      <rPr>
        <sz val="11"/>
        <color rgb="FF006096"/>
        <rFont val="Roboto Condensed"/>
      </rPr>
      <t xml:space="preserve">
</t>
    </r>
    <r>
      <rPr>
        <sz val="11"/>
        <color rgb="FF006096"/>
        <rFont val="Roboto Condensed"/>
      </rPr>
      <t># ip6tables -A INPUT -p tcp -m state --state ESTABLISHED -j ACCEPT</t>
    </r>
    <r>
      <rPr>
        <sz val="11"/>
        <color rgb="FF006096"/>
        <rFont val="Roboto Condensed"/>
      </rPr>
      <t xml:space="preserve">
</t>
    </r>
    <r>
      <rPr>
        <sz val="11"/>
        <color rgb="FF006096"/>
        <rFont val="Roboto Condensed"/>
      </rPr>
      <t># ip6tables -A INPUT -p udp -m state --state ESTABLISHED -j ACCEPT</t>
    </r>
    <r>
      <rPr>
        <sz val="11"/>
        <color rgb="FF006096"/>
        <rFont val="Roboto Condensed"/>
      </rPr>
      <t xml:space="preserve">
</t>
    </r>
    <r>
      <rPr>
        <sz val="11"/>
        <color rgb="FF006096"/>
        <rFont val="Roboto Condensed"/>
      </rPr>
      <t># ip6tables -A INPUT -p icmp -m state --state ESTABLISHED -j ACCEPT</t>
    </r>
    <r>
      <rPr>
        <sz val="11"/>
        <color rgb="FF006096"/>
        <rFont val="Roboto Condensed"/>
      </rPr>
      <t xml:space="preserve">
</t>
    </r>
  </si>
  <si>
    <r>
      <rPr>
        <sz val="11"/>
        <color rgb="FF000000"/>
        <rFont val="Calibri"/>
      </rPr>
      <t>Configure the firewall rules for new outbound, and established IPv6 connections.</t>
    </r>
  </si>
  <si>
    <r>
      <rPr>
        <sz val="11"/>
        <color rgb="FF000000"/>
        <rFont val="Calibri"/>
      </rPr>
      <t>Run the following command and verify all rules for new outbound, and established connections match site policy:</t>
    </r>
    <r>
      <rPr>
        <sz val="11"/>
        <color rgb="FF000000"/>
        <rFont val="Calibri"/>
      </rPr>
      <t xml:space="preserve">
</t>
    </r>
    <r>
      <rPr>
        <sz val="11"/>
        <color rgb="FF006096"/>
        <rFont val="Roboto Condensed"/>
      </rPr>
      <t># ip6tables -L -v -n</t>
    </r>
    <r>
      <rPr>
        <sz val="11"/>
        <color rgb="FF006096"/>
        <rFont val="Roboto Condensed"/>
      </rPr>
      <t xml:space="preserve">
</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</si>
  <si>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3.5.3.3.3</t>
  </si>
  <si>
    <r>
      <rPr>
        <sz val="11"/>
        <rFont val="Calibri"/>
      </rPr>
      <t>Ensure ip6tables firewall rules exist for all open ports</t>
    </r>
  </si>
  <si>
    <r>
      <rPr>
        <sz val="11"/>
        <color rgb="FF000000"/>
        <rFont val="Calibri"/>
      </rPr>
      <t>For each port identified in the audit which does not have a firewall rule establish a proper rule for accepting inbound connections:</t>
    </r>
    <r>
      <rPr>
        <sz val="11"/>
        <color rgb="FF000000"/>
        <rFont val="Calibri"/>
      </rPr>
      <t xml:space="preserve">
</t>
    </r>
    <r>
      <rPr>
        <sz val="11"/>
        <color rgb="FF006096"/>
        <rFont val="Roboto Condensed"/>
      </rPr>
      <t># ip6tables -A INPUT -p &lt;protocol&gt; --dport &lt;port&gt; -m state --state NEW -j ACCEPT</t>
    </r>
    <r>
      <rPr>
        <sz val="11"/>
        <color rgb="FF006096"/>
        <rFont val="Roboto Condensed"/>
      </rPr>
      <t xml:space="preserve">
</t>
    </r>
  </si>
  <si>
    <r>
      <rPr>
        <sz val="11"/>
        <color rgb="FF000000"/>
        <rFont val="Calibri"/>
      </rPr>
      <t>Run the following command to determine open ports:</t>
    </r>
    <r>
      <rPr>
        <sz val="11"/>
        <color rgb="FF000000"/>
        <rFont val="Calibri"/>
      </rPr>
      <t xml:space="preserve">
</t>
    </r>
    <r>
      <rPr>
        <sz val="11"/>
        <color rgb="FF006096"/>
        <rFont val="Roboto Condensed"/>
      </rPr>
      <t># ss -6tuln</t>
    </r>
    <r>
      <rPr>
        <sz val="11"/>
        <color rgb="FF006096"/>
        <rFont val="Roboto Condensed"/>
      </rPr>
      <t xml:space="preserve">
</t>
    </r>
    <r>
      <rPr>
        <sz val="11"/>
        <color rgb="FF006096"/>
        <rFont val="Roboto Condensed"/>
      </rPr>
      <t xml:space="preserve">Netid  State      Recv-Q Send-Q    Local Address:Port                   Peer Address:Port  </t>
    </r>
    <r>
      <rPr>
        <sz val="11"/>
        <color rgb="FF006096"/>
        <rFont val="Roboto Condensed"/>
      </rPr>
      <t xml:space="preserve">
</t>
    </r>
    <r>
      <rPr>
        <sz val="11"/>
        <color rgb="FF006096"/>
        <rFont val="Roboto Condensed"/>
      </rPr>
      <t>udp    UNCONN     0      0                   ::1:123                              :::*</t>
    </r>
    <r>
      <rPr>
        <sz val="11"/>
        <color rgb="FF006096"/>
        <rFont val="Roboto Condensed"/>
      </rPr>
      <t xml:space="preserve">
</t>
    </r>
    <r>
      <rPr>
        <sz val="11"/>
        <color rgb="FF006096"/>
        <rFont val="Roboto Condensed"/>
      </rPr>
      <t>udp    UNCONN     0      0                    :::123                              :::*</t>
    </r>
    <r>
      <rPr>
        <sz val="11"/>
        <color rgb="FF006096"/>
        <rFont val="Roboto Condensed"/>
      </rPr>
      <t xml:space="preserve">
</t>
    </r>
    <r>
      <rPr>
        <sz val="11"/>
        <color rgb="FF006096"/>
        <rFont val="Roboto Condensed"/>
      </rPr>
      <t>tcp    LISTEN     0      128                  :::22                               :::*</t>
    </r>
    <r>
      <rPr>
        <sz val="11"/>
        <color rgb="FF006096"/>
        <rFont val="Roboto Condensed"/>
      </rPr>
      <t xml:space="preserve">
</t>
    </r>
    <r>
      <rPr>
        <sz val="11"/>
        <color rgb="FF006096"/>
        <rFont val="Roboto Condensed"/>
      </rPr>
      <t>tcp    LISTEN     0      20                  ::1:25                               :::*</t>
    </r>
    <r>
      <rPr>
        <sz val="11"/>
        <color rgb="FF006096"/>
        <rFont val="Roboto Condensed"/>
      </rPr>
      <t xml:space="preserve">
</t>
    </r>
    <r>
      <rPr>
        <sz val="11"/>
        <color rgb="FF000000"/>
        <rFont val="Calibri"/>
      </rPr>
      <t xml:space="preserve">
</t>
    </r>
    <r>
      <rPr>
        <sz val="11"/>
        <color rgb="FF000000"/>
        <rFont val="Calibri"/>
      </rPr>
      <t>Run the following command to determine firewall rules:</t>
    </r>
    <r>
      <rPr>
        <sz val="11"/>
        <color rgb="FF000000"/>
        <rFont val="Calibri"/>
      </rPr>
      <t xml:space="preserve">
</t>
    </r>
    <r>
      <rPr>
        <sz val="11"/>
        <color rgb="FF006096"/>
        <rFont val="Roboto Condensed"/>
      </rPr>
      <t># ip6tables -L INPUT -v -n</t>
    </r>
    <r>
      <rPr>
        <sz val="11"/>
        <color rgb="FF006096"/>
        <rFont val="Roboto Condensed"/>
      </rPr>
      <t xml:space="preserve">
</t>
    </r>
    <r>
      <rPr>
        <sz val="11"/>
        <color rgb="FF006096"/>
        <rFont val="Roboto Condensed"/>
      </rPr>
      <t>Chain INPUT (policy DROP 0 packets, 0 bytes)</t>
    </r>
    <r>
      <rPr>
        <sz val="11"/>
        <color rgb="FF006096"/>
        <rFont val="Roboto Condensed"/>
      </rPr>
      <t xml:space="preserve">
</t>
    </r>
    <r>
      <rPr>
        <sz val="11"/>
        <color rgb="FF006096"/>
        <rFont val="Roboto Condensed"/>
      </rPr>
      <t xml:space="preserve"> pkts bytes target     prot opt in     out     source               destination </t>
    </r>
    <r>
      <rPr>
        <sz val="11"/>
        <color rgb="FF006096"/>
        <rFont val="Roboto Condensed"/>
      </rPr>
      <t xml:space="preserve">
</t>
    </r>
    <r>
      <rPr>
        <sz val="11"/>
        <color rgb="FF006096"/>
        <rFont val="Roboto Condensed"/>
      </rPr>
      <t xml:space="preserve">    0     0 ACCEPT     all      lo     *       ::/0                 ::/0        </t>
    </r>
    <r>
      <rPr>
        <sz val="11"/>
        <color rgb="FF006096"/>
        <rFont val="Roboto Condensed"/>
      </rPr>
      <t xml:space="preserve">
</t>
    </r>
    <r>
      <rPr>
        <sz val="11"/>
        <color rgb="FF006096"/>
        <rFont val="Roboto Condensed"/>
      </rPr>
      <t xml:space="preserve">    0     0 DROP       all      *      *       ::1                  ::/0        </t>
    </r>
    <r>
      <rPr>
        <sz val="11"/>
        <color rgb="FF006096"/>
        <rFont val="Roboto Condensed"/>
      </rPr>
      <t xml:space="preserve">
</t>
    </r>
    <r>
      <rPr>
        <sz val="11"/>
        <color rgb="FF006096"/>
        <rFont val="Roboto Condensed"/>
      </rPr>
      <t xml:space="preserve">    0     0 ACCEPT     tcp      *      *       ::/0                 ::/0                 tcp dpt:22 state NEW</t>
    </r>
    <r>
      <rPr>
        <sz val="11"/>
        <color rgb="FF006096"/>
        <rFont val="Roboto Condensed"/>
      </rPr>
      <t xml:space="preserve">
</t>
    </r>
    <r>
      <rPr>
        <sz val="11"/>
        <color rgb="FF000000"/>
        <rFont val="Calibri"/>
      </rPr>
      <t xml:space="preserve">
</t>
    </r>
    <r>
      <rPr>
        <sz val="11"/>
        <color rgb="FF000000"/>
        <rFont val="Calibri"/>
      </rPr>
      <t>Verify all open ports listening on non-localhost addresses have at least one firewall rule.</t>
    </r>
    <r>
      <rPr>
        <sz val="11"/>
        <color rgb="FF000000"/>
        <rFont val="Calibri"/>
      </rPr>
      <t xml:space="preserve">
</t>
    </r>
    <r>
      <rPr>
        <sz val="11"/>
        <color rgb="FF000000"/>
        <rFont val="Calibri"/>
      </rPr>
      <t>The last line identified by the "tcp dpt:22 state NEW" identifies it as a firewall rule for new connections on tcp port 22.</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</si>
  <si>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3.5.3.3.4</t>
  </si>
  <si>
    <r>
      <rPr>
        <sz val="11"/>
        <rFont val="Calibri"/>
      </rPr>
      <t>Ensure ip6tables default deny firewall policy</t>
    </r>
  </si>
  <si>
    <r>
      <rPr>
        <sz val="11"/>
        <color rgb="FF000000"/>
        <rFont val="Calibri"/>
      </rPr>
      <t>Run the following commands to implement a default DROP policy:</t>
    </r>
    <r>
      <rPr>
        <sz val="11"/>
        <color rgb="FF000000"/>
        <rFont val="Calibri"/>
      </rPr>
      <t xml:space="preserve">
</t>
    </r>
    <r>
      <rPr>
        <sz val="11"/>
        <color rgb="FF006096"/>
        <rFont val="Roboto Condensed"/>
      </rPr>
      <t># ip6tables -P INPUT DROP</t>
    </r>
    <r>
      <rPr>
        <sz val="11"/>
        <color rgb="FF006096"/>
        <rFont val="Roboto Condensed"/>
      </rPr>
      <t xml:space="preserve">
</t>
    </r>
    <r>
      <rPr>
        <sz val="11"/>
        <color rgb="FF006096"/>
        <rFont val="Roboto Condensed"/>
      </rPr>
      <t># ip6tables -P OUTPUT DROP</t>
    </r>
    <r>
      <rPr>
        <sz val="11"/>
        <color rgb="FF006096"/>
        <rFont val="Roboto Condensed"/>
      </rPr>
      <t xml:space="preserve">
</t>
    </r>
    <r>
      <rPr>
        <sz val="11"/>
        <color rgb="FF006096"/>
        <rFont val="Roboto Condensed"/>
      </rPr>
      <t># ip6tables -P FORWARD DROP</t>
    </r>
    <r>
      <rPr>
        <sz val="11"/>
        <color rgb="FF006096"/>
        <rFont val="Roboto Condensed"/>
      </rPr>
      <t xml:space="preserve">
</t>
    </r>
  </si>
  <si>
    <r>
      <rPr>
        <sz val="11"/>
        <color rgb="FF000000"/>
        <rFont val="Calibri"/>
      </rPr>
      <t>Run the following command and verify that the policy for the INPUT, OUTPUT, and FORWARD chains is DROP or REJECT:</t>
    </r>
    <r>
      <rPr>
        <sz val="11"/>
        <color rgb="FF000000"/>
        <rFont val="Calibri"/>
      </rPr>
      <t xml:space="preserve">
</t>
    </r>
    <r>
      <rPr>
        <sz val="11"/>
        <color rgb="FF006096"/>
        <rFont val="Roboto Condensed"/>
      </rPr>
      <t># ip6tables -L</t>
    </r>
    <r>
      <rPr>
        <sz val="11"/>
        <color rgb="FF006096"/>
        <rFont val="Roboto Condensed"/>
      </rPr>
      <t xml:space="preserve">
</t>
    </r>
    <r>
      <rPr>
        <sz val="11"/>
        <color rgb="FF006096"/>
        <rFont val="Roboto Condensed"/>
      </rPr>
      <t>Chain INPUT (policy DROP)</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i/>
        <sz val="11"/>
        <color rgb="FF000000"/>
        <rFont val="Calibri"/>
      </rPr>
      <t>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</si>
  <si>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3.5.3.3.5</t>
  </si>
  <si>
    <r>
      <rPr>
        <sz val="11"/>
        <rFont val="Calibri"/>
      </rPr>
      <t>Ensure ip6tables rules are saved</t>
    </r>
  </si>
  <si>
    <r>
      <rPr>
        <sz val="11"/>
        <color rgb="FF000000"/>
        <rFont val="Calibri"/>
      </rPr>
      <t xml:space="preserve">Run the following commands to create or update the </t>
    </r>
    <r>
      <rPr>
        <b/>
        <sz val="11"/>
        <color rgb="FF000000"/>
        <rFont val="Calibri"/>
      </rPr>
      <t>/etc/sysconfig/ip6tables</t>
    </r>
    <r>
      <rPr>
        <sz val="11"/>
        <color rgb="FF000000"/>
        <rFont val="Calibri"/>
      </rPr>
      <t xml:space="preserve"> file:</t>
    </r>
    <r>
      <rPr>
        <sz val="11"/>
        <color rgb="FF000000"/>
        <rFont val="Calibri"/>
      </rPr>
      <t xml:space="preserve">
</t>
    </r>
    <r>
      <rPr>
        <sz val="11"/>
        <color rgb="FF000000"/>
        <rFont val="Calibri"/>
      </rPr>
      <t xml:space="preserve">Run the following command to review the current running </t>
    </r>
    <r>
      <rPr>
        <b/>
        <sz val="11"/>
        <color rgb="FF000000"/>
        <rFont val="Calibri"/>
      </rPr>
      <t>iptables</t>
    </r>
    <r>
      <rPr>
        <sz val="11"/>
        <color rgb="FF000000"/>
        <rFont val="Calibri"/>
      </rPr>
      <t xml:space="preserve"> configuration:</t>
    </r>
    <r>
      <rPr>
        <sz val="11"/>
        <color rgb="FF000000"/>
        <rFont val="Calibri"/>
      </rPr>
      <t xml:space="preserve">
</t>
    </r>
    <r>
      <rPr>
        <sz val="11"/>
        <color rgb="FF006096"/>
        <rFont val="Roboto Condensed"/>
      </rPr>
      <t># ip6tables -L</t>
    </r>
    <r>
      <rPr>
        <sz val="11"/>
        <color rgb="FF006096"/>
        <rFont val="Roboto Condensed"/>
      </rPr>
      <t xml:space="preserve">
</t>
    </r>
    <r>
      <rPr>
        <sz val="11"/>
        <color rgb="FF000000"/>
        <rFont val="Calibri"/>
      </rPr>
      <t xml:space="preserve">
</t>
    </r>
    <r>
      <rPr>
        <sz val="11"/>
        <color rgb="FF000000"/>
        <rFont val="Calibri"/>
      </rPr>
      <t>Output should include:</t>
    </r>
    <r>
      <rPr>
        <sz val="11"/>
        <color rgb="FF000000"/>
        <rFont val="Calibri"/>
      </rPr>
      <t xml:space="preserve">
</t>
    </r>
    <r>
      <rPr>
        <sz val="11"/>
        <color rgb="FF006096"/>
        <rFont val="Roboto Condensed"/>
      </rPr>
      <t>Chain INPUT (policy DROP)</t>
    </r>
    <r>
      <rPr>
        <sz val="11"/>
        <color rgb="FF006096"/>
        <rFont val="Roboto Condensed"/>
      </rPr>
      <t xml:space="preserve">
</t>
    </r>
    <r>
      <rPr>
        <sz val="11"/>
        <color rgb="FF006096"/>
        <rFont val="Roboto Condensed"/>
      </rPr>
      <t>target     prot opt source               destination</t>
    </r>
    <r>
      <rPr>
        <sz val="11"/>
        <color rgb="FF006096"/>
        <rFont val="Roboto Condensed"/>
      </rPr>
      <t xml:space="preserve">
</t>
    </r>
    <r>
      <rPr>
        <sz val="11"/>
        <color rgb="FF006096"/>
        <rFont val="Roboto Condensed"/>
      </rPr>
      <t>ACCEPT     all      anywhere             anywhere</t>
    </r>
    <r>
      <rPr>
        <sz val="11"/>
        <color rgb="FF006096"/>
        <rFont val="Roboto Condensed"/>
      </rPr>
      <t xml:space="preserve">
</t>
    </r>
    <r>
      <rPr>
        <sz val="11"/>
        <color rgb="FF006096"/>
        <rFont val="Roboto Condensed"/>
      </rPr>
      <t>DROP       all      localhost            anywhere</t>
    </r>
    <r>
      <rPr>
        <sz val="11"/>
        <color rgb="FF006096"/>
        <rFont val="Roboto Condensed"/>
      </rPr>
      <t xml:space="preserve">
</t>
    </r>
    <r>
      <rPr>
        <sz val="11"/>
        <color rgb="FF006096"/>
        <rFont val="Roboto Condensed"/>
      </rPr>
      <t>ACCEPT     tcp      anywhere             anywhere             state ESTABLISHED</t>
    </r>
    <r>
      <rPr>
        <sz val="11"/>
        <color rgb="FF006096"/>
        <rFont val="Roboto Condensed"/>
      </rPr>
      <t xml:space="preserve">
</t>
    </r>
    <r>
      <rPr>
        <sz val="11"/>
        <color rgb="FF006096"/>
        <rFont val="Roboto Condensed"/>
      </rPr>
      <t>ACCEPT     udp      anywhere             anywhere             state ESTABLISHED</t>
    </r>
    <r>
      <rPr>
        <sz val="11"/>
        <color rgb="FF006096"/>
        <rFont val="Roboto Condensed"/>
      </rPr>
      <t xml:space="preserve">
</t>
    </r>
    <r>
      <rPr>
        <sz val="11"/>
        <color rgb="FF006096"/>
        <rFont val="Roboto Condensed"/>
      </rPr>
      <t>ACCEPT     icmp     anywhere             anywhere             state ESTABLISHED</t>
    </r>
    <r>
      <rPr>
        <sz val="11"/>
        <color rgb="FF006096"/>
        <rFont val="Roboto Condensed"/>
      </rPr>
      <t xml:space="preserve">
</t>
    </r>
    <r>
      <rPr>
        <sz val="11"/>
        <color rgb="FF006096"/>
        <rFont val="Roboto Condensed"/>
      </rPr>
      <t>ACCEPT     tcp      anywhere             anywhere             tcp dpt:ssh state NEW</t>
    </r>
    <r>
      <rPr>
        <sz val="11"/>
        <color rgb="FF006096"/>
        <rFont val="Roboto Condensed"/>
      </rPr>
      <t xml:space="preserve">
</t>
    </r>
    <r>
      <rPr>
        <sz val="11"/>
        <color rgb="FF006096"/>
        <rFont val="Roboto Condensed"/>
      </rPr>
      <t>Chain FORWARD (policy DROP)</t>
    </r>
    <r>
      <rPr>
        <sz val="11"/>
        <color rgb="FF006096"/>
        <rFont val="Roboto Condensed"/>
      </rPr>
      <t xml:space="preserve">
</t>
    </r>
    <r>
      <rPr>
        <sz val="11"/>
        <color rgb="FF006096"/>
        <rFont val="Roboto Condensed"/>
      </rPr>
      <t>target     prot opt source               destination</t>
    </r>
    <r>
      <rPr>
        <sz val="11"/>
        <color rgb="FF006096"/>
        <rFont val="Roboto Condensed"/>
      </rPr>
      <t xml:space="preserve">
</t>
    </r>
    <r>
      <rPr>
        <sz val="11"/>
        <color rgb="FF006096"/>
        <rFont val="Roboto Condensed"/>
      </rPr>
      <t>Chain OUTPUT (policy DROP)</t>
    </r>
    <r>
      <rPr>
        <sz val="11"/>
        <color rgb="FF006096"/>
        <rFont val="Roboto Condensed"/>
      </rPr>
      <t xml:space="preserve">
</t>
    </r>
    <r>
      <rPr>
        <sz val="11"/>
        <color rgb="FF006096"/>
        <rFont val="Roboto Condensed"/>
      </rPr>
      <t>target     prot opt source               destination</t>
    </r>
    <r>
      <rPr>
        <sz val="11"/>
        <color rgb="FF006096"/>
        <rFont val="Roboto Condensed"/>
      </rPr>
      <t xml:space="preserve">
</t>
    </r>
    <r>
      <rPr>
        <sz val="11"/>
        <color rgb="FF006096"/>
        <rFont val="Roboto Condensed"/>
      </rPr>
      <t>ACCEPT     all      anywhere             anywhere</t>
    </r>
    <r>
      <rPr>
        <sz val="11"/>
        <color rgb="FF006096"/>
        <rFont val="Roboto Condensed"/>
      </rPr>
      <t xml:space="preserve">
</t>
    </r>
    <r>
      <rPr>
        <sz val="11"/>
        <color rgb="FF006096"/>
        <rFont val="Roboto Condensed"/>
      </rPr>
      <t>ACCEPT     tcp      anywhere             anywhere             state NEW,ESTABLISHED</t>
    </r>
    <r>
      <rPr>
        <sz val="11"/>
        <color rgb="FF006096"/>
        <rFont val="Roboto Condensed"/>
      </rPr>
      <t xml:space="preserve">
</t>
    </r>
    <r>
      <rPr>
        <sz val="11"/>
        <color rgb="FF006096"/>
        <rFont val="Roboto Condensed"/>
      </rPr>
      <t>ACCEPT     udp      anywhere             anywhere             state NEW,ESTABLISHED</t>
    </r>
    <r>
      <rPr>
        <sz val="11"/>
        <color rgb="FF006096"/>
        <rFont val="Roboto Condensed"/>
      </rPr>
      <t xml:space="preserve">
</t>
    </r>
    <r>
      <rPr>
        <sz val="11"/>
        <color rgb="FF006096"/>
        <rFont val="Roboto Condensed"/>
      </rPr>
      <t>ACCEPT     icmp     anywhere             anywhere             state NEW,ESTABLISHED</t>
    </r>
    <r>
      <rPr>
        <sz val="11"/>
        <color rgb="FF006096"/>
        <rFont val="Roboto Condensed"/>
      </rPr>
      <t xml:space="preserve">
</t>
    </r>
    <r>
      <rPr>
        <sz val="11"/>
        <color rgb="FF000000"/>
        <rFont val="Calibri"/>
      </rPr>
      <t xml:space="preserve">
</t>
    </r>
    <r>
      <rPr>
        <sz val="11"/>
        <color rgb="FF000000"/>
        <rFont val="Calibri"/>
      </rPr>
      <t xml:space="preserve">Run the following command to save the verified running configuration to the file </t>
    </r>
    <r>
      <rPr>
        <b/>
        <sz val="11"/>
        <color rgb="FF000000"/>
        <rFont val="Calibri"/>
      </rPr>
      <t>/etc/sysconfig/ip6tables</t>
    </r>
    <r>
      <rPr>
        <sz val="11"/>
        <color rgb="FF000000"/>
        <rFont val="Calibri"/>
      </rPr>
      <t>:</t>
    </r>
    <r>
      <rPr>
        <sz val="11"/>
        <color rgb="FF000000"/>
        <rFont val="Calibri"/>
      </rPr>
      <t xml:space="preserve">
</t>
    </r>
    <r>
      <rPr>
        <sz val="11"/>
        <color rgb="FF006096"/>
        <rFont val="Roboto Condensed"/>
      </rPr>
      <t># service ip6tables save</t>
    </r>
    <r>
      <rPr>
        <sz val="11"/>
        <color rgb="FF006096"/>
        <rFont val="Roboto Condensed"/>
      </rPr>
      <t xml:space="preserve">
</t>
    </r>
    <r>
      <rPr>
        <sz val="11"/>
        <color rgb="FF006096"/>
        <rFont val="Roboto Condensed"/>
      </rPr>
      <t>ip6tables: Saving firewall rules to /etc/sysconfig/ip6table[  OK  ]</t>
    </r>
    <r>
      <rPr>
        <sz val="11"/>
        <color rgb="FF006096"/>
        <rFont val="Roboto Condensed"/>
      </rPr>
      <t xml:space="preserve">
</t>
    </r>
  </si>
  <si>
    <r>
      <rPr>
        <sz val="11"/>
        <color rgb="FF000000"/>
        <rFont val="Calibri"/>
      </rPr>
      <t xml:space="preserve">The </t>
    </r>
    <r>
      <rPr>
        <b/>
        <sz val="11"/>
        <color rgb="FF000000"/>
        <rFont val="Calibri"/>
      </rPr>
      <t>iptables-services</t>
    </r>
    <r>
      <rPr>
        <sz val="11"/>
        <color rgb="FF000000"/>
        <rFont val="Calibri"/>
      </rPr>
      <t xml:space="preserve"> package includes the </t>
    </r>
    <r>
      <rPr>
        <b/>
        <sz val="11"/>
        <color rgb="FF000000"/>
        <rFont val="Calibri"/>
      </rPr>
      <t>/etc/sysconfig/ip6tables</t>
    </r>
    <r>
      <rPr>
        <sz val="11"/>
        <color rgb="FF000000"/>
        <rFont val="Calibri"/>
      </rPr>
      <t xml:space="preserve"> file. The </t>
    </r>
    <r>
      <rPr>
        <b/>
        <sz val="11"/>
        <color rgb="FF000000"/>
        <rFont val="Calibri"/>
      </rPr>
      <t>ip6tables</t>
    </r>
    <r>
      <rPr>
        <sz val="11"/>
        <color rgb="FF000000"/>
        <rFont val="Calibri"/>
      </rPr>
      <t xml:space="preserve"> rules in this file will be loaded by the </t>
    </r>
    <r>
      <rPr>
        <b/>
        <sz val="11"/>
        <color rgb="FF000000"/>
        <rFont val="Calibri"/>
      </rPr>
      <t>ip6tables.service</t>
    </r>
    <r>
      <rPr>
        <sz val="11"/>
        <color rgb="FF000000"/>
        <rFont val="Calibri"/>
      </rPr>
      <t xml:space="preserve"> during boot, or when it is started or re-loaded.</t>
    </r>
  </si>
  <si>
    <r>
      <rPr>
        <sz val="11"/>
        <color rgb="FF000000"/>
        <rFont val="Calibri"/>
      </rPr>
      <t xml:space="preserve">Review the file </t>
    </r>
    <r>
      <rPr>
        <b/>
        <sz val="11"/>
        <color rgb="FF000000"/>
        <rFont val="Calibri"/>
      </rPr>
      <t>/etc/sysconfig/ip6tables</t>
    </r>
    <r>
      <rPr>
        <sz val="11"/>
        <color rgb="FF000000"/>
        <rFont val="Calibri"/>
      </rPr>
      <t xml:space="preserve"> and ensure it contains the complete correct rule-set.</t>
    </r>
    <r>
      <rPr>
        <sz val="11"/>
        <color rgb="FF000000"/>
        <rFont val="Calibri"/>
      </rPr>
      <t xml:space="preserve">
</t>
    </r>
    <r>
      <rPr>
        <i/>
        <sz val="11"/>
        <color rgb="FF000000"/>
        <rFont val="Calibri"/>
      </rPr>
      <t xml:space="preserve">Example: </t>
    </r>
    <r>
      <rPr>
        <b/>
        <i/>
        <sz val="11"/>
        <color rgb="FF000000"/>
        <rFont val="Calibri"/>
      </rPr>
      <t>/etc/sysconfig/ip6tables</t>
    </r>
    <r>
      <rPr>
        <sz val="11"/>
        <color rgb="FF000000"/>
        <rFont val="Calibri"/>
      </rPr>
      <t xml:space="preserve">
</t>
    </r>
    <r>
      <rPr>
        <sz val="11"/>
        <color rgb="FF006096"/>
        <rFont val="Roboto Condensed"/>
      </rPr>
      <t># sample configuration for iptables service</t>
    </r>
    <r>
      <rPr>
        <sz val="11"/>
        <color rgb="FF006096"/>
        <rFont val="Roboto Condensed"/>
      </rPr>
      <t xml:space="preserve">
</t>
    </r>
    <r>
      <rPr>
        <sz val="11"/>
        <color rgb="FF006096"/>
        <rFont val="Roboto Condensed"/>
      </rPr>
      <t># you can edit this manually or use system-config-firewall</t>
    </r>
    <r>
      <rPr>
        <sz val="11"/>
        <color rgb="FF006096"/>
        <rFont val="Roboto Condensed"/>
      </rPr>
      <t xml:space="preserve">
</t>
    </r>
    <r>
      <rPr>
        <sz val="11"/>
        <color rgb="FF006096"/>
        <rFont val="Roboto Condensed"/>
      </rPr>
      <t># Generated by iptables-save v1.4.21 on Wed Mar 25 14:23:37 2020</t>
    </r>
    <r>
      <rPr>
        <sz val="11"/>
        <color rgb="FF006096"/>
        <rFont val="Roboto Condensed"/>
      </rPr>
      <t xml:space="preserve">
</t>
    </r>
    <r>
      <rPr>
        <sz val="11"/>
        <color rgb="FF006096"/>
        <rFont val="Roboto Condensed"/>
      </rPr>
      <t>*filter</t>
    </r>
    <r>
      <rPr>
        <sz val="11"/>
        <color rgb="FF006096"/>
        <rFont val="Roboto Condensed"/>
      </rPr>
      <t xml:space="preserve">
</t>
    </r>
    <r>
      <rPr>
        <sz val="11"/>
        <color rgb="FF006096"/>
        <rFont val="Roboto Condensed"/>
      </rPr>
      <t>:INPUT DROP [0:0]</t>
    </r>
    <r>
      <rPr>
        <sz val="11"/>
        <color rgb="FF006096"/>
        <rFont val="Roboto Condensed"/>
      </rPr>
      <t xml:space="preserve">
</t>
    </r>
    <r>
      <rPr>
        <sz val="11"/>
        <color rgb="FF006096"/>
        <rFont val="Roboto Condensed"/>
      </rPr>
      <t>:FORWARD DROP [0:0]</t>
    </r>
    <r>
      <rPr>
        <sz val="11"/>
        <color rgb="FF006096"/>
        <rFont val="Roboto Condensed"/>
      </rPr>
      <t xml:space="preserve">
</t>
    </r>
    <r>
      <rPr>
        <sz val="11"/>
        <color rgb="FF006096"/>
        <rFont val="Roboto Condensed"/>
      </rPr>
      <t>:OUTPUT DROP [0:0]</t>
    </r>
    <r>
      <rPr>
        <sz val="11"/>
        <color rgb="FF006096"/>
        <rFont val="Roboto Condensed"/>
      </rPr>
      <t xml:space="preserve">
</t>
    </r>
    <r>
      <rPr>
        <sz val="11"/>
        <color rgb="FF006096"/>
        <rFont val="Roboto Condensed"/>
      </rPr>
      <t>-A INPUT -i lo -j ACCEPT</t>
    </r>
    <r>
      <rPr>
        <sz val="11"/>
        <color rgb="FF006096"/>
        <rFont val="Roboto Condensed"/>
      </rPr>
      <t xml:space="preserve">
</t>
    </r>
    <r>
      <rPr>
        <sz val="11"/>
        <color rgb="FF006096"/>
        <rFont val="Roboto Condensed"/>
      </rPr>
      <t>-A INPUT -s ::1/128 -j DROP</t>
    </r>
    <r>
      <rPr>
        <sz val="11"/>
        <color rgb="FF006096"/>
        <rFont val="Roboto Condensed"/>
      </rPr>
      <t xml:space="preserve">
</t>
    </r>
    <r>
      <rPr>
        <sz val="11"/>
        <color rgb="FF006096"/>
        <rFont val="Roboto Condensed"/>
      </rPr>
      <t>-A INPUT -p tcp -m state --state ESTABLISHED -j ACCEPT</t>
    </r>
    <r>
      <rPr>
        <sz val="11"/>
        <color rgb="FF006096"/>
        <rFont val="Roboto Condensed"/>
      </rPr>
      <t xml:space="preserve">
</t>
    </r>
    <r>
      <rPr>
        <sz val="11"/>
        <color rgb="FF006096"/>
        <rFont val="Roboto Condensed"/>
      </rPr>
      <t>-A INPUT -p udp -m state --state ESTABLISHED -j ACCEPT</t>
    </r>
    <r>
      <rPr>
        <sz val="11"/>
        <color rgb="FF006096"/>
        <rFont val="Roboto Condensed"/>
      </rPr>
      <t xml:space="preserve">
</t>
    </r>
    <r>
      <rPr>
        <sz val="11"/>
        <color rgb="FF006096"/>
        <rFont val="Roboto Condensed"/>
      </rPr>
      <t>-A INPUT -p icmp -m state --state ESTABLISHED -j ACCEPT</t>
    </r>
    <r>
      <rPr>
        <sz val="11"/>
        <color rgb="FF006096"/>
        <rFont val="Roboto Condensed"/>
      </rPr>
      <t xml:space="preserve">
</t>
    </r>
    <r>
      <rPr>
        <sz val="11"/>
        <color rgb="FF006096"/>
        <rFont val="Roboto Condensed"/>
      </rPr>
      <t>-A INPUT -p tcp -m tcp --dport 22 -m state --state NEW -j ACCEPT</t>
    </r>
    <r>
      <rPr>
        <sz val="11"/>
        <color rgb="FF006096"/>
        <rFont val="Roboto Condensed"/>
      </rPr>
      <t xml:space="preserve">
</t>
    </r>
    <r>
      <rPr>
        <sz val="11"/>
        <color rgb="FF006096"/>
        <rFont val="Roboto Condensed"/>
      </rPr>
      <t>-A OUTPUT -o lo -j ACCEPT</t>
    </r>
    <r>
      <rPr>
        <sz val="11"/>
        <color rgb="FF006096"/>
        <rFont val="Roboto Condensed"/>
      </rPr>
      <t xml:space="preserve">
</t>
    </r>
    <r>
      <rPr>
        <sz val="11"/>
        <color rgb="FF006096"/>
        <rFont val="Roboto Condensed"/>
      </rPr>
      <t>-A OUTPUT -p tcp -m state --state NEW,ESTABLISHED -j ACCEPT</t>
    </r>
    <r>
      <rPr>
        <sz val="11"/>
        <color rgb="FF006096"/>
        <rFont val="Roboto Condensed"/>
      </rPr>
      <t xml:space="preserve">
</t>
    </r>
    <r>
      <rPr>
        <sz val="11"/>
        <color rgb="FF006096"/>
        <rFont val="Roboto Condensed"/>
      </rPr>
      <t>-A OUTPUT -p udp -m state --state NEW,ESTABLISHED -j ACCEPT</t>
    </r>
    <r>
      <rPr>
        <sz val="11"/>
        <color rgb="FF006096"/>
        <rFont val="Roboto Condensed"/>
      </rPr>
      <t xml:space="preserve">
</t>
    </r>
    <r>
      <rPr>
        <sz val="11"/>
        <color rgb="FF006096"/>
        <rFont val="Roboto Condensed"/>
      </rPr>
      <t>-A OUTPUT -p icmp -m state --state NEW,ESTABLISHED -j ACCEPT</t>
    </r>
    <r>
      <rPr>
        <sz val="11"/>
        <color rgb="FF006096"/>
        <rFont val="Roboto Condensed"/>
      </rPr>
      <t xml:space="preserve">
</t>
    </r>
    <r>
      <rPr>
        <sz val="11"/>
        <color rgb="FF006096"/>
        <rFont val="Roboto Condensed"/>
      </rPr>
      <t>COMMIT</t>
    </r>
    <r>
      <rPr>
        <sz val="11"/>
        <color rgb="FF006096"/>
        <rFont val="Roboto Condensed"/>
      </rPr>
      <t xml:space="preserve">
</t>
    </r>
    <r>
      <rPr>
        <sz val="11"/>
        <color rgb="FF006096"/>
        <rFont val="Roboto Condensed"/>
      </rPr>
      <t># Completed on Wed Mar 25 14:58:32 2020</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i/>
        <sz val="11"/>
        <color rgb="FF000000"/>
        <rFont val="Calibri"/>
      </rPr>
      <t>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</si>
  <si>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3.5.3.3.6</t>
  </si>
  <si>
    <r>
      <rPr>
        <sz val="11"/>
        <rFont val="Calibri"/>
      </rPr>
      <t>Ensure ip6tables is enabled and running</t>
    </r>
  </si>
  <si>
    <r>
      <rPr>
        <sz val="11"/>
        <color rgb="FF000000"/>
        <rFont val="Calibri"/>
      </rPr>
      <t xml:space="preserve">Run the following command to enable and start </t>
    </r>
    <r>
      <rPr>
        <b/>
        <sz val="11"/>
        <color rgb="FF000000"/>
        <rFont val="Calibri"/>
      </rPr>
      <t>ip6tables</t>
    </r>
    <r>
      <rPr>
        <sz val="11"/>
        <color rgb="FF000000"/>
        <rFont val="Calibri"/>
      </rPr>
      <t>:</t>
    </r>
    <r>
      <rPr>
        <sz val="11"/>
        <color rgb="FF000000"/>
        <rFont val="Calibri"/>
      </rPr>
      <t xml:space="preserve">
</t>
    </r>
    <r>
      <rPr>
        <sz val="11"/>
        <color rgb="FF006096"/>
        <rFont val="Roboto Condensed"/>
      </rPr>
      <t># systemctl --now start ip6tables</t>
    </r>
    <r>
      <rPr>
        <sz val="11"/>
        <color rgb="FF006096"/>
        <rFont val="Roboto Condensed"/>
      </rPr>
      <t xml:space="preserve">
</t>
    </r>
  </si>
  <si>
    <r>
      <rPr>
        <b/>
        <sz val="11"/>
        <color rgb="FF000000"/>
        <rFont val="Calibri"/>
      </rPr>
      <t>ip6tables.service</t>
    </r>
    <r>
      <rPr>
        <sz val="11"/>
        <color rgb="FF000000"/>
        <rFont val="Calibri"/>
      </rPr>
      <t xml:space="preserve"> is a utility for configuring and maintaining </t>
    </r>
    <r>
      <rPr>
        <b/>
        <sz val="11"/>
        <color rgb="FF000000"/>
        <rFont val="Calibri"/>
      </rPr>
      <t>ip6tables</t>
    </r>
    <r>
      <rPr>
        <sz val="11"/>
        <color rgb="FF000000"/>
        <rFont val="Calibri"/>
      </rPr>
      <t>.</t>
    </r>
  </si>
  <si>
    <r>
      <rPr>
        <sz val="11"/>
        <color rgb="FF000000"/>
        <rFont val="Calibri"/>
      </rPr>
      <t xml:space="preserve">Run the following commands to verify </t>
    </r>
    <r>
      <rPr>
        <b/>
        <sz val="11"/>
        <color rgb="FF000000"/>
        <rFont val="Calibri"/>
      </rPr>
      <t>ip6tables</t>
    </r>
    <r>
      <rPr>
        <sz val="11"/>
        <color rgb="FF000000"/>
        <rFont val="Calibri"/>
      </rPr>
      <t xml:space="preserve"> is enabled:</t>
    </r>
    <r>
      <rPr>
        <sz val="11"/>
        <color rgb="FF000000"/>
        <rFont val="Calibri"/>
      </rPr>
      <t xml:space="preserve">
</t>
    </r>
    <r>
      <rPr>
        <sz val="11"/>
        <color rgb="FF006096"/>
        <rFont val="Roboto Condensed"/>
      </rPr>
      <t># systemctl is-enabled ip6tables</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Run the following command to verify ip6tables.service is active and running or exited</t>
    </r>
    <r>
      <rPr>
        <sz val="11"/>
        <color rgb="FF000000"/>
        <rFont val="Calibri"/>
      </rPr>
      <t xml:space="preserve">
</t>
    </r>
    <r>
      <rPr>
        <sz val="11"/>
        <color rgb="FF006096"/>
        <rFont val="Roboto Condensed"/>
      </rPr>
      <t># systemctl status ip6tables | grep -E " Active: active \((running|exited)\) "</t>
    </r>
    <r>
      <rPr>
        <sz val="11"/>
        <color rgb="FF006096"/>
        <rFont val="Roboto Condensed"/>
      </rPr>
      <t xml:space="preserve">
</t>
    </r>
    <r>
      <rPr>
        <sz val="11"/>
        <color rgb="FF006096"/>
        <rFont val="Roboto Condensed"/>
      </rPr>
      <t xml:space="preserve">   Active: active (exited) since &lt;day date and time&gt;</t>
    </r>
    <r>
      <rPr>
        <sz val="11"/>
        <color rgb="FF006096"/>
        <rFont val="Roboto Condensed"/>
      </rPr>
      <t xml:space="preserve">
</t>
    </r>
    <r>
      <rPr>
        <sz val="11"/>
        <color rgb="FF000000"/>
        <rFont val="Calibri"/>
      </rPr>
      <t xml:space="preserve">
</t>
    </r>
    <r>
      <rPr>
        <i/>
        <sz val="11"/>
        <color rgb="FF000000"/>
        <rFont val="Calibri"/>
      </rPr>
      <t>OR verify IPv6 is disabled:</t>
    </r>
    <r>
      <rPr>
        <sz val="11"/>
        <color rgb="FF000000"/>
        <rFont val="Calibri"/>
      </rPr>
      <t xml:space="preserve">
</t>
    </r>
    <r>
      <rPr>
        <sz val="11"/>
        <color rgb="FF000000"/>
        <rFont val="Calibri"/>
      </rPr>
      <t>Run the following script. Output will confirm if IPv6 is disabled on the system.</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-n "$passing" ] &amp;&amp; passing=""</t>
    </r>
    <r>
      <rPr>
        <sz val="11"/>
        <color rgb="FF006096"/>
        <rFont val="Roboto Condensed"/>
      </rPr>
      <t xml:space="preserve">
</t>
    </r>
    <r>
      <rPr>
        <sz val="11"/>
        <color rgb="FF006096"/>
        <rFont val="Roboto Condensed"/>
      </rPr>
      <t>[ -z "$(grep "^\s*linux" /boot/grub2/grub.cfg | grep -v ipv6.disable=1)" ] &amp;&amp; passing="true"</t>
    </r>
    <r>
      <rPr>
        <sz val="11"/>
        <color rgb="FF006096"/>
        <rFont val="Roboto Condensed"/>
      </rPr>
      <t xml:space="preserve">
</t>
    </r>
    <r>
      <rPr>
        <sz val="11"/>
        <color rgb="FF006096"/>
        <rFont val="Roboto Condensed"/>
      </rPr>
      <t>grep -Eq "^\s*net\.ipv6\.conf\.all\.disable_ipv6\s*=\s*1\b(\s+#.*)?$" /etc/sysctl.conf \</t>
    </r>
    <r>
      <rPr>
        <sz val="11"/>
        <color rgb="FF006096"/>
        <rFont val="Roboto Condensed"/>
      </rPr>
      <t xml:space="preserve">
</t>
    </r>
    <r>
      <rPr>
        <sz val="11"/>
        <color rgb="FF006096"/>
        <rFont val="Roboto Condensed"/>
      </rPr>
      <t>/etc/sysctl.d/*.conf &amp;&amp; grep -Eq "^\s*net\.ipv6\.conf\.default\.disable_ipv6\s*=\s*1\b(\s+#.*)?$" \</t>
    </r>
    <r>
      <rPr>
        <sz val="11"/>
        <color rgb="FF006096"/>
        <rFont val="Roboto Condensed"/>
      </rPr>
      <t xml:space="preserve">
</t>
    </r>
    <r>
      <rPr>
        <sz val="11"/>
        <color rgb="FF006096"/>
        <rFont val="Roboto Condensed"/>
      </rPr>
      <t>/etc/sysctl.conf /etc/sysctl.d/*.conf &amp;&amp; sysctl net.ipv6.conf.all.disable_ipv6 | \</t>
    </r>
    <r>
      <rPr>
        <sz val="11"/>
        <color rgb="FF006096"/>
        <rFont val="Roboto Condensed"/>
      </rPr>
      <t xml:space="preserve">
</t>
    </r>
    <r>
      <rPr>
        <sz val="11"/>
        <color rgb="FF006096"/>
        <rFont val="Roboto Condensed"/>
      </rPr>
      <t>grep -Eq "^\s*net\.ipv6\.conf\.all\.disable_ipv6\s*=\s*1\b(\s+#.*)?$" &amp;&amp; \</t>
    </r>
    <r>
      <rPr>
        <sz val="11"/>
        <color rgb="FF006096"/>
        <rFont val="Roboto Condensed"/>
      </rPr>
      <t xml:space="preserve">
</t>
    </r>
    <r>
      <rPr>
        <sz val="11"/>
        <color rgb="FF006096"/>
        <rFont val="Roboto Condensed"/>
      </rPr>
      <t>sysctl net.ipv6.conf.default.disable_ipv6 | \</t>
    </r>
    <r>
      <rPr>
        <sz val="11"/>
        <color rgb="FF006096"/>
        <rFont val="Roboto Condensed"/>
      </rPr>
      <t xml:space="preserve">
</t>
    </r>
    <r>
      <rPr>
        <sz val="11"/>
        <color rgb="FF006096"/>
        <rFont val="Roboto Condensed"/>
      </rPr>
      <t>grep -Eq "^\s*net\.ipv6\.conf\.default\.disable_ipv6\s*=\s*1\b(\s+#.*)?$" &amp;&amp; passing="true"</t>
    </r>
    <r>
      <rPr>
        <sz val="11"/>
        <color rgb="FF006096"/>
        <rFont val="Roboto Condensed"/>
      </rPr>
      <t xml:space="preserve">
</t>
    </r>
    <r>
      <rPr>
        <sz val="11"/>
        <color rgb="FF006096"/>
        <rFont val="Roboto Condensed"/>
      </rPr>
      <t>if [ "$passing" = true ] ; then</t>
    </r>
    <r>
      <rPr>
        <sz val="11"/>
        <color rgb="FF006096"/>
        <rFont val="Roboto Condensed"/>
      </rPr>
      <t xml:space="preserve">
</t>
    </r>
    <r>
      <rPr>
        <sz val="11"/>
        <color rgb="FF006096"/>
        <rFont val="Roboto Condensed"/>
      </rPr>
      <t xml:space="preserve">	echo "IPv6 is disabled on the system"</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"IPv6 is enabled on the system"</t>
    </r>
    <r>
      <rPr>
        <sz val="11"/>
        <color rgb="FF006096"/>
        <rFont val="Roboto Condensed"/>
      </rPr>
      <t xml:space="preserve">
</t>
    </r>
    <r>
      <rPr>
        <sz val="11"/>
        <color rgb="FF006096"/>
        <rFont val="Roboto Condensed"/>
      </rPr>
      <t>fi</t>
    </r>
    <r>
      <rPr>
        <sz val="11"/>
        <color rgb="FF006096"/>
        <rFont val="Roboto Condensed"/>
      </rPr>
      <t xml:space="preserve">
</t>
    </r>
  </si>
  <si>
    <t>Ensure auditing is enabled</t>
  </si>
  <si>
    <t>4.1.1.1</t>
  </si>
  <si>
    <r>
      <rPr>
        <sz val="11"/>
        <rFont val="Calibri"/>
      </rPr>
      <t>Ensure auditd is installed</t>
    </r>
  </si>
  <si>
    <r>
      <rPr>
        <sz val="11"/>
        <color rgb="FF000000"/>
        <rFont val="Calibri"/>
      </rPr>
      <t>Run the following command to Install auditd</t>
    </r>
    <r>
      <rPr>
        <sz val="11"/>
        <color rgb="FF000000"/>
        <rFont val="Calibri"/>
      </rPr>
      <t xml:space="preserve">
</t>
    </r>
    <r>
      <rPr>
        <sz val="11"/>
        <color rgb="FF006096"/>
        <rFont val="Roboto Condensed"/>
      </rPr>
      <t># yum install audit audit-libs</t>
    </r>
    <r>
      <rPr>
        <sz val="11"/>
        <color rgb="FF006096"/>
        <rFont val="Roboto Condensed"/>
      </rPr>
      <t xml:space="preserve">
</t>
    </r>
  </si>
  <si>
    <r>
      <rPr>
        <sz val="11"/>
        <color rgb="FF000000"/>
        <rFont val="Calibri"/>
      </rPr>
      <t>auditd is the userspace component to the Linux Auditing System. It's responsible for writing audit records to the disk</t>
    </r>
  </si>
  <si>
    <r>
      <rPr>
        <sz val="11"/>
        <color rgb="FF000000"/>
        <rFont val="Calibri"/>
      </rPr>
      <t>Run the following command and verify auditd is installed:</t>
    </r>
    <r>
      <rPr>
        <sz val="11"/>
        <color rgb="FF000000"/>
        <rFont val="Calibri"/>
      </rPr>
      <t xml:space="preserve">
</t>
    </r>
    <r>
      <rPr>
        <sz val="11"/>
        <color rgb="FF006096"/>
        <rFont val="Roboto Condensed"/>
      </rPr>
      <t># rpm -q audit audit-libs</t>
    </r>
    <r>
      <rPr>
        <sz val="11"/>
        <color rgb="FF006096"/>
        <rFont val="Roboto Condensed"/>
      </rPr>
      <t xml:space="preserve">
</t>
    </r>
    <r>
      <rPr>
        <sz val="11"/>
        <color rgb="FF006096"/>
        <rFont val="Roboto Condensed"/>
      </rPr>
      <t>audit-&lt;version&gt;</t>
    </r>
    <r>
      <rPr>
        <sz val="11"/>
        <color rgb="FF006096"/>
        <rFont val="Roboto Condensed"/>
      </rPr>
      <t xml:space="preserve">
</t>
    </r>
    <r>
      <rPr>
        <sz val="11"/>
        <color rgb="FF006096"/>
        <rFont val="Roboto Condensed"/>
      </rPr>
      <t>audit-libs-&lt;version&gt;</t>
    </r>
    <r>
      <rPr>
        <sz val="11"/>
        <color rgb="FF006096"/>
        <rFont val="Roboto Condensed"/>
      </rPr>
      <t xml:space="preserve">
</t>
    </r>
  </si>
  <si>
    <t>4.1.1.2</t>
  </si>
  <si>
    <r>
      <rPr>
        <sz val="11"/>
        <rFont val="Calibri"/>
      </rPr>
      <t>Ensure auditd service is enabled and running</t>
    </r>
  </si>
  <si>
    <r>
      <rPr>
        <sz val="11"/>
        <color rgb="FF000000"/>
        <rFont val="Calibri"/>
      </rPr>
      <t xml:space="preserve">Run the following command to enable and start </t>
    </r>
    <r>
      <rPr>
        <b/>
        <sz val="11"/>
        <color rgb="FF000000"/>
        <rFont val="Calibri"/>
      </rPr>
      <t>auditd</t>
    </r>
    <r>
      <rPr>
        <sz val="11"/>
        <color rgb="FF000000"/>
        <rFont val="Calibri"/>
      </rPr>
      <t xml:space="preserve"> :</t>
    </r>
    <r>
      <rPr>
        <sz val="11"/>
        <color rgb="FF000000"/>
        <rFont val="Calibri"/>
      </rPr>
      <t xml:space="preserve">
</t>
    </r>
    <r>
      <rPr>
        <sz val="11"/>
        <color rgb="FF006096"/>
        <rFont val="Roboto Condensed"/>
      </rPr>
      <t># systemctl --now enable auditd</t>
    </r>
    <r>
      <rPr>
        <sz val="11"/>
        <color rgb="FF006096"/>
        <rFont val="Roboto Condensed"/>
      </rPr>
      <t xml:space="preserve">
</t>
    </r>
  </si>
  <si>
    <r>
      <rPr>
        <sz val="11"/>
        <color rgb="FF000000"/>
        <rFont val="Calibri"/>
      </rPr>
      <t xml:space="preserve">Turn on the </t>
    </r>
    <r>
      <rPr>
        <b/>
        <sz val="11"/>
        <color rgb="FF000000"/>
        <rFont val="Calibri"/>
      </rPr>
      <t>auditd</t>
    </r>
    <r>
      <rPr>
        <sz val="11"/>
        <color rgb="FF000000"/>
        <rFont val="Calibri"/>
      </rPr>
      <t xml:space="preserve"> daemon to record system events.</t>
    </r>
  </si>
  <si>
    <r>
      <rPr>
        <sz val="11"/>
        <color rgb="FF000000"/>
        <rFont val="Calibri"/>
      </rPr>
      <t xml:space="preserve">Run the following command to verify </t>
    </r>
    <r>
      <rPr>
        <b/>
        <sz val="11"/>
        <color rgb="FF000000"/>
        <rFont val="Calibri"/>
      </rPr>
      <t>auditd</t>
    </r>
    <r>
      <rPr>
        <sz val="11"/>
        <color rgb="FF000000"/>
        <rFont val="Calibri"/>
      </rPr>
      <t xml:space="preserve">  is enabled:</t>
    </r>
    <r>
      <rPr>
        <sz val="11"/>
        <color rgb="FF000000"/>
        <rFont val="Calibri"/>
      </rPr>
      <t xml:space="preserve">
</t>
    </r>
    <r>
      <rPr>
        <sz val="11"/>
        <color rgb="FF006096"/>
        <rFont val="Roboto Condensed"/>
      </rPr>
      <t># systemctl is-enabled auditd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auditd</t>
    </r>
    <r>
      <rPr>
        <sz val="11"/>
        <color rgb="FF000000"/>
        <rFont val="Calibri"/>
      </rPr>
      <t xml:space="preserve"> is running:</t>
    </r>
    <r>
      <rPr>
        <sz val="11"/>
        <color rgb="FF000000"/>
        <rFont val="Calibri"/>
      </rPr>
      <t xml:space="preserve">
</t>
    </r>
    <r>
      <rPr>
        <sz val="11"/>
        <color rgb="FF006096"/>
        <rFont val="Roboto Condensed"/>
      </rPr>
      <t># systemctl status auditd | grep 'Active: active (running) '</t>
    </r>
    <r>
      <rPr>
        <sz val="11"/>
        <color rgb="FF006096"/>
        <rFont val="Roboto Condensed"/>
      </rPr>
      <t xml:space="preserve">
</t>
    </r>
    <r>
      <rPr>
        <sz val="11"/>
        <color rgb="FF006096"/>
        <rFont val="Roboto Condensed"/>
      </rPr>
      <t xml:space="preserve">   Active: active (running) since &lt;time and date&gt;</t>
    </r>
    <r>
      <rPr>
        <sz val="11"/>
        <color rgb="FF006096"/>
        <rFont val="Roboto Condensed"/>
      </rPr>
      <t xml:space="preserve">
</t>
    </r>
  </si>
  <si>
    <t>4.1.1.3</t>
  </si>
  <si>
    <r>
      <rPr>
        <sz val="11"/>
        <rFont val="Calibri"/>
      </rPr>
      <t>Ensure auditing for processes that start prior to auditd is enabled</t>
    </r>
  </si>
  <si>
    <r>
      <rPr>
        <sz val="11"/>
        <color rgb="FF000000"/>
        <rFont val="Calibri"/>
      </rPr>
      <t xml:space="preserve">Edit </t>
    </r>
    <r>
      <rPr>
        <b/>
        <sz val="11"/>
        <color rgb="FF000000"/>
        <rFont val="Calibri"/>
      </rPr>
      <t>/etc/default/grub</t>
    </r>
    <r>
      <rPr>
        <sz val="11"/>
        <color rgb="FF000000"/>
        <rFont val="Calibri"/>
      </rPr>
      <t xml:space="preserve"> and add </t>
    </r>
    <r>
      <rPr>
        <b/>
        <sz val="11"/>
        <color rgb="FF000000"/>
        <rFont val="Calibri"/>
      </rPr>
      <t>audit=1</t>
    </r>
    <r>
      <rPr>
        <sz val="11"/>
        <color rgb="FF000000"/>
        <rFont val="Calibri"/>
      </rPr>
      <t xml:space="preserve"> to </t>
    </r>
    <r>
      <rPr>
        <b/>
        <sz val="11"/>
        <color rgb="FF000000"/>
        <rFont val="Calibri"/>
      </rPr>
      <t>GRUB_CMDLINE_LINUX</t>
    </r>
    <r>
      <rPr>
        <sz val="11"/>
        <color rgb="FF000000"/>
        <rFont val="Calibri"/>
      </rPr>
      <t>:</t>
    </r>
    <r>
      <rPr>
        <sz val="11"/>
        <color rgb="FF000000"/>
        <rFont val="Calibri"/>
      </rPr>
      <t xml:space="preserve">
</t>
    </r>
    <r>
      <rPr>
        <sz val="11"/>
        <color rgb="FF006096"/>
        <rFont val="Roboto Condensed"/>
      </rPr>
      <t>GRUB_CMDLINE_LINUX="audit=1"</t>
    </r>
    <r>
      <rPr>
        <sz val="11"/>
        <color rgb="FF006096"/>
        <rFont val="Roboto Condensed"/>
      </rPr>
      <t xml:space="preserve">
</t>
    </r>
    <r>
      <rPr>
        <sz val="11"/>
        <color rgb="FF000000"/>
        <rFont val="Calibri"/>
      </rPr>
      <t xml:space="preserve">
</t>
    </r>
    <r>
      <rPr>
        <sz val="11"/>
        <color rgb="FF000000"/>
        <rFont val="Calibri"/>
      </rPr>
      <t xml:space="preserve">Run the following command to update the </t>
    </r>
    <r>
      <rPr>
        <b/>
        <sz val="11"/>
        <color rgb="FF000000"/>
        <rFont val="Calibri"/>
      </rPr>
      <t>grub2</t>
    </r>
    <r>
      <rPr>
        <sz val="11"/>
        <color rgb="FF000000"/>
        <rFont val="Calibri"/>
      </rPr>
      <t xml:space="preserve">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</si>
  <si>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 xml:space="preserve">Configure </t>
    </r>
    <r>
      <rPr>
        <b/>
        <sz val="11"/>
        <color rgb="FF000000"/>
        <rFont val="Calibri"/>
      </rPr>
      <t>grub</t>
    </r>
    <r>
      <rPr>
        <sz val="11"/>
        <color rgb="FF000000"/>
        <rFont val="Calibri"/>
      </rPr>
      <t xml:space="preserve"> so that processes that are capable of being audited can be audited even if they start up prior to </t>
    </r>
    <r>
      <rPr>
        <b/>
        <sz val="11"/>
        <color rgb="FF000000"/>
        <rFont val="Calibri"/>
      </rPr>
      <t>auditd</t>
    </r>
    <r>
      <rPr>
        <sz val="11"/>
        <color rgb="FF000000"/>
        <rFont val="Calibri"/>
      </rPr>
      <t xml:space="preserve"> startup.</t>
    </r>
  </si>
  <si>
    <r>
      <rPr>
        <sz val="11"/>
        <color rgb="FF000000"/>
        <rFont val="Calibri"/>
      </rPr>
      <t>Run the following script to verify that each linux line has the audit=1 parameter set:</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IF check passes return PASSED</t>
    </r>
    <r>
      <rPr>
        <sz val="11"/>
        <color rgb="FF006096"/>
        <rFont val="Roboto Condensed"/>
      </rPr>
      <t xml:space="preserve">
</t>
    </r>
    <r>
      <rPr>
        <sz val="11"/>
        <color rgb="FF006096"/>
        <rFont val="Roboto Condensed"/>
      </rPr>
      <t>efidir=$(find /boot/efi/EFI/* -type d -not -name 'BOOT')</t>
    </r>
    <r>
      <rPr>
        <sz val="11"/>
        <color rgb="FF006096"/>
        <rFont val="Roboto Condensed"/>
      </rPr>
      <t xml:space="preserve">
</t>
    </r>
    <r>
      <rPr>
        <sz val="11"/>
        <color rgb="FF006096"/>
        <rFont val="Roboto Condensed"/>
      </rPr>
      <t>gbdir=$(find /boot -maxdepth 1 -type d -name 'grub*')</t>
    </r>
    <r>
      <rPr>
        <sz val="11"/>
        <color rgb="FF006096"/>
        <rFont val="Roboto Condensed"/>
      </rPr>
      <t xml:space="preserve">
</t>
    </r>
    <r>
      <rPr>
        <sz val="11"/>
        <color rgb="FF006096"/>
        <rFont val="Roboto Condensed"/>
      </rPr>
      <t>if [ -f "$efidir"/grub.cfg ]; then</t>
    </r>
    <r>
      <rPr>
        <sz val="11"/>
        <color rgb="FF006096"/>
        <rFont val="Roboto Condensed"/>
      </rPr>
      <t xml:space="preserve">
</t>
    </r>
    <r>
      <rPr>
        <sz val="11"/>
        <color rgb="FF006096"/>
        <rFont val="Roboto Condensed"/>
      </rPr>
      <t xml:space="preserve">   grep "^\s*linux" "$efidir"/grub.cfg | grep -Evq "audit=1\b" &amp;&amp; echo "FAILED" || echo "PASSED"</t>
    </r>
    <r>
      <rPr>
        <sz val="11"/>
        <color rgb="FF006096"/>
        <rFont val="Roboto Condensed"/>
      </rPr>
      <t xml:space="preserve">
</t>
    </r>
    <r>
      <rPr>
        <sz val="11"/>
        <color rgb="FF006096"/>
        <rFont val="Roboto Condensed"/>
      </rPr>
      <t>elif [ -f "$gbdir"/grub.cfg ]; then</t>
    </r>
    <r>
      <rPr>
        <sz val="11"/>
        <color rgb="FF006096"/>
        <rFont val="Roboto Condensed"/>
      </rPr>
      <t xml:space="preserve">
</t>
    </r>
    <r>
      <rPr>
        <sz val="11"/>
        <color rgb="FF006096"/>
        <rFont val="Roboto Condensed"/>
      </rPr>
      <t xml:space="preserve">   grep "^\s*linux" "$gbdir"/grub.cfg | grep -Evq "audit=1\b" &amp;&amp; echo "FAILED" || echo "PASSED"</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"FAILED"</t>
    </r>
    <r>
      <rPr>
        <sz val="11"/>
        <color rgb="FF006096"/>
        <rFont val="Roboto Condensed"/>
      </rPr>
      <t xml:space="preserve">
</t>
    </r>
    <r>
      <rPr>
        <sz val="11"/>
        <color rgb="FF006096"/>
        <rFont val="Roboto Condensed"/>
      </rPr>
      <t>fi</t>
    </r>
    <r>
      <rPr>
        <sz val="11"/>
        <color rgb="FF006096"/>
        <rFont val="Roboto Condensed"/>
      </rPr>
      <t xml:space="preserve">
</t>
    </r>
  </si>
  <si>
    <t>Configure Data Retention</t>
  </si>
  <si>
    <t>4.1.2.1</t>
  </si>
  <si>
    <r>
      <rPr>
        <sz val="11"/>
        <rFont val="Calibri"/>
      </rPr>
      <t>Ensure audit log storage size is configured</t>
    </r>
  </si>
  <si>
    <r>
      <rPr>
        <sz val="11"/>
        <color rgb="FF000000"/>
        <rFont val="Calibri"/>
      </rPr>
      <t xml:space="preserve">Set the following parameter in </t>
    </r>
    <r>
      <rPr>
        <b/>
        <sz val="11"/>
        <color rgb="FF000000"/>
        <rFont val="Calibri"/>
      </rPr>
      <t>/etc/audit/auditd.conf</t>
    </r>
    <r>
      <rPr>
        <sz val="11"/>
        <color rgb="FF000000"/>
        <rFont val="Calibri"/>
      </rPr>
      <t xml:space="preserve">  in accordance with site policy:</t>
    </r>
    <r>
      <rPr>
        <sz val="11"/>
        <color rgb="FF000000"/>
        <rFont val="Calibri"/>
      </rPr>
      <t xml:space="preserve">
</t>
    </r>
    <r>
      <rPr>
        <sz val="11"/>
        <color rgb="FF006096"/>
        <rFont val="Roboto Condensed"/>
      </rPr>
      <t>max_log_file = &lt;MB&gt;</t>
    </r>
    <r>
      <rPr>
        <sz val="11"/>
        <color rgb="FF006096"/>
        <rFont val="Roboto Condensed"/>
      </rPr>
      <t xml:space="preserve">
</t>
    </r>
  </si>
  <si>
    <r>
      <rPr>
        <sz val="11"/>
        <color rgb="FF000000"/>
        <rFont val="Calibri"/>
      </rPr>
      <t>Configure the maximum size of the audit log file. Once the log reaches the maximum size, it will be rotated and a new log file will be started.</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The max_log_file parameter is measured in megabytes.</t>
    </r>
    <r>
      <rPr>
        <sz val="11"/>
        <color rgb="FF000000"/>
        <rFont val="Calibri"/>
      </rPr>
      <t xml:space="preserve">
</t>
    </r>
    <r>
      <rPr>
        <sz val="11"/>
        <color rgb="FF000000"/>
        <rFont val="Calibri"/>
      </rPr>
      <t xml:space="preserve">- </t>
    </r>
    <r>
      <rPr>
        <i/>
        <sz val="11"/>
        <color rgb="FF000000"/>
        <rFont val="Calibri"/>
      </rPr>
      <t>Other methods of log rotation may be appropriate based on site policy.  One example is time-based rotation strategies which don't have native support in auditd configurations.  Manual audit of custom configurations should be evaluated for effectiveness and completeness.</t>
    </r>
  </si>
  <si>
    <r>
      <rPr>
        <sz val="11"/>
        <color rgb="FF000000"/>
        <rFont val="Calibri"/>
      </rPr>
      <t>Run the following command and ensure output is in compliance with site policy:</t>
    </r>
    <r>
      <rPr>
        <sz val="11"/>
        <color rgb="FF000000"/>
        <rFont val="Calibri"/>
      </rPr>
      <t xml:space="preserve">
</t>
    </r>
    <r>
      <rPr>
        <sz val="11"/>
        <color rgb="FF006096"/>
        <rFont val="Roboto Condensed"/>
      </rPr>
      <t># grep max_log_file /etc/audit/auditd.conf</t>
    </r>
    <r>
      <rPr>
        <sz val="11"/>
        <color rgb="FF006096"/>
        <rFont val="Roboto Condensed"/>
      </rPr>
      <t xml:space="preserve">
</t>
    </r>
    <r>
      <rPr>
        <sz val="11"/>
        <color rgb="FF006096"/>
        <rFont val="Roboto Condensed"/>
      </rPr>
      <t>max_log_file = &lt;MB&gt;</t>
    </r>
    <r>
      <rPr>
        <sz val="11"/>
        <color rgb="FF006096"/>
        <rFont val="Roboto Condensed"/>
      </rPr>
      <t xml:space="preserve">
</t>
    </r>
  </si>
  <si>
    <t>4.1.2.2</t>
  </si>
  <si>
    <r>
      <rPr>
        <sz val="11"/>
        <rFont val="Calibri"/>
      </rPr>
      <t>Ensure audit logs are not automatically deleted</t>
    </r>
  </si>
  <si>
    <r>
      <rPr>
        <sz val="11"/>
        <color rgb="FF000000"/>
        <rFont val="Calibri"/>
      </rPr>
      <t xml:space="preserve">Set the following parameter in </t>
    </r>
    <r>
      <rPr>
        <b/>
        <sz val="11"/>
        <color rgb="FF000000"/>
        <rFont val="Calibri"/>
      </rPr>
      <t>/etc/audit/auditd.conf:</t>
    </r>
    <r>
      <rPr>
        <sz val="11"/>
        <color rgb="FF000000"/>
        <rFont val="Calibri"/>
      </rPr>
      <t xml:space="preserve">
</t>
    </r>
    <r>
      <rPr>
        <sz val="11"/>
        <color rgb="FF006096"/>
        <rFont val="Roboto Condensed"/>
      </rPr>
      <t>max_log_file_action = keep_logs</t>
    </r>
    <r>
      <rPr>
        <sz val="11"/>
        <color rgb="FF006096"/>
        <rFont val="Roboto Condensed"/>
      </rPr>
      <t xml:space="preserve">
</t>
    </r>
  </si>
  <si>
    <r>
      <rPr>
        <sz val="11"/>
        <color rgb="FF000000"/>
        <rFont val="Calibri"/>
      </rPr>
      <t xml:space="preserve">The </t>
    </r>
    <r>
      <rPr>
        <b/>
        <sz val="11"/>
        <color rgb="FF000000"/>
        <rFont val="Calibri"/>
      </rPr>
      <t>max_log_file_action</t>
    </r>
    <r>
      <rPr>
        <sz val="11"/>
        <color rgb="FF000000"/>
        <rFont val="Calibri"/>
      </rPr>
      <t xml:space="preserve">  setting determines how to handle the audit log file reaching the max file size. A value of </t>
    </r>
    <r>
      <rPr>
        <b/>
        <sz val="11"/>
        <color rgb="FF000000"/>
        <rFont val="Calibri"/>
      </rPr>
      <t>keep_logs</t>
    </r>
    <r>
      <rPr>
        <sz val="11"/>
        <color rgb="FF000000"/>
        <rFont val="Calibri"/>
      </rPr>
      <t xml:space="preserve">  will rotate the logs but never delete old logs.</t>
    </r>
  </si>
  <si>
    <r>
      <rPr>
        <sz val="11"/>
        <color rgb="FF000000"/>
        <rFont val="Calibri"/>
      </rPr>
      <t>Run the following command and verify output matches:</t>
    </r>
    <r>
      <rPr>
        <sz val="11"/>
        <color rgb="FF000000"/>
        <rFont val="Calibri"/>
      </rPr>
      <t xml:space="preserve">
</t>
    </r>
    <r>
      <rPr>
        <sz val="11"/>
        <color rgb="FF006096"/>
        <rFont val="Roboto Condensed"/>
      </rPr>
      <t># grep max_log_file_action /etc/audit/auditd.conf</t>
    </r>
    <r>
      <rPr>
        <sz val="11"/>
        <color rgb="FF006096"/>
        <rFont val="Roboto Condensed"/>
      </rPr>
      <t xml:space="preserve">
</t>
    </r>
    <r>
      <rPr>
        <sz val="11"/>
        <color rgb="FF006096"/>
        <rFont val="Roboto Condensed"/>
      </rPr>
      <t>max_log_file_action = keep_logs</t>
    </r>
    <r>
      <rPr>
        <sz val="11"/>
        <color rgb="FF006096"/>
        <rFont val="Roboto Condensed"/>
      </rPr>
      <t xml:space="preserve">
</t>
    </r>
  </si>
  <si>
    <t>4.1.2.3</t>
  </si>
  <si>
    <r>
      <rPr>
        <sz val="11"/>
        <rFont val="Calibri"/>
      </rPr>
      <t>Ensure system is disabled when audit logs are full</t>
    </r>
  </si>
  <si>
    <r>
      <rPr>
        <sz val="11"/>
        <color rgb="FF000000"/>
        <rFont val="Calibri"/>
      </rPr>
      <t xml:space="preserve">Set the following parameters in </t>
    </r>
    <r>
      <rPr>
        <b/>
        <sz val="11"/>
        <color rgb="FF000000"/>
        <rFont val="Calibri"/>
      </rPr>
      <t>/etc/audit/auditd.conf:</t>
    </r>
    <r>
      <rPr>
        <sz val="11"/>
        <color rgb="FF000000"/>
        <rFont val="Calibri"/>
      </rPr>
      <t xml:space="preserve">
</t>
    </r>
    <r>
      <rPr>
        <sz val="11"/>
        <color rgb="FF006096"/>
        <rFont val="Roboto Condensed"/>
      </rPr>
      <t>space_left_action = email</t>
    </r>
    <r>
      <rPr>
        <sz val="11"/>
        <color rgb="FF006096"/>
        <rFont val="Roboto Condensed"/>
      </rPr>
      <t xml:space="preserve">
</t>
    </r>
    <r>
      <rPr>
        <sz val="11"/>
        <color rgb="FF006096"/>
        <rFont val="Roboto Condensed"/>
      </rPr>
      <t>action_mail_acct = root</t>
    </r>
    <r>
      <rPr>
        <sz val="11"/>
        <color rgb="FF006096"/>
        <rFont val="Roboto Condensed"/>
      </rPr>
      <t xml:space="preserve">
</t>
    </r>
    <r>
      <rPr>
        <sz val="11"/>
        <color rgb="FF006096"/>
        <rFont val="Roboto Condensed"/>
      </rPr>
      <t>admin_space_left_action = halt</t>
    </r>
    <r>
      <rPr>
        <sz val="11"/>
        <color rgb="FF006096"/>
        <rFont val="Roboto Condensed"/>
      </rPr>
      <t xml:space="preserve">
</t>
    </r>
  </si>
  <si>
    <r>
      <rPr>
        <sz val="11"/>
        <color rgb="FF000000"/>
        <rFont val="Calibri"/>
      </rPr>
      <t xml:space="preserve">The </t>
    </r>
    <r>
      <rPr>
        <b/>
        <sz val="11"/>
        <color rgb="FF000000"/>
        <rFont val="Calibri"/>
      </rPr>
      <t>auditd</t>
    </r>
    <r>
      <rPr>
        <sz val="11"/>
        <color rgb="FF000000"/>
        <rFont val="Calibri"/>
      </rPr>
      <t xml:space="preserve"> daemon can be configured to halt the system when the audit logs are full.</t>
    </r>
  </si>
  <si>
    <r>
      <rPr>
        <sz val="11"/>
        <color rgb="FF000000"/>
        <rFont val="Calibri"/>
      </rPr>
      <t>Run the following commands and verify output matches:</t>
    </r>
    <r>
      <rPr>
        <sz val="11"/>
        <color rgb="FF000000"/>
        <rFont val="Calibri"/>
      </rPr>
      <t xml:space="preserve">
</t>
    </r>
    <r>
      <rPr>
        <sz val="11"/>
        <color rgb="FF006096"/>
        <rFont val="Roboto Condensed"/>
      </rPr>
      <t># grep space_left_action /etc/audit/auditd.conf</t>
    </r>
    <r>
      <rPr>
        <sz val="11"/>
        <color rgb="FF006096"/>
        <rFont val="Roboto Condensed"/>
      </rPr>
      <t xml:space="preserve">
</t>
    </r>
    <r>
      <rPr>
        <sz val="11"/>
        <color rgb="FF006096"/>
        <rFont val="Roboto Condensed"/>
      </rPr>
      <t>space_left_action = email</t>
    </r>
    <r>
      <rPr>
        <sz val="11"/>
        <color rgb="FF006096"/>
        <rFont val="Roboto Condensed"/>
      </rPr>
      <t xml:space="preserve">
</t>
    </r>
    <r>
      <rPr>
        <sz val="11"/>
        <color rgb="FF000000"/>
        <rFont val="Calibri"/>
      </rPr>
      <t xml:space="preserve">
</t>
    </r>
    <r>
      <rPr>
        <sz val="11"/>
        <color rgb="FF006096"/>
        <rFont val="Roboto Condensed"/>
      </rPr>
      <t># grep action_mail_acct /etc/audit/auditd.conf</t>
    </r>
    <r>
      <rPr>
        <sz val="11"/>
        <color rgb="FF006096"/>
        <rFont val="Roboto Condensed"/>
      </rPr>
      <t xml:space="preserve">
</t>
    </r>
    <r>
      <rPr>
        <sz val="11"/>
        <color rgb="FF006096"/>
        <rFont val="Roboto Condensed"/>
      </rPr>
      <t>action_mail_acct = root</t>
    </r>
    <r>
      <rPr>
        <sz val="11"/>
        <color rgb="FF006096"/>
        <rFont val="Roboto Condensed"/>
      </rPr>
      <t xml:space="preserve">
</t>
    </r>
    <r>
      <rPr>
        <sz val="11"/>
        <color rgb="FF000000"/>
        <rFont val="Calibri"/>
      </rPr>
      <t xml:space="preserve">
</t>
    </r>
    <r>
      <rPr>
        <sz val="11"/>
        <color rgb="FF006096"/>
        <rFont val="Roboto Condensed"/>
      </rPr>
      <t># grep admin_space_left_action /etc/audit/auditd.conf</t>
    </r>
    <r>
      <rPr>
        <sz val="11"/>
        <color rgb="FF006096"/>
        <rFont val="Roboto Condensed"/>
      </rPr>
      <t xml:space="preserve">
</t>
    </r>
    <r>
      <rPr>
        <sz val="11"/>
        <color rgb="FF006096"/>
        <rFont val="Roboto Condensed"/>
      </rPr>
      <t>admin_space_left_action = halt</t>
    </r>
    <r>
      <rPr>
        <sz val="11"/>
        <color rgb="FF006096"/>
        <rFont val="Roboto Condensed"/>
      </rPr>
      <t xml:space="preserve">
</t>
    </r>
  </si>
  <si>
    <t>4.1.2.4</t>
  </si>
  <si>
    <r>
      <rPr>
        <sz val="11"/>
        <rFont val="Calibri"/>
      </rPr>
      <t>Ensure audit_backlog_limit is sufficient</t>
    </r>
  </si>
  <si>
    <r>
      <rPr>
        <sz val="11"/>
        <color rgb="FF000000"/>
        <rFont val="Calibri"/>
      </rPr>
      <t xml:space="preserve">Edit /etc/default/grub and add </t>
    </r>
    <r>
      <rPr>
        <b/>
        <sz val="11"/>
        <color rgb="FF000000"/>
        <rFont val="Calibri"/>
      </rPr>
      <t>audit_backlog_limit=&lt;BACKLOG SIZE&gt;</t>
    </r>
    <r>
      <rPr>
        <sz val="11"/>
        <color rgb="FF000000"/>
        <rFont val="Calibri"/>
      </rPr>
      <t xml:space="preserve"> to GRUB_CMDLINE_LINUX:</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GRUB_CMDLINE_LINUX="audit_backlog_limit=8192"</t>
    </r>
    <r>
      <rPr>
        <sz val="11"/>
        <color rgb="FF006096"/>
        <rFont val="Roboto Condensed"/>
      </rPr>
      <t xml:space="preserve">
</t>
    </r>
    <r>
      <rPr>
        <sz val="11"/>
        <color rgb="FF000000"/>
        <rFont val="Calibri"/>
      </rPr>
      <t xml:space="preserve">
</t>
    </r>
    <r>
      <rPr>
        <sz val="11"/>
        <color rgb="FF000000"/>
        <rFont val="Calibri"/>
      </rPr>
      <t>Run the following command to update the grub2 configuration:</t>
    </r>
    <r>
      <rPr>
        <sz val="11"/>
        <color rgb="FF000000"/>
        <rFont val="Calibri"/>
      </rPr>
      <t xml:space="preserve">
</t>
    </r>
    <r>
      <rPr>
        <sz val="11"/>
        <color rgb="FF006096"/>
        <rFont val="Roboto Condensed"/>
      </rPr>
      <t># grub2-mkconfig -o /boot/grub2/grub.cfg</t>
    </r>
    <r>
      <rPr>
        <sz val="11"/>
        <color rgb="FF006096"/>
        <rFont val="Roboto Condensed"/>
      </rPr>
      <t xml:space="preserve">
</t>
    </r>
  </si>
  <si>
    <r>
      <rPr>
        <sz val="11"/>
        <color rgb="FF000000"/>
        <rFont val="Calibri"/>
      </rPr>
      <t>The backlog limit has a default setting of 64</t>
    </r>
  </si>
  <si>
    <r>
      <rPr>
        <sz val="11"/>
        <color rgb="FF000000"/>
        <rFont val="Calibri"/>
      </rPr>
      <t xml:space="preserve">Run the following script to verify the </t>
    </r>
    <r>
      <rPr>
        <b/>
        <sz val="11"/>
        <color rgb="FF000000"/>
        <rFont val="Calibri"/>
      </rPr>
      <t>audit_backlog_limit=</t>
    </r>
    <r>
      <rPr>
        <sz val="11"/>
        <color rgb="FF000000"/>
        <rFont val="Calibri"/>
      </rPr>
      <t xml:space="preserve"> parameter is set to an appropriate size for your organization</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 IF check passes return PASSED</t>
    </r>
    <r>
      <rPr>
        <sz val="11"/>
        <color rgb="FF006096"/>
        <rFont val="Roboto Condensed"/>
      </rPr>
      <t xml:space="preserve">
</t>
    </r>
    <r>
      <rPr>
        <sz val="11"/>
        <color rgb="FF006096"/>
        <rFont val="Roboto Condensed"/>
      </rPr>
      <t>efidir=$(find /boot/efi/EFI/* -type d -not -name 'BOOT')</t>
    </r>
    <r>
      <rPr>
        <sz val="11"/>
        <color rgb="FF006096"/>
        <rFont val="Roboto Condensed"/>
      </rPr>
      <t xml:space="preserve">
</t>
    </r>
    <r>
      <rPr>
        <sz val="11"/>
        <color rgb="FF006096"/>
        <rFont val="Roboto Condensed"/>
      </rPr>
      <t>gbdir=$(find /boot -maxdepth 1 -type d -name 'grub*')</t>
    </r>
    <r>
      <rPr>
        <sz val="11"/>
        <color rgb="FF006096"/>
        <rFont val="Roboto Condensed"/>
      </rPr>
      <t xml:space="preserve">
</t>
    </r>
    <r>
      <rPr>
        <sz val="11"/>
        <color rgb="FF006096"/>
        <rFont val="Roboto Condensed"/>
      </rPr>
      <t>if [ -f "$efidir"/grub.cfg ]; then</t>
    </r>
    <r>
      <rPr>
        <sz val="11"/>
        <color rgb="FF006096"/>
        <rFont val="Roboto Condensed"/>
      </rPr>
      <t xml:space="preserve">
</t>
    </r>
    <r>
      <rPr>
        <sz val="11"/>
        <color rgb="FF006096"/>
        <rFont val="Roboto Condensed"/>
      </rPr>
      <t xml:space="preserve">   grep "^\s*linux" "$efidir"/grub.cfg | grep -Evq "audit_backlog_limit=\S+\b" &amp;&amp; echo -e "\n\nFAILED" || echo -e "\n\nPASSED:\n \"$(grep "audit_backlog_limit=" "$gbdir"/grub.cfg)\""</t>
    </r>
    <r>
      <rPr>
        <sz val="11"/>
        <color rgb="FF006096"/>
        <rFont val="Roboto Condensed"/>
      </rPr>
      <t xml:space="preserve">
</t>
    </r>
    <r>
      <rPr>
        <sz val="11"/>
        <color rgb="FF006096"/>
        <rFont val="Roboto Condensed"/>
      </rPr>
      <t>elif [ -f "$gbdir"/grub.cfg ]; then</t>
    </r>
    <r>
      <rPr>
        <sz val="11"/>
        <color rgb="FF006096"/>
        <rFont val="Roboto Condensed"/>
      </rPr>
      <t xml:space="preserve">
</t>
    </r>
    <r>
      <rPr>
        <sz val="11"/>
        <color rgb="FF006096"/>
        <rFont val="Roboto Condensed"/>
      </rPr>
      <t xml:space="preserve">   grep "^\s*linux" "$gbdir"/grub.cfg | grep -Evq "audit_backlog_limit=\S+\b" &amp;&amp; echo -e "\n\nFAILED" || echo -e "\n\nPASSED:\n \"$(grep "audit_backlog_limit=" "$gbdir"/grub.cfg)\""</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echo "FAILED"</t>
    </r>
    <r>
      <rPr>
        <sz val="11"/>
        <color rgb="FF006096"/>
        <rFont val="Roboto Condensed"/>
      </rPr>
      <t xml:space="preserve">
</t>
    </r>
    <r>
      <rPr>
        <sz val="11"/>
        <color rgb="FF006096"/>
        <rFont val="Roboto Condensed"/>
      </rPr>
      <t>fi</t>
    </r>
    <r>
      <rPr>
        <sz val="11"/>
        <color rgb="FF006096"/>
        <rFont val="Roboto Condensed"/>
      </rPr>
      <t xml:space="preserve">
</t>
    </r>
    <r>
      <rPr>
        <sz val="11"/>
        <color rgb="FF000000"/>
        <rFont val="Calibri"/>
      </rPr>
      <t xml:space="preserve">
</t>
    </r>
    <r>
      <rPr>
        <i/>
        <sz val="11"/>
        <color rgb="FF000000"/>
        <rFont val="Calibri"/>
      </rPr>
      <t xml:space="preserve">Ensure the the returned value complies with local site policy. It's recommended that this value be </t>
    </r>
    <r>
      <rPr>
        <b/>
        <i/>
        <sz val="11"/>
        <color rgb="FF000000"/>
        <rFont val="Calibri"/>
      </rPr>
      <t>8192</t>
    </r>
    <r>
      <rPr>
        <i/>
        <sz val="11"/>
        <color rgb="FF000000"/>
        <rFont val="Calibri"/>
      </rPr>
      <t xml:space="preserve"> or larger.</t>
    </r>
  </si>
  <si>
    <t>Configure System Accounting (auditd)</t>
  </si>
  <si>
    <t>4.1.3</t>
  </si>
  <si>
    <r>
      <rPr>
        <sz val="11"/>
        <rFont val="Calibri"/>
      </rPr>
      <t>Ensure events that modify date and time information are collected</t>
    </r>
  </si>
  <si>
    <r>
      <rPr>
        <i/>
        <sz val="11"/>
        <color rgb="FF000000"/>
        <rFont val="Calibri"/>
      </rPr>
      <t xml:space="preserve">For 32 bit systems Edit or create a file in the </t>
    </r>
    <r>
      <rPr>
        <b/>
        <i/>
        <sz val="11"/>
        <color rgb="FF000000"/>
        <rFont val="Calibri"/>
      </rPr>
      <t>/etc/audit/rules.d/</t>
    </r>
    <r>
      <rPr>
        <i/>
        <sz val="11"/>
        <color rgb="FF000000"/>
        <rFont val="Calibri"/>
      </rPr>
      <t xml:space="preserve"> directory ending in </t>
    </r>
    <r>
      <rPr>
        <b/>
        <i/>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/etc/audit/rules.d/50-time_change.rules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arch=b32 -S adjtimex -S settimeofday -S stime -k time-change</t>
    </r>
    <r>
      <rPr>
        <sz val="11"/>
        <color rgb="FF006096"/>
        <rFont val="Roboto Condensed"/>
      </rPr>
      <t xml:space="preserve">
</t>
    </r>
    <r>
      <rPr>
        <sz val="11"/>
        <color rgb="FF006096"/>
        <rFont val="Roboto Condensed"/>
      </rPr>
      <t>-a always,exit -F arch=b32 -S 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i/>
        <sz val="11"/>
        <color rgb="FF000000"/>
        <rFont val="Calibri"/>
      </rPr>
      <t xml:space="preserve">For 64 bit systems Edit or create a file in the </t>
    </r>
    <r>
      <rPr>
        <b/>
        <i/>
        <sz val="11"/>
        <color rgb="FF000000"/>
        <rFont val="Calibri"/>
      </rPr>
      <t>/etc/audit/rules.d/</t>
    </r>
    <r>
      <rPr>
        <i/>
        <sz val="11"/>
        <color rgb="FF000000"/>
        <rFont val="Calibri"/>
      </rPr>
      <t xml:space="preserve"> directory ending in </t>
    </r>
    <r>
      <rPr>
        <b/>
        <i/>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/etc/audit/rules.d/50-time_change.rules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arch=b64 -S adjtimex -S settimeofday -k time-change</t>
    </r>
    <r>
      <rPr>
        <sz val="11"/>
        <color rgb="FF006096"/>
        <rFont val="Roboto Condensed"/>
      </rPr>
      <t xml:space="preserve">
</t>
    </r>
    <r>
      <rPr>
        <sz val="11"/>
        <color rgb="FF006096"/>
        <rFont val="Roboto Condensed"/>
      </rPr>
      <t>-a always,exit -F arch=b32 -S adjtimex -S settimeofday -S stime -k time-change</t>
    </r>
    <r>
      <rPr>
        <sz val="11"/>
        <color rgb="FF006096"/>
        <rFont val="Roboto Condensed"/>
      </rPr>
      <t xml:space="preserve">
</t>
    </r>
    <r>
      <rPr>
        <sz val="11"/>
        <color rgb="FF006096"/>
        <rFont val="Roboto Condensed"/>
      </rPr>
      <t>-a always,exit -F arch=b64 -S clock_settime -k time-change</t>
    </r>
    <r>
      <rPr>
        <sz val="11"/>
        <color rgb="FF006096"/>
        <rFont val="Roboto Condensed"/>
      </rPr>
      <t xml:space="preserve">
</t>
    </r>
    <r>
      <rPr>
        <sz val="11"/>
        <color rgb="FF006096"/>
        <rFont val="Roboto Condensed"/>
      </rPr>
      <t>-a always,exit -F arch=b32 -S 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</si>
  <si>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r>
      <rPr>
        <sz val="11"/>
        <color rgb="FF000000"/>
        <rFont val="Calibri"/>
      </rPr>
      <t xml:space="preserve">Capture events where the system date and/or time has been modified. The parameters in this section are set to determine if the </t>
    </r>
    <r>
      <rPr>
        <b/>
        <sz val="11"/>
        <color rgb="FF000000"/>
        <rFont val="Calibri"/>
      </rPr>
      <t>adjtimex</t>
    </r>
    <r>
      <rPr>
        <sz val="11"/>
        <color rgb="FF000000"/>
        <rFont val="Calibri"/>
      </rPr>
      <t xml:space="preserve"> (tune kernel clock), </t>
    </r>
    <r>
      <rPr>
        <b/>
        <sz val="11"/>
        <color rgb="FF000000"/>
        <rFont val="Calibri"/>
      </rPr>
      <t>settimeofday</t>
    </r>
    <r>
      <rPr>
        <sz val="11"/>
        <color rgb="FF000000"/>
        <rFont val="Calibri"/>
      </rPr>
      <t xml:space="preserve"> (Set time, using timeval and timezone structures) </t>
    </r>
    <r>
      <rPr>
        <b/>
        <sz val="11"/>
        <color rgb="FF000000"/>
        <rFont val="Calibri"/>
      </rPr>
      <t>stime</t>
    </r>
    <r>
      <rPr>
        <sz val="11"/>
        <color rgb="FF000000"/>
        <rFont val="Calibri"/>
      </rPr>
      <t xml:space="preserve"> (using seconds since 1/1/1970) or </t>
    </r>
    <r>
      <rPr>
        <b/>
        <sz val="11"/>
        <color rgb="FF000000"/>
        <rFont val="Calibri"/>
      </rPr>
      <t>clock_settime</t>
    </r>
    <r>
      <rPr>
        <sz val="11"/>
        <color rgb="FF000000"/>
        <rFont val="Calibri"/>
      </rPr>
      <t xml:space="preserve"> (allows for the setting of several internal clocks and timers) system calls have been executed and always write an audit record to the </t>
    </r>
    <r>
      <rPr>
        <b/>
        <sz val="11"/>
        <color rgb="FF000000"/>
        <rFont val="Calibri"/>
      </rPr>
      <t>/var/log/audit.log</t>
    </r>
    <r>
      <rPr>
        <sz val="11"/>
        <color rgb="FF000000"/>
        <rFont val="Calibri"/>
      </rPr>
      <t xml:space="preserve">  file upon exit, tagging the records with the identifier "time-change"</t>
    </r>
    <r>
      <rPr>
        <sz val="11"/>
        <color rgb="FF000000"/>
        <rFont val="Calibri"/>
      </rPr>
      <t xml:space="preserve">
</t>
    </r>
    <r>
      <rPr>
        <i/>
        <sz val="11"/>
        <color rgb="FF000000"/>
        <rFont val="Calibri"/>
      </rPr>
      <t xml:space="preserve">Note: Reloading the auditd config to set active settings requires the </t>
    </r>
    <r>
      <rPr>
        <b/>
        <i/>
        <sz val="11"/>
        <color rgb="FF000000"/>
        <rFont val="Calibri"/>
      </rPr>
      <t>auditd</t>
    </r>
    <r>
      <rPr>
        <i/>
        <sz val="11"/>
        <color rgb="FF000000"/>
        <rFont val="Calibri"/>
      </rPr>
      <t xml:space="preserve"> service to be restarted, and may require a system reboot.</t>
    </r>
  </si>
  <si>
    <r>
      <rPr>
        <i/>
        <sz val="11"/>
        <color rgb="FF000000"/>
        <rFont val="Calibri"/>
      </rPr>
      <t>On a 32 bit system run the following commands:</t>
    </r>
    <r>
      <rPr>
        <sz val="11"/>
        <color rgb="FF000000"/>
        <rFont val="Calibri"/>
      </rPr>
      <t xml:space="preserve">
</t>
    </r>
    <r>
      <rPr>
        <sz val="11"/>
        <color rgb="FF006096"/>
        <rFont val="Roboto Condensed"/>
      </rPr>
      <t># grep time-change /etc/audit/rules.d/*.rules</t>
    </r>
    <r>
      <rPr>
        <sz val="11"/>
        <color rgb="FF006096"/>
        <rFont val="Roboto Condensed"/>
      </rPr>
      <t xml:space="preserve">
</t>
    </r>
    <r>
      <rPr>
        <sz val="11"/>
        <color rgb="FF006096"/>
        <rFont val="Roboto Condensed"/>
      </rPr>
      <t># auditctl -l | grep time-change</t>
    </r>
    <r>
      <rPr>
        <sz val="11"/>
        <color rgb="FF006096"/>
        <rFont val="Roboto Condensed"/>
      </rPr>
      <t xml:space="preserve">
</t>
    </r>
    <r>
      <rPr>
        <sz val="11"/>
        <color rgb="FF000000"/>
        <rFont val="Calibri"/>
      </rPr>
      <t xml:space="preserve">
</t>
    </r>
    <r>
      <rPr>
        <sz val="11"/>
        <color rgb="FF000000"/>
        <rFont val="Calibri"/>
      </rPr>
      <t>Verify output of both matches:</t>
    </r>
    <r>
      <rPr>
        <sz val="11"/>
        <color rgb="FF000000"/>
        <rFont val="Calibri"/>
      </rPr>
      <t xml:space="preserve">
</t>
    </r>
    <r>
      <rPr>
        <sz val="11"/>
        <color rgb="FF006096"/>
        <rFont val="Roboto Condensed"/>
      </rPr>
      <t>-a always,exit -F arch=b32 -S adjtimex -S settimeofday -S stime -k time-change</t>
    </r>
    <r>
      <rPr>
        <sz val="11"/>
        <color rgb="FF006096"/>
        <rFont val="Roboto Condensed"/>
      </rPr>
      <t xml:space="preserve">
</t>
    </r>
    <r>
      <rPr>
        <sz val="11"/>
        <color rgb="FF006096"/>
        <rFont val="Roboto Condensed"/>
      </rPr>
      <t>-a always,exit -F arch=b32 -S 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r>
      <rPr>
        <sz val="11"/>
        <color rgb="FF000000"/>
        <rFont val="Calibri"/>
      </rPr>
      <t xml:space="preserve">
</t>
    </r>
    <r>
      <rPr>
        <i/>
        <sz val="11"/>
        <color rgb="FF000000"/>
        <rFont val="Calibri"/>
      </rPr>
      <t>On a 64 bit system run the following commands:</t>
    </r>
    <r>
      <rPr>
        <sz val="11"/>
        <color rgb="FF000000"/>
        <rFont val="Calibri"/>
      </rPr>
      <t xml:space="preserve">
</t>
    </r>
    <r>
      <rPr>
        <sz val="11"/>
        <color rgb="FF006096"/>
        <rFont val="Roboto Condensed"/>
      </rPr>
      <t># grep time-change /etc/audit/rules.d/*.rules</t>
    </r>
    <r>
      <rPr>
        <sz val="11"/>
        <color rgb="FF006096"/>
        <rFont val="Roboto Condensed"/>
      </rPr>
      <t xml:space="preserve">
</t>
    </r>
    <r>
      <rPr>
        <sz val="11"/>
        <color rgb="FF006096"/>
        <rFont val="Roboto Condensed"/>
      </rPr>
      <t># auditctl -l | grep time-change</t>
    </r>
    <r>
      <rPr>
        <sz val="11"/>
        <color rgb="FF006096"/>
        <rFont val="Roboto Condensed"/>
      </rPr>
      <t xml:space="preserve">
</t>
    </r>
    <r>
      <rPr>
        <sz val="11"/>
        <color rgb="FF000000"/>
        <rFont val="Calibri"/>
      </rPr>
      <t xml:space="preserve">
</t>
    </r>
    <r>
      <rPr>
        <sz val="11"/>
        <color rgb="FF000000"/>
        <rFont val="Calibri"/>
      </rPr>
      <t>Verify output of both matches:</t>
    </r>
    <r>
      <rPr>
        <sz val="11"/>
        <color rgb="FF000000"/>
        <rFont val="Calibri"/>
      </rPr>
      <t xml:space="preserve">
</t>
    </r>
    <r>
      <rPr>
        <sz val="11"/>
        <color rgb="FF006096"/>
        <rFont val="Roboto Condensed"/>
      </rPr>
      <t>-a always,exit -F arch=b64 -S adjtimex -S settimeofday -k time-change</t>
    </r>
    <r>
      <rPr>
        <sz val="11"/>
        <color rgb="FF006096"/>
        <rFont val="Roboto Condensed"/>
      </rPr>
      <t xml:space="preserve">
</t>
    </r>
    <r>
      <rPr>
        <sz val="11"/>
        <color rgb="FF006096"/>
        <rFont val="Roboto Condensed"/>
      </rPr>
      <t>-a always,exit -F arch=b32 -S adjtimex -S settimeofday -S stime -k time-change</t>
    </r>
    <r>
      <rPr>
        <sz val="11"/>
        <color rgb="FF006096"/>
        <rFont val="Roboto Condensed"/>
      </rPr>
      <t xml:space="preserve">
</t>
    </r>
    <r>
      <rPr>
        <sz val="11"/>
        <color rgb="FF006096"/>
        <rFont val="Roboto Condensed"/>
      </rPr>
      <t>-a always,exit -F arch=b64 -S clock_settime -k time-change</t>
    </r>
    <r>
      <rPr>
        <sz val="11"/>
        <color rgb="FF006096"/>
        <rFont val="Roboto Condensed"/>
      </rPr>
      <t xml:space="preserve">
</t>
    </r>
    <r>
      <rPr>
        <sz val="11"/>
        <color rgb="FF006096"/>
        <rFont val="Roboto Condensed"/>
      </rPr>
      <t>-a always,exit -F arch=b32 -S clock_settime -k time-change</t>
    </r>
    <r>
      <rPr>
        <sz val="11"/>
        <color rgb="FF006096"/>
        <rFont val="Roboto Condensed"/>
      </rPr>
      <t xml:space="preserve">
</t>
    </r>
    <r>
      <rPr>
        <sz val="11"/>
        <color rgb="FF006096"/>
        <rFont val="Roboto Condensed"/>
      </rPr>
      <t>-w /etc/localtime -p wa -k time-change</t>
    </r>
    <r>
      <rPr>
        <sz val="11"/>
        <color rgb="FF006096"/>
        <rFont val="Roboto Condensed"/>
      </rPr>
      <t xml:space="preserve">
</t>
    </r>
  </si>
  <si>
    <t>4.1.4</t>
  </si>
  <si>
    <r>
      <rPr>
        <sz val="11"/>
        <rFont val="Calibri"/>
      </rPr>
      <t>Ensure events that modify user/group information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</si>
  <si>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/etc/audit/rules.d/50-identity.rules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</si>
  <si>
    <r>
      <rPr>
        <sz val="11"/>
        <color rgb="FF000000"/>
        <rFont val="Calibri"/>
      </rPr>
      <t xml:space="preserve">Record events affecting the </t>
    </r>
    <r>
      <rPr>
        <b/>
        <sz val="11"/>
        <color rgb="FF000000"/>
        <rFont val="Calibri"/>
      </rPr>
      <t>group</t>
    </r>
    <r>
      <rPr>
        <sz val="11"/>
        <color rgb="FF000000"/>
        <rFont val="Calibri"/>
      </rPr>
      <t xml:space="preserve"> , </t>
    </r>
    <r>
      <rPr>
        <b/>
        <sz val="11"/>
        <color rgb="FF000000"/>
        <rFont val="Calibri"/>
      </rPr>
      <t>passwd</t>
    </r>
    <r>
      <rPr>
        <sz val="11"/>
        <color rgb="FF000000"/>
        <rFont val="Calibri"/>
      </rPr>
      <t xml:space="preserve"> (user IDs), </t>
    </r>
    <r>
      <rPr>
        <b/>
        <sz val="11"/>
        <color rgb="FF000000"/>
        <rFont val="Calibri"/>
      </rPr>
      <t>shadow</t>
    </r>
    <r>
      <rPr>
        <sz val="11"/>
        <color rgb="FF000000"/>
        <rFont val="Calibri"/>
      </rPr>
      <t xml:space="preserve"> and </t>
    </r>
    <r>
      <rPr>
        <b/>
        <sz val="11"/>
        <color rgb="FF000000"/>
        <rFont val="Calibri"/>
      </rPr>
      <t>gshadow</t>
    </r>
    <r>
      <rPr>
        <sz val="11"/>
        <color rgb="FF000000"/>
        <rFont val="Calibri"/>
      </rPr>
      <t xml:space="preserve"> (passwords) or </t>
    </r>
    <r>
      <rPr>
        <b/>
        <sz val="11"/>
        <color rgb="FF000000"/>
        <rFont val="Calibri"/>
      </rPr>
      <t>/etc/security/opasswd</t>
    </r>
    <r>
      <rPr>
        <sz val="11"/>
        <color rgb="FF000000"/>
        <rFont val="Calibri"/>
      </rPr>
      <t xml:space="preserve"> (old passwords, based on remember parameter in the PAM configuration) files. The parameters in this section will watch the files to see if they have been opened for write or have had attribute changes (e.g. permissions) and tag them with the identifier "identity" in the audit log file.</t>
    </r>
    <r>
      <rPr>
        <sz val="11"/>
        <color rgb="FF000000"/>
        <rFont val="Calibri"/>
      </rPr>
      <t xml:space="preserve">
</t>
    </r>
    <r>
      <rPr>
        <i/>
        <sz val="11"/>
        <color rgb="FF000000"/>
        <rFont val="Calibri"/>
      </rPr>
      <t xml:space="preserve">Note: Reloading the </t>
    </r>
    <r>
      <rPr>
        <b/>
        <i/>
        <sz val="11"/>
        <color rgb="FF000000"/>
        <rFont val="Calibri"/>
      </rPr>
      <t>auditd</t>
    </r>
    <r>
      <rPr>
        <i/>
        <sz val="11"/>
        <color rgb="FF000000"/>
        <rFont val="Calibri"/>
      </rPr>
      <t xml:space="preserve"> config to set active settings may require a system reboot.</t>
    </r>
  </si>
  <si>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identity /etc/audit/rules.d/*.rules</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identity</t>
    </r>
    <r>
      <rPr>
        <sz val="11"/>
        <color rgb="FF006096"/>
        <rFont val="Roboto Condensed"/>
      </rPr>
      <t xml:space="preserve">
</t>
    </r>
    <r>
      <rPr>
        <sz val="11"/>
        <color rgb="FF000000"/>
        <rFont val="Calibri"/>
      </rPr>
      <t xml:space="preserve">
</t>
    </r>
    <r>
      <rPr>
        <sz val="11"/>
        <color rgb="FF000000"/>
        <rFont val="Calibri"/>
      </rPr>
      <t>Verify the output matches:</t>
    </r>
    <r>
      <rPr>
        <sz val="11"/>
        <color rgb="FF000000"/>
        <rFont val="Calibri"/>
      </rPr>
      <t xml:space="preserve">
</t>
    </r>
    <r>
      <rPr>
        <sz val="11"/>
        <color rgb="FF006096"/>
        <rFont val="Roboto Condensed"/>
      </rPr>
      <t>-w /etc/group -p wa -k identity</t>
    </r>
    <r>
      <rPr>
        <sz val="11"/>
        <color rgb="FF006096"/>
        <rFont val="Roboto Condensed"/>
      </rPr>
      <t xml:space="preserve">
</t>
    </r>
    <r>
      <rPr>
        <sz val="11"/>
        <color rgb="FF006096"/>
        <rFont val="Roboto Condensed"/>
      </rPr>
      <t>-w /etc/passwd -p wa -k identity</t>
    </r>
    <r>
      <rPr>
        <sz val="11"/>
        <color rgb="FF006096"/>
        <rFont val="Roboto Condensed"/>
      </rPr>
      <t xml:space="preserve">
</t>
    </r>
    <r>
      <rPr>
        <sz val="11"/>
        <color rgb="FF006096"/>
        <rFont val="Roboto Condensed"/>
      </rPr>
      <t>-w /etc/gshadow -p wa -k identity</t>
    </r>
    <r>
      <rPr>
        <sz val="11"/>
        <color rgb="FF006096"/>
        <rFont val="Roboto Condensed"/>
      </rPr>
      <t xml:space="preserve">
</t>
    </r>
    <r>
      <rPr>
        <sz val="11"/>
        <color rgb="FF006096"/>
        <rFont val="Roboto Condensed"/>
      </rPr>
      <t>-w /etc/shadow -p wa -k identity</t>
    </r>
    <r>
      <rPr>
        <sz val="11"/>
        <color rgb="FF006096"/>
        <rFont val="Roboto Condensed"/>
      </rPr>
      <t xml:space="preserve">
</t>
    </r>
    <r>
      <rPr>
        <sz val="11"/>
        <color rgb="FF006096"/>
        <rFont val="Roboto Condensed"/>
      </rPr>
      <t>-w /etc/security/opasswd -p wa -k identity</t>
    </r>
    <r>
      <rPr>
        <sz val="11"/>
        <color rgb="FF006096"/>
        <rFont val="Roboto Condensed"/>
      </rPr>
      <t xml:space="preserve">
</t>
    </r>
  </si>
  <si>
    <t>4.1.5</t>
  </si>
  <si>
    <r>
      <rPr>
        <sz val="11"/>
        <rFont val="Calibri"/>
      </rPr>
      <t>Ensure events that modify the system</t>
    </r>
    <r>
      <rPr>
        <sz val="11"/>
        <color rgb="FF000000"/>
        <rFont val="Calibri"/>
      </rPr>
      <t>'</t>
    </r>
    <r>
      <rPr>
        <sz val="11"/>
        <color rgb="FF000000"/>
        <rFont val="Calibri"/>
      </rPr>
      <t>s network environment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</si>
  <si>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/etc/audit/rules.d/50-system_local.rules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/etc/audit/rules.d/50-system_local.rules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arch=b64 -S sethostname -S setdomainname -k system-locale</t>
    </r>
    <r>
      <rPr>
        <sz val="11"/>
        <color rgb="FF006096"/>
        <rFont val="Roboto Condensed"/>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</si>
  <si>
    <r>
      <rPr>
        <sz val="11"/>
        <color rgb="FF000000"/>
        <rFont val="Calibri"/>
      </rPr>
      <t xml:space="preserve">Record changes to network environment files or system calls. The below parameters monitor the sethostname (set the systems host name) or setdomainname (set the systems domainname) system calls, and write an audit event on system call exit. The other parameters monitor the </t>
    </r>
    <r>
      <rPr>
        <b/>
        <sz val="11"/>
        <color rgb="FF000000"/>
        <rFont val="Calibri"/>
      </rPr>
      <t>/etc/issue</t>
    </r>
    <r>
      <rPr>
        <sz val="11"/>
        <color rgb="FF000000"/>
        <rFont val="Calibri"/>
      </rPr>
      <t xml:space="preserve"> and </t>
    </r>
    <r>
      <rPr>
        <b/>
        <sz val="11"/>
        <color rgb="FF000000"/>
        <rFont val="Calibri"/>
      </rPr>
      <t>/etc/issue.net</t>
    </r>
    <r>
      <rPr>
        <sz val="11"/>
        <color rgb="FF000000"/>
        <rFont val="Calibri"/>
      </rPr>
      <t xml:space="preserve"> files (messages displayed pre-login), </t>
    </r>
    <r>
      <rPr>
        <b/>
        <sz val="11"/>
        <color rgb="FF000000"/>
        <rFont val="Calibri"/>
      </rPr>
      <t>/etc/hosts</t>
    </r>
    <r>
      <rPr>
        <sz val="11"/>
        <color rgb="FF000000"/>
        <rFont val="Calibri"/>
      </rPr>
      <t xml:space="preserve"> (file containing host names and associated IP addresses) and </t>
    </r>
    <r>
      <rPr>
        <b/>
        <sz val="11"/>
        <color rgb="FF000000"/>
        <rFont val="Calibri"/>
      </rPr>
      <t>/etc/sysconfig/network</t>
    </r>
    <r>
      <rPr>
        <sz val="11"/>
        <color rgb="FF000000"/>
        <rFont val="Calibri"/>
      </rPr>
      <t xml:space="preserve"> (directory containing network interface scripts and configurations) files.</t>
    </r>
    <r>
      <rPr>
        <sz val="11"/>
        <color rgb="FF000000"/>
        <rFont val="Calibri"/>
      </rPr>
      <t xml:space="preserve">
</t>
    </r>
    <r>
      <rPr>
        <i/>
        <sz val="11"/>
        <color rgb="FF000000"/>
        <rFont val="Calibri"/>
      </rPr>
      <t xml:space="preserve">Note: Reloading the auditd config to set active settings requires the </t>
    </r>
    <r>
      <rPr>
        <b/>
        <i/>
        <sz val="11"/>
        <color rgb="FF000000"/>
        <rFont val="Calibri"/>
      </rPr>
      <t>auditd</t>
    </r>
    <r>
      <rPr>
        <i/>
        <sz val="11"/>
        <color rgb="FF000000"/>
        <rFont val="Calibri"/>
      </rPr>
      <t xml:space="preserve"> service to be restarted, and may require a system reboot.</t>
    </r>
  </si>
  <si>
    <r>
      <rPr>
        <i/>
        <sz val="11"/>
        <color rgb="FF000000"/>
        <rFont val="Calibri"/>
      </rPr>
      <t>On a 32 bit system run the following commands:</t>
    </r>
    <r>
      <rPr>
        <sz val="11"/>
        <color rgb="FF000000"/>
        <rFont val="Calibri"/>
      </rPr>
      <t xml:space="preserve">
</t>
    </r>
    <r>
      <rPr>
        <sz val="11"/>
        <color rgb="FF006096"/>
        <rFont val="Roboto Condensed"/>
      </rPr>
      <t># grep system-locale /etc/audit/rules.d/*.rules</t>
    </r>
    <r>
      <rPr>
        <sz val="11"/>
        <color rgb="FF006096"/>
        <rFont val="Roboto Condensed"/>
      </rPr>
      <t xml:space="preserve">
</t>
    </r>
    <r>
      <rPr>
        <sz val="11"/>
        <color rgb="FF006096"/>
        <rFont val="Roboto Condensed"/>
      </rPr>
      <t># auditctl -l | grep system-locale</t>
    </r>
    <r>
      <rPr>
        <sz val="11"/>
        <color rgb="FF006096"/>
        <rFont val="Roboto Condensed"/>
      </rPr>
      <t xml:space="preserve">
</t>
    </r>
    <r>
      <rPr>
        <sz val="11"/>
        <color rgb="FF000000"/>
        <rFont val="Calibri"/>
      </rPr>
      <t xml:space="preserve">
</t>
    </r>
    <r>
      <rPr>
        <sz val="11"/>
        <color rgb="FF000000"/>
        <rFont val="Calibri"/>
      </rPr>
      <t>Verify output of both matches:</t>
    </r>
    <r>
      <rPr>
        <sz val="11"/>
        <color rgb="FF000000"/>
        <rFont val="Calibri"/>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r>
      <rPr>
        <sz val="11"/>
        <color rgb="FF000000"/>
        <rFont val="Calibri"/>
      </rPr>
      <t xml:space="preserve">
</t>
    </r>
    <r>
      <rPr>
        <i/>
        <sz val="11"/>
        <color rgb="FF000000"/>
        <rFont val="Calibri"/>
      </rPr>
      <t>On a 64 bit system run the following commands:</t>
    </r>
    <r>
      <rPr>
        <sz val="11"/>
        <color rgb="FF000000"/>
        <rFont val="Calibri"/>
      </rPr>
      <t xml:space="preserve">
</t>
    </r>
    <r>
      <rPr>
        <sz val="11"/>
        <color rgb="FF006096"/>
        <rFont val="Roboto Condensed"/>
      </rPr>
      <t># grep system-locale /etc/audit/rules.d/*.rules</t>
    </r>
    <r>
      <rPr>
        <sz val="11"/>
        <color rgb="FF006096"/>
        <rFont val="Roboto Condensed"/>
      </rPr>
      <t xml:space="preserve">
</t>
    </r>
    <r>
      <rPr>
        <sz val="11"/>
        <color rgb="FF006096"/>
        <rFont val="Roboto Condensed"/>
      </rPr>
      <t># auditctl -l | grep system-locale</t>
    </r>
    <r>
      <rPr>
        <sz val="11"/>
        <color rgb="FF006096"/>
        <rFont val="Roboto Condensed"/>
      </rPr>
      <t xml:space="preserve">
</t>
    </r>
    <r>
      <rPr>
        <sz val="11"/>
        <color rgb="FF000000"/>
        <rFont val="Calibri"/>
      </rPr>
      <t xml:space="preserve">
</t>
    </r>
    <r>
      <rPr>
        <sz val="11"/>
        <color rgb="FF000000"/>
        <rFont val="Calibri"/>
      </rPr>
      <t>Verify output of both matches:</t>
    </r>
    <r>
      <rPr>
        <sz val="11"/>
        <color rgb="FF000000"/>
        <rFont val="Calibri"/>
      </rPr>
      <t xml:space="preserve">
</t>
    </r>
    <r>
      <rPr>
        <sz val="11"/>
        <color rgb="FF006096"/>
        <rFont val="Roboto Condensed"/>
      </rPr>
      <t>-a always,exit -F arch=b64 -S sethostname -S setdomainname -k system-locale</t>
    </r>
    <r>
      <rPr>
        <sz val="11"/>
        <color rgb="FF006096"/>
        <rFont val="Roboto Condensed"/>
      </rPr>
      <t xml:space="preserve">
</t>
    </r>
    <r>
      <rPr>
        <sz val="11"/>
        <color rgb="FF006096"/>
        <rFont val="Roboto Condensed"/>
      </rPr>
      <t>-a always,exit -F arch=b32 -S sethostname -S setdomainname -k system-locale</t>
    </r>
    <r>
      <rPr>
        <sz val="11"/>
        <color rgb="FF006096"/>
        <rFont val="Roboto Condensed"/>
      </rPr>
      <t xml:space="preserve">
</t>
    </r>
    <r>
      <rPr>
        <sz val="11"/>
        <color rgb="FF006096"/>
        <rFont val="Roboto Condensed"/>
      </rPr>
      <t>-w /etc/issue -p wa -k system-locale</t>
    </r>
    <r>
      <rPr>
        <sz val="11"/>
        <color rgb="FF006096"/>
        <rFont val="Roboto Condensed"/>
      </rPr>
      <t xml:space="preserve">
</t>
    </r>
    <r>
      <rPr>
        <sz val="11"/>
        <color rgb="FF006096"/>
        <rFont val="Roboto Condensed"/>
      </rPr>
      <t>-w /etc/issue.net -p wa -k system-locale</t>
    </r>
    <r>
      <rPr>
        <sz val="11"/>
        <color rgb="FF006096"/>
        <rFont val="Roboto Condensed"/>
      </rPr>
      <t xml:space="preserve">
</t>
    </r>
    <r>
      <rPr>
        <sz val="11"/>
        <color rgb="FF006096"/>
        <rFont val="Roboto Condensed"/>
      </rPr>
      <t>-w /etc/hosts -p wa -k system-locale</t>
    </r>
    <r>
      <rPr>
        <sz val="11"/>
        <color rgb="FF006096"/>
        <rFont val="Roboto Condensed"/>
      </rPr>
      <t xml:space="preserve">
</t>
    </r>
    <r>
      <rPr>
        <sz val="11"/>
        <color rgb="FF006096"/>
        <rFont val="Roboto Condensed"/>
      </rPr>
      <t>-w /etc/sysconfig/network -p wa -k system-locale</t>
    </r>
    <r>
      <rPr>
        <sz val="11"/>
        <color rgb="FF006096"/>
        <rFont val="Roboto Condensed"/>
      </rPr>
      <t xml:space="preserve">
</t>
    </r>
  </si>
  <si>
    <t>4.1.6</t>
  </si>
  <si>
    <r>
      <rPr>
        <sz val="11"/>
        <rFont val="Calibri"/>
      </rPr>
      <t>Ensure events that modify the system</t>
    </r>
    <r>
      <rPr>
        <sz val="11"/>
        <color rgb="FF000000"/>
        <rFont val="Calibri"/>
      </rPr>
      <t>'</t>
    </r>
    <r>
      <rPr>
        <sz val="11"/>
        <color rgb="FF000000"/>
        <rFont val="Calibri"/>
      </rPr>
      <t>s Mandatory Access Controls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</si>
  <si>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/etc/audit/rules.d/50-MAC_policy.rules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</si>
  <si>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r>
      <rPr>
        <sz val="11"/>
        <color rgb="FF000000"/>
        <rFont val="Calibri"/>
      </rPr>
      <t xml:space="preserve">Monitor SELinux mandatory access controls. The parameters below monitor any write access (potential additional, deletion or modification of files in the directory) or attribute changes to the </t>
    </r>
    <r>
      <rPr>
        <b/>
        <sz val="11"/>
        <color rgb="FF000000"/>
        <rFont val="Calibri"/>
      </rPr>
      <t>/etc/selinux/</t>
    </r>
    <r>
      <rPr>
        <sz val="11"/>
        <color rgb="FF000000"/>
        <rFont val="Calibri"/>
      </rPr>
      <t xml:space="preserve"> and </t>
    </r>
    <r>
      <rPr>
        <b/>
        <sz val="11"/>
        <color rgb="FF000000"/>
        <rFont val="Calibri"/>
      </rPr>
      <t>/usr/share/selinux/</t>
    </r>
    <r>
      <rPr>
        <sz val="11"/>
        <color rgb="FF000000"/>
        <rFont val="Calibri"/>
      </rPr>
      <t xml:space="preserve"> directories.</t>
    </r>
    <r>
      <rPr>
        <sz val="11"/>
        <color rgb="FF000000"/>
        <rFont val="Calibri"/>
      </rPr>
      <t xml:space="preserve">
</t>
    </r>
    <r>
      <rPr>
        <i/>
        <sz val="11"/>
        <color rgb="FF000000"/>
        <rFont val="Calibri"/>
      </rPr>
      <t>Note:</t>
    </r>
    <r>
      <rPr>
        <sz val="11"/>
        <color rgb="FF000000"/>
        <rFont val="Calibri"/>
      </rPr>
      <t xml:space="preserve">
</t>
    </r>
    <r>
      <rPr>
        <sz val="11"/>
        <color rgb="FF000000"/>
        <rFont val="Calibri"/>
      </rPr>
      <t xml:space="preserve">- </t>
    </r>
    <r>
      <rPr>
        <i/>
        <sz val="11"/>
        <color rgb="FF000000"/>
        <rFont val="Calibri"/>
      </rPr>
      <t>If a different Mandatory Access Control method is used, changes to the corresponding directories should be audited.</t>
    </r>
    <r>
      <rPr>
        <sz val="11"/>
        <color rgb="FF000000"/>
        <rFont val="Calibri"/>
      </rPr>
      <t xml:space="preserve">
</t>
    </r>
    <r>
      <rPr>
        <sz val="11"/>
        <color rgb="FF000000"/>
        <rFont val="Calibri"/>
      </rPr>
      <t xml:space="preserve">- </t>
    </r>
    <r>
      <rPr>
        <i/>
        <sz val="11"/>
        <color rgb="FF000000"/>
        <rFont val="Calibri"/>
      </rPr>
      <t xml:space="preserve">Reloading the auditd config to set active settings requires the </t>
    </r>
    <r>
      <rPr>
        <b/>
        <i/>
        <sz val="11"/>
        <color rgb="FF000000"/>
        <rFont val="Calibri"/>
      </rPr>
      <t>auditd</t>
    </r>
    <r>
      <rPr>
        <i/>
        <sz val="11"/>
        <color rgb="FF000000"/>
        <rFont val="Calibri"/>
      </rPr>
      <t xml:space="preserve"> service to be restarted, and may require a system reboot.</t>
    </r>
  </si>
  <si>
    <r>
      <rPr>
        <sz val="11"/>
        <color rgb="FF000000"/>
        <rFont val="Calibri"/>
      </rPr>
      <t>Run the following commands:</t>
    </r>
    <r>
      <rPr>
        <sz val="11"/>
        <color rgb="FF000000"/>
        <rFont val="Calibri"/>
      </rPr>
      <t xml:space="preserve">
</t>
    </r>
    <r>
      <rPr>
        <sz val="11"/>
        <color rgb="FF006096"/>
        <rFont val="Roboto Condensed"/>
      </rPr>
      <t># grep MAC-policy /etc/audit/rules.d/*.rules</t>
    </r>
    <r>
      <rPr>
        <sz val="11"/>
        <color rgb="FF006096"/>
        <rFont val="Roboto Condensed"/>
      </rPr>
      <t xml:space="preserve">
</t>
    </r>
    <r>
      <rPr>
        <sz val="11"/>
        <color rgb="FF006096"/>
        <rFont val="Roboto Condensed"/>
      </rPr>
      <t># auditctl -l | grep MAC-policy</t>
    </r>
    <r>
      <rPr>
        <sz val="11"/>
        <color rgb="FF006096"/>
        <rFont val="Roboto Condensed"/>
      </rPr>
      <t xml:space="preserve">
</t>
    </r>
    <r>
      <rPr>
        <sz val="11"/>
        <color rgb="FF000000"/>
        <rFont val="Calibri"/>
      </rPr>
      <t xml:space="preserve">
</t>
    </r>
    <r>
      <rPr>
        <sz val="11"/>
        <color rgb="FF000000"/>
        <rFont val="Calibri"/>
      </rPr>
      <t>Verify output of both matches:</t>
    </r>
    <r>
      <rPr>
        <sz val="11"/>
        <color rgb="FF000000"/>
        <rFont val="Calibri"/>
      </rPr>
      <t xml:space="preserve">
</t>
    </r>
    <r>
      <rPr>
        <sz val="11"/>
        <color rgb="FF006096"/>
        <rFont val="Roboto Condensed"/>
      </rPr>
      <t>-w /etc/selinux/ -p wa -k MAC-policy</t>
    </r>
    <r>
      <rPr>
        <sz val="11"/>
        <color rgb="FF006096"/>
        <rFont val="Roboto Condensed"/>
      </rPr>
      <t xml:space="preserve">
</t>
    </r>
    <r>
      <rPr>
        <sz val="11"/>
        <color rgb="FF006096"/>
        <rFont val="Roboto Condensed"/>
      </rPr>
      <t>-w /usr/share/selinux/ -p wa -k MAC-policy</t>
    </r>
    <r>
      <rPr>
        <sz val="11"/>
        <color rgb="FF006096"/>
        <rFont val="Roboto Condensed"/>
      </rPr>
      <t xml:space="preserve">
</t>
    </r>
  </si>
  <si>
    <t>4.1.7</t>
  </si>
  <si>
    <r>
      <rPr>
        <sz val="11"/>
        <rFont val="Calibri"/>
      </rPr>
      <t>Ensure login and logout events are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</si>
  <si>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/etc/audit/rules.d/50-logins.rules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</si>
  <si>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r>
      <rPr>
        <sz val="11"/>
        <color rgb="FF000000"/>
        <rFont val="Calibri"/>
      </rPr>
      <t>Monitor login and logout events. The parameters below track changes to files associated with login/logout events.</t>
    </r>
    <r>
      <rPr>
        <sz val="11"/>
        <color rgb="FF000000"/>
        <rFont val="Calibri"/>
      </rPr>
      <t xml:space="preserve">
</t>
    </r>
    <r>
      <rPr>
        <sz val="11"/>
        <color rgb="FF000000"/>
        <rFont val="Calibri"/>
      </rPr>
      <t xml:space="preserve">- The file </t>
    </r>
    <r>
      <rPr>
        <b/>
        <sz val="11"/>
        <color rgb="FF000000"/>
        <rFont val="Calibri"/>
      </rPr>
      <t>/var/log/lastlog</t>
    </r>
    <r>
      <rPr>
        <sz val="11"/>
        <color rgb="FF000000"/>
        <rFont val="Calibri"/>
      </rPr>
      <t xml:space="preserve"> maintain records of the last time a user successfully logged in.</t>
    </r>
    <r>
      <rPr>
        <sz val="11"/>
        <color rgb="FF000000"/>
        <rFont val="Calibri"/>
      </rPr>
      <t xml:space="preserve">
</t>
    </r>
    <r>
      <rPr>
        <sz val="11"/>
        <color rgb="FF000000"/>
        <rFont val="Calibri"/>
      </rPr>
      <t xml:space="preserve">- The </t>
    </r>
    <r>
      <rPr>
        <b/>
        <sz val="11"/>
        <color rgb="FF000000"/>
        <rFont val="Calibri"/>
      </rPr>
      <t>/var/run/faillock/</t>
    </r>
    <r>
      <rPr>
        <sz val="11"/>
        <color rgb="FF000000"/>
        <rFont val="Calibri"/>
      </rPr>
      <t xml:space="preserve"> directory maintains records of login failures via the </t>
    </r>
    <r>
      <rPr>
        <b/>
        <sz val="11"/>
        <color rgb="FF000000"/>
        <rFont val="Calibri"/>
      </rPr>
      <t>pam_faillock</t>
    </r>
    <r>
      <rPr>
        <sz val="11"/>
        <color rgb="FF000000"/>
        <rFont val="Calibri"/>
      </rPr>
      <t xml:space="preserve"> module.</t>
    </r>
    <r>
      <rPr>
        <sz val="11"/>
        <color rgb="FF000000"/>
        <rFont val="Calibri"/>
      </rPr>
      <t xml:space="preserve">
</t>
    </r>
    <r>
      <rPr>
        <i/>
        <sz val="11"/>
        <color rgb="FF000000"/>
        <rFont val="Calibri"/>
      </rPr>
      <t xml:space="preserve">Note: Reloading the auditd config to set active settings requires the </t>
    </r>
    <r>
      <rPr>
        <b/>
        <i/>
        <sz val="11"/>
        <color rgb="FF000000"/>
        <rFont val="Calibri"/>
      </rPr>
      <t>auditd</t>
    </r>
    <r>
      <rPr>
        <i/>
        <sz val="11"/>
        <color rgb="FF000000"/>
        <rFont val="Calibri"/>
      </rPr>
      <t xml:space="preserve"> service to be restarted, and may require a system reboot.</t>
    </r>
  </si>
  <si>
    <r>
      <rPr>
        <sz val="11"/>
        <color rgb="FF000000"/>
        <rFont val="Calibri"/>
      </rPr>
      <t>Run the following commands:</t>
    </r>
    <r>
      <rPr>
        <sz val="11"/>
        <color rgb="FF000000"/>
        <rFont val="Calibri"/>
      </rPr>
      <t xml:space="preserve">
</t>
    </r>
    <r>
      <rPr>
        <sz val="11"/>
        <color rgb="FF006096"/>
        <rFont val="Roboto Condensed"/>
      </rPr>
      <t># grep logins /etc/audit/rules.d/*.rules</t>
    </r>
    <r>
      <rPr>
        <sz val="11"/>
        <color rgb="FF006096"/>
        <rFont val="Roboto Condensed"/>
      </rPr>
      <t xml:space="preserve">
</t>
    </r>
    <r>
      <rPr>
        <sz val="11"/>
        <color rgb="FF006096"/>
        <rFont val="Roboto Condensed"/>
      </rPr>
      <t># auditctl -l | grep logins</t>
    </r>
    <r>
      <rPr>
        <sz val="11"/>
        <color rgb="FF006096"/>
        <rFont val="Roboto Condensed"/>
      </rPr>
      <t xml:space="preserve">
</t>
    </r>
    <r>
      <rPr>
        <sz val="11"/>
        <color rgb="FF000000"/>
        <rFont val="Calibri"/>
      </rPr>
      <t xml:space="preserve">
</t>
    </r>
    <r>
      <rPr>
        <sz val="11"/>
        <color rgb="FF000000"/>
        <rFont val="Calibri"/>
      </rPr>
      <t>Verify output of both includes:</t>
    </r>
    <r>
      <rPr>
        <sz val="11"/>
        <color rgb="FF000000"/>
        <rFont val="Calibri"/>
      </rPr>
      <t xml:space="preserve">
</t>
    </r>
    <r>
      <rPr>
        <sz val="11"/>
        <color rgb="FF006096"/>
        <rFont val="Roboto Condensed"/>
      </rPr>
      <t>-w /var/log/lastlog -p wa -k logins</t>
    </r>
    <r>
      <rPr>
        <sz val="11"/>
        <color rgb="FF006096"/>
        <rFont val="Roboto Condensed"/>
      </rPr>
      <t xml:space="preserve">
</t>
    </r>
    <r>
      <rPr>
        <sz val="11"/>
        <color rgb="FF006096"/>
        <rFont val="Roboto Condensed"/>
      </rPr>
      <t>-w /var/run/faillock/ -p wa -k logins</t>
    </r>
    <r>
      <rPr>
        <sz val="11"/>
        <color rgb="FF006096"/>
        <rFont val="Roboto Condensed"/>
      </rPr>
      <t xml:space="preserve">
</t>
    </r>
  </si>
  <si>
    <t>4.1.8</t>
  </si>
  <si>
    <r>
      <rPr>
        <sz val="11"/>
        <rFont val="Calibri"/>
      </rPr>
      <t>Ensure session initiation information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</si>
  <si>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/etc/audit/rules.d/50-session.rules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logins</t>
    </r>
    <r>
      <rPr>
        <sz val="11"/>
        <color rgb="FF006096"/>
        <rFont val="Roboto Condensed"/>
      </rPr>
      <t xml:space="preserve">
</t>
    </r>
    <r>
      <rPr>
        <sz val="11"/>
        <color rgb="FF006096"/>
        <rFont val="Roboto Condensed"/>
      </rPr>
      <t>-w /var/log/btmp -p wa -k logins</t>
    </r>
    <r>
      <rPr>
        <sz val="11"/>
        <color rgb="FF006096"/>
        <rFont val="Roboto Condensed"/>
      </rPr>
      <t xml:space="preserve">
</t>
    </r>
  </si>
  <si>
    <r>
      <rPr>
        <sz val="11"/>
        <color rgb="FF000000"/>
        <rFont val="Calibri"/>
      </rPr>
      <t xml:space="preserve">Monitor session initiation events. The parameters in this section track changes to the files associated with session events. The file </t>
    </r>
    <r>
      <rPr>
        <b/>
        <sz val="11"/>
        <color rgb="FF000000"/>
        <rFont val="Calibri"/>
      </rPr>
      <t>/var/run/utmp</t>
    </r>
    <r>
      <rPr>
        <sz val="11"/>
        <color rgb="FF000000"/>
        <rFont val="Calibri"/>
      </rPr>
      <t xml:space="preserve"> tracks all currently logged in users. All audit records will be tagged with the identifier "session."  The </t>
    </r>
    <r>
      <rPr>
        <b/>
        <sz val="11"/>
        <color rgb="FF000000"/>
        <rFont val="Calibri"/>
      </rPr>
      <t>/var/log/wtmp</t>
    </r>
    <r>
      <rPr>
        <sz val="11"/>
        <color rgb="FF000000"/>
        <rFont val="Calibri"/>
      </rPr>
      <t xml:space="preserve"> file tracks logins, logouts, shutdown, and reboot events.  The file </t>
    </r>
    <r>
      <rPr>
        <b/>
        <sz val="11"/>
        <color rgb="FF000000"/>
        <rFont val="Calibri"/>
      </rPr>
      <t>/var/log/btmp</t>
    </r>
    <r>
      <rPr>
        <sz val="11"/>
        <color rgb="FF000000"/>
        <rFont val="Calibri"/>
      </rPr>
      <t xml:space="preserve"> keeps track of failed login attempts and can be read by entering the command </t>
    </r>
    <r>
      <rPr>
        <b/>
        <sz val="11"/>
        <color rgb="FF000000"/>
        <rFont val="Calibri"/>
      </rPr>
      <t>/usr/bin/last -f /var/log/btmp</t>
    </r>
    <r>
      <rPr>
        <sz val="11"/>
        <color rgb="FF000000"/>
        <rFont val="Calibri"/>
      </rPr>
      <t xml:space="preserve"> . All audit records will be tagged with the identifier "logins."</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 xml:space="preserve">The </t>
    </r>
    <r>
      <rPr>
        <b/>
        <i/>
        <sz val="11"/>
        <color rgb="FF000000"/>
        <rFont val="Calibri"/>
      </rPr>
      <t>last</t>
    </r>
    <r>
      <rPr>
        <i/>
        <sz val="11"/>
        <color rgb="FF000000"/>
        <rFont val="Calibri"/>
      </rPr>
      <t xml:space="preserve"> command can be used to read </t>
    </r>
    <r>
      <rPr>
        <b/>
        <i/>
        <sz val="11"/>
        <color rgb="FF000000"/>
        <rFont val="Calibri"/>
      </rPr>
      <t>/var/log/wtmp</t>
    </r>
    <r>
      <rPr>
        <i/>
        <sz val="11"/>
        <color rgb="FF000000"/>
        <rFont val="Calibri"/>
      </rPr>
      <t xml:space="preserve"> (</t>
    </r>
    <r>
      <rPr>
        <b/>
        <i/>
        <sz val="11"/>
        <color rgb="FF000000"/>
        <rFont val="Calibri"/>
      </rPr>
      <t>last</t>
    </r>
    <r>
      <rPr>
        <i/>
        <sz val="11"/>
        <color rgb="FF000000"/>
        <rFont val="Calibri"/>
      </rPr>
      <t xml:space="preserve"> with no parameters) and </t>
    </r>
    <r>
      <rPr>
        <b/>
        <i/>
        <sz val="11"/>
        <color rgb="FF000000"/>
        <rFont val="Calibri"/>
      </rPr>
      <t>/var/run/utmp</t>
    </r>
    <r>
      <rPr>
        <i/>
        <sz val="11"/>
        <color rgb="FF000000"/>
        <rFont val="Calibri"/>
      </rPr>
      <t xml:space="preserve"> (</t>
    </r>
    <r>
      <rPr>
        <b/>
        <i/>
        <sz val="11"/>
        <color rgb="FF000000"/>
        <rFont val="Calibri"/>
      </rPr>
      <t>last -f /var/run/utmp</t>
    </r>
    <r>
      <rPr>
        <i/>
        <sz val="11"/>
        <color rgb="FF000000"/>
        <rFont val="Calibri"/>
      </rPr>
      <t>)</t>
    </r>
    <r>
      <rPr>
        <sz val="11"/>
        <color rgb="FF000000"/>
        <rFont val="Calibri"/>
      </rPr>
      <t xml:space="preserve">
</t>
    </r>
    <r>
      <rPr>
        <sz val="11"/>
        <color rgb="FF000000"/>
        <rFont val="Calibri"/>
      </rPr>
      <t xml:space="preserve">- </t>
    </r>
    <r>
      <rPr>
        <i/>
        <sz val="11"/>
        <color rgb="FF000000"/>
        <rFont val="Calibri"/>
      </rPr>
      <t xml:space="preserve">Reloading the auditd config to set active settings requires the </t>
    </r>
    <r>
      <rPr>
        <b/>
        <i/>
        <sz val="11"/>
        <color rgb="FF000000"/>
        <rFont val="Calibri"/>
      </rPr>
      <t>auditd</t>
    </r>
    <r>
      <rPr>
        <i/>
        <sz val="11"/>
        <color rgb="FF000000"/>
        <rFont val="Calibri"/>
      </rPr>
      <t xml:space="preserve"> service to be restarted, and may require a system reboot.</t>
    </r>
  </si>
  <si>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-E '(session|logins)' /etc/audit/rules.d/*.rules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logins</t>
    </r>
    <r>
      <rPr>
        <sz val="11"/>
        <color rgb="FF006096"/>
        <rFont val="Roboto Condensed"/>
      </rPr>
      <t xml:space="preserve">
</t>
    </r>
    <r>
      <rPr>
        <sz val="11"/>
        <color rgb="FF006096"/>
        <rFont val="Roboto Condensed"/>
      </rPr>
      <t>-w /var/log/btmp -p wa -k logins</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-E '(session|logins)'</t>
    </r>
    <r>
      <rPr>
        <sz val="11"/>
        <color rgb="FF006096"/>
        <rFont val="Roboto Condensed"/>
      </rPr>
      <t xml:space="preserve">
</t>
    </r>
    <r>
      <rPr>
        <sz val="11"/>
        <color rgb="FF000000"/>
        <rFont val="Calibri"/>
      </rPr>
      <t xml:space="preserve">
</t>
    </r>
    <r>
      <rPr>
        <sz val="11"/>
        <color rgb="FF000000"/>
        <rFont val="Calibri"/>
      </rPr>
      <t>Verify output includes:</t>
    </r>
    <r>
      <rPr>
        <sz val="11"/>
        <color rgb="FF000000"/>
        <rFont val="Calibri"/>
      </rPr>
      <t xml:space="preserve">
</t>
    </r>
    <r>
      <rPr>
        <sz val="11"/>
        <color rgb="FF006096"/>
        <rFont val="Roboto Condensed"/>
      </rPr>
      <t>-w /var/run/utmp -p wa -k session</t>
    </r>
    <r>
      <rPr>
        <sz val="11"/>
        <color rgb="FF006096"/>
        <rFont val="Roboto Condensed"/>
      </rPr>
      <t xml:space="preserve">
</t>
    </r>
    <r>
      <rPr>
        <sz val="11"/>
        <color rgb="FF006096"/>
        <rFont val="Roboto Condensed"/>
      </rPr>
      <t>-w /var/log/wtmp -p wa -k logins</t>
    </r>
    <r>
      <rPr>
        <sz val="11"/>
        <color rgb="FF006096"/>
        <rFont val="Roboto Condensed"/>
      </rPr>
      <t xml:space="preserve">
</t>
    </r>
    <r>
      <rPr>
        <sz val="11"/>
        <color rgb="FF006096"/>
        <rFont val="Roboto Condensed"/>
      </rPr>
      <t>-w /var/log/btmp -p wa -k logins</t>
    </r>
    <r>
      <rPr>
        <sz val="11"/>
        <color rgb="FF006096"/>
        <rFont val="Roboto Condensed"/>
      </rPr>
      <t xml:space="preserve">
</t>
    </r>
  </si>
  <si>
    <t>4.1.9</t>
  </si>
  <si>
    <r>
      <rPr>
        <sz val="11"/>
        <rFont val="Calibri"/>
      </rPr>
      <t>Ensure discretionary access control permission modification events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</si>
  <si>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/etc/audit/rules.d/50-perm_mod.rules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arch=b32 -S chmod -S fchmod -S fchmodat -F auid&gt;=1000 -F auid!=4294967295 -k perm_mod</t>
    </r>
    <r>
      <rPr>
        <sz val="11"/>
        <color rgb="FF006096"/>
        <rFont val="Roboto Condensed"/>
      </rPr>
      <t xml:space="preserve">
</t>
    </r>
    <r>
      <rPr>
        <sz val="11"/>
        <color rgb="FF006096"/>
        <rFont val="Roboto Condensed"/>
      </rPr>
      <t>-a always,exit -F arch=b32 -S chown -S fchown -S fchownat -S lchown -F auid&gt;=1000 -F auid!=4294967295 -k perm_mod</t>
    </r>
    <r>
      <rPr>
        <sz val="11"/>
        <color rgb="FF006096"/>
        <rFont val="Roboto Condensed"/>
      </rPr>
      <t xml:space="preserve">
</t>
    </r>
    <r>
      <rPr>
        <sz val="11"/>
        <color rgb="FF006096"/>
        <rFont val="Roboto Condensed"/>
      </rPr>
      <t>-a always,exit -F arch=b32 -S setxattr -S lsetxattr -S fsetxattr -S removexattr -S lremovexattr -S fremovexattr -F auid&gt;=1000 -F auid!=4294967295 -k perm_mod</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/etc/audit/rules.d/50-perm_mod.rules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arch=b64 -S chmod -S fchmod -S fchmodat -F auid&gt;=1000 -F auid!=4294967295 -k perm_mod</t>
    </r>
    <r>
      <rPr>
        <sz val="11"/>
        <color rgb="FF006096"/>
        <rFont val="Roboto Condensed"/>
      </rPr>
      <t xml:space="preserve">
</t>
    </r>
    <r>
      <rPr>
        <sz val="11"/>
        <color rgb="FF006096"/>
        <rFont val="Roboto Condensed"/>
      </rPr>
      <t>-a always,exit -F arch=b32 -S chmod -S fchmod -S fchmodat -F auid&gt;=1000 -F auid!=4294967295 -k perm_mod</t>
    </r>
    <r>
      <rPr>
        <sz val="11"/>
        <color rgb="FF006096"/>
        <rFont val="Roboto Condensed"/>
      </rPr>
      <t xml:space="preserve">
</t>
    </r>
    <r>
      <rPr>
        <sz val="11"/>
        <color rgb="FF006096"/>
        <rFont val="Roboto Condensed"/>
      </rPr>
      <t>-a always,exit -F arch=b64 -S chown -S fchown -S fchownat -S lchown -F auid&gt;=1000 -F auid!=4294967295 -k perm_mod</t>
    </r>
    <r>
      <rPr>
        <sz val="11"/>
        <color rgb="FF006096"/>
        <rFont val="Roboto Condensed"/>
      </rPr>
      <t xml:space="preserve">
</t>
    </r>
    <r>
      <rPr>
        <sz val="11"/>
        <color rgb="FF006096"/>
        <rFont val="Roboto Condensed"/>
      </rPr>
      <t>-a always,exit -F arch=b32 -S chown -S fchown -S fchownat -S lchown -F auid&gt;=1000 -F auid!=4294967295 -k perm_mod</t>
    </r>
    <r>
      <rPr>
        <sz val="11"/>
        <color rgb="FF006096"/>
        <rFont val="Roboto Condensed"/>
      </rPr>
      <t xml:space="preserve">
</t>
    </r>
    <r>
      <rPr>
        <sz val="11"/>
        <color rgb="FF006096"/>
        <rFont val="Roboto Condensed"/>
      </rPr>
      <t>-a always,exit -F arch=b64 -S setxattr -S lsetxattr -S fsetxattr -S removexattr -S lremovexattr -S fremovexattr -F auid&gt;=1000 -F auid!=4294967295 -k perm_mod</t>
    </r>
    <r>
      <rPr>
        <sz val="11"/>
        <color rgb="FF006096"/>
        <rFont val="Roboto Condensed"/>
      </rPr>
      <t xml:space="preserve">
</t>
    </r>
    <r>
      <rPr>
        <sz val="11"/>
        <color rgb="FF006096"/>
        <rFont val="Roboto Condensed"/>
      </rPr>
      <t>-a always,exit -F arch=b32 -S setxattr -S lsetxattr -S fsetxattr -S removexattr -S lremovexattr -S fremovexattr -F auid&gt;=1000 -F auid!=4294967295 -k perm_mod</t>
    </r>
    <r>
      <rPr>
        <sz val="11"/>
        <color rgb="FF006096"/>
        <rFont val="Roboto Condensed"/>
      </rPr>
      <t xml:space="preserve">
</t>
    </r>
  </si>
  <si>
    <r>
      <rPr>
        <sz val="11"/>
        <color rgb="FF000000"/>
        <rFont val="Calibri"/>
      </rPr>
      <t xml:space="preserve">Monitor changes to file permissions, attributes, ownership and group. The parameters in this section track changes for system calls that affect file permissions and attributes. The </t>
    </r>
    <r>
      <rPr>
        <b/>
        <sz val="11"/>
        <color rgb="FF000000"/>
        <rFont val="Calibri"/>
      </rPr>
      <t>chmod</t>
    </r>
    <r>
      <rPr>
        <sz val="11"/>
        <color rgb="FF000000"/>
        <rFont val="Calibri"/>
      </rPr>
      <t xml:space="preserve"> , </t>
    </r>
    <r>
      <rPr>
        <b/>
        <sz val="11"/>
        <color rgb="FF000000"/>
        <rFont val="Calibri"/>
      </rPr>
      <t>fchmod</t>
    </r>
    <r>
      <rPr>
        <sz val="11"/>
        <color rgb="FF000000"/>
        <rFont val="Calibri"/>
      </rPr>
      <t xml:space="preserve"> and </t>
    </r>
    <r>
      <rPr>
        <b/>
        <sz val="11"/>
        <color rgb="FF000000"/>
        <rFont val="Calibri"/>
      </rPr>
      <t>fchmodat</t>
    </r>
    <r>
      <rPr>
        <sz val="11"/>
        <color rgb="FF000000"/>
        <rFont val="Calibri"/>
      </rPr>
      <t xml:space="preserve">  system calls affect the permissions associated with a file. The </t>
    </r>
    <r>
      <rPr>
        <b/>
        <sz val="11"/>
        <color rgb="FF000000"/>
        <rFont val="Calibri"/>
      </rPr>
      <t>chown</t>
    </r>
    <r>
      <rPr>
        <sz val="11"/>
        <color rgb="FF000000"/>
        <rFont val="Calibri"/>
      </rPr>
      <t xml:space="preserve"> , </t>
    </r>
    <r>
      <rPr>
        <b/>
        <sz val="11"/>
        <color rgb="FF000000"/>
        <rFont val="Calibri"/>
      </rPr>
      <t>fchown</t>
    </r>
    <r>
      <rPr>
        <sz val="11"/>
        <color rgb="FF000000"/>
        <rFont val="Calibri"/>
      </rPr>
      <t xml:space="preserve"> , </t>
    </r>
    <r>
      <rPr>
        <b/>
        <sz val="11"/>
        <color rgb="FF000000"/>
        <rFont val="Calibri"/>
      </rPr>
      <t>fchownat</t>
    </r>
    <r>
      <rPr>
        <sz val="11"/>
        <color rgb="FF000000"/>
        <rFont val="Calibri"/>
      </rPr>
      <t xml:space="preserve"> and </t>
    </r>
    <r>
      <rPr>
        <b/>
        <sz val="11"/>
        <color rgb="FF000000"/>
        <rFont val="Calibri"/>
      </rPr>
      <t>lchown</t>
    </r>
    <r>
      <rPr>
        <sz val="11"/>
        <color rgb="FF000000"/>
        <rFont val="Calibri"/>
      </rPr>
      <t xml:space="preserve">  system calls affect owner and group attributes on a file. The </t>
    </r>
    <r>
      <rPr>
        <b/>
        <sz val="11"/>
        <color rgb="FF000000"/>
        <rFont val="Calibri"/>
      </rPr>
      <t>setxattr</t>
    </r>
    <r>
      <rPr>
        <sz val="11"/>
        <color rgb="FF000000"/>
        <rFont val="Calibri"/>
      </rPr>
      <t xml:space="preserve"> , </t>
    </r>
    <r>
      <rPr>
        <b/>
        <sz val="11"/>
        <color rgb="FF000000"/>
        <rFont val="Calibri"/>
      </rPr>
      <t>lsetxattr</t>
    </r>
    <r>
      <rPr>
        <sz val="11"/>
        <color rgb="FF000000"/>
        <rFont val="Calibri"/>
      </rPr>
      <t xml:space="preserve"> , </t>
    </r>
    <r>
      <rPr>
        <b/>
        <sz val="11"/>
        <color rgb="FF000000"/>
        <rFont val="Calibri"/>
      </rPr>
      <t>fsetxattr</t>
    </r>
    <r>
      <rPr>
        <sz val="11"/>
        <color rgb="FF000000"/>
        <rFont val="Calibri"/>
      </rPr>
      <t xml:space="preserve"> (set extended file attributes) and </t>
    </r>
    <r>
      <rPr>
        <b/>
        <sz val="11"/>
        <color rgb="FF000000"/>
        <rFont val="Calibri"/>
      </rPr>
      <t>removexattr</t>
    </r>
    <r>
      <rPr>
        <sz val="11"/>
        <color rgb="FF000000"/>
        <rFont val="Calibri"/>
      </rPr>
      <t xml:space="preserve"> , </t>
    </r>
    <r>
      <rPr>
        <b/>
        <sz val="11"/>
        <color rgb="FF000000"/>
        <rFont val="Calibri"/>
      </rPr>
      <t>lremovexattr</t>
    </r>
    <r>
      <rPr>
        <sz val="11"/>
        <color rgb="FF000000"/>
        <rFont val="Calibri"/>
      </rPr>
      <t xml:space="preserve"> , </t>
    </r>
    <r>
      <rPr>
        <b/>
        <sz val="11"/>
        <color rgb="FF000000"/>
        <rFont val="Calibri"/>
      </rPr>
      <t>fremovexattr</t>
    </r>
    <r>
      <rPr>
        <sz val="11"/>
        <color rgb="FF000000"/>
        <rFont val="Calibri"/>
      </rPr>
      <t xml:space="preserve"> (remove extended file attributes) control extended file attributes. In all cases, an audit record will only be written for non-system user ids (auid &gt;=1000) and will ignore Daemon events (auid = 4294967295). All audit records will be tagged with the identifier "perm_mod."</t>
    </r>
    <r>
      <rPr>
        <sz val="11"/>
        <color rgb="FF000000"/>
        <rFont val="Calibri"/>
      </rPr>
      <t xml:space="preserve">
</t>
    </r>
    <r>
      <rPr>
        <b/>
        <sz val="11"/>
        <color rgb="FF000000"/>
        <rFont val="Calibri"/>
      </rPr>
      <t>Note:</t>
    </r>
    <r>
      <rPr>
        <sz val="11"/>
        <color rgb="FF000000"/>
        <rFont val="Calibri"/>
      </rPr>
      <t xml:space="preserve"> Systems may have been customized to change the default UID_MIN.  To confirm the UID_MIN for your system, run the following command:</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sz val="11"/>
        <color rgb="FF000000"/>
        <rFont val="Calibri"/>
      </rPr>
      <t xml:space="preserve">If your systems' UID_MIN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i/>
        <sz val="11"/>
        <color rgb="FF000000"/>
        <rFont val="Calibri"/>
      </rPr>
      <t>Reloading the auditd config to set active settings may require a system reboot.</t>
    </r>
  </si>
  <si>
    <r>
      <rPr>
        <i/>
        <sz val="11"/>
        <color rgb="FF000000"/>
        <rFont val="Calibri"/>
      </rPr>
      <t>On a 32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perm_mod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chmod -S fchmod -S fchmodat -F auid&gt;=1000 -F auid!=4294967295 -k perm_mod</t>
    </r>
    <r>
      <rPr>
        <sz val="11"/>
        <color rgb="FF006096"/>
        <rFont val="Roboto Condensed"/>
      </rPr>
      <t xml:space="preserve">
</t>
    </r>
    <r>
      <rPr>
        <sz val="11"/>
        <color rgb="FF006096"/>
        <rFont val="Roboto Condensed"/>
      </rPr>
      <t>-a always,exit -F arch=b32 -S chown -S fchown -S fchownat -S lchown -F auid&gt;=1000 -F auid!=4294967295 -k perm_mod</t>
    </r>
    <r>
      <rPr>
        <sz val="11"/>
        <color rgb="FF006096"/>
        <rFont val="Roboto Condensed"/>
      </rPr>
      <t xml:space="preserve">
</t>
    </r>
    <r>
      <rPr>
        <sz val="11"/>
        <color rgb="FF006096"/>
        <rFont val="Roboto Condensed"/>
      </rPr>
      <t>-a always,exit -F arch=b32 -S setxattr -S lsetxattr -S fsetxattr -S removexattr -S lremovexattr -S fremovexattr -F auid&gt;=1000 -F auid!=4294967295 -k perm_mod</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perm_mod</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r>
      <rPr>
        <sz val="11"/>
        <color rgb="FF000000"/>
        <rFont val="Calibri"/>
      </rPr>
      <t xml:space="preserve">
</t>
    </r>
    <r>
      <rPr>
        <i/>
        <sz val="11"/>
        <color rgb="FF000000"/>
        <rFont val="Calibri"/>
      </rPr>
      <t>On a 64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perm_mod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chmod -S fchmod -S fchmodat -F auid&gt;=1000 -F auid!=4294967295 -k perm_mod</t>
    </r>
    <r>
      <rPr>
        <sz val="11"/>
        <color rgb="FF006096"/>
        <rFont val="Roboto Condensed"/>
      </rPr>
      <t xml:space="preserve">
</t>
    </r>
    <r>
      <rPr>
        <sz val="11"/>
        <color rgb="FF006096"/>
        <rFont val="Roboto Condensed"/>
      </rPr>
      <t>-a always,exit -F arch=b32 -S chmod -S fchmod -S fchmodat -F auid&gt;=1000 -F auid!=4294967295 -k perm_mod</t>
    </r>
    <r>
      <rPr>
        <sz val="11"/>
        <color rgb="FF006096"/>
        <rFont val="Roboto Condensed"/>
      </rPr>
      <t xml:space="preserve">
</t>
    </r>
    <r>
      <rPr>
        <sz val="11"/>
        <color rgb="FF006096"/>
        <rFont val="Roboto Condensed"/>
      </rPr>
      <t>-a always,exit -F arch=b64 -S chown -S fchown -S fchownat -S lchown -F auid&gt;=1000 -F auid!=4294967295 -k perm_mod</t>
    </r>
    <r>
      <rPr>
        <sz val="11"/>
        <color rgb="FF006096"/>
        <rFont val="Roboto Condensed"/>
      </rPr>
      <t xml:space="preserve">
</t>
    </r>
    <r>
      <rPr>
        <sz val="11"/>
        <color rgb="FF006096"/>
        <rFont val="Roboto Condensed"/>
      </rPr>
      <t>-a always,exit -F arch=b32 -S chown -S fchown -S fchownat -S lchown -F auid&gt;=1000 -F auid!=4294967295 -k perm_mod</t>
    </r>
    <r>
      <rPr>
        <sz val="11"/>
        <color rgb="FF006096"/>
        <rFont val="Roboto Condensed"/>
      </rPr>
      <t xml:space="preserve">
</t>
    </r>
    <r>
      <rPr>
        <sz val="11"/>
        <color rgb="FF006096"/>
        <rFont val="Roboto Condensed"/>
      </rPr>
      <t>-a always,exit -F arch=b64 -S setxattr -S lsetxattr -S fsetxattr -S removexattr -S lremovexattr -S fremovexattr -F auid&gt;=1000 -F auid!=4294967295 -k perm_mod</t>
    </r>
    <r>
      <rPr>
        <sz val="11"/>
        <color rgb="FF006096"/>
        <rFont val="Roboto Condensed"/>
      </rPr>
      <t xml:space="preserve">
</t>
    </r>
    <r>
      <rPr>
        <sz val="11"/>
        <color rgb="FF006096"/>
        <rFont val="Roboto Condensed"/>
      </rPr>
      <t>-a always,exit -F arch=b32 -S setxattr -S lsetxattr -S fsetxattr -S removexattr -S lremovexattr -S fremovexattr -F auid&gt;=1000 -F auid!=4294967295 -k perm_mod</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auditctl -l | grep perm_mod</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chmod,fchmod,fchmodat -F auid&gt;=1000 -F auid!=-1 -F key=perm_mod</t>
    </r>
    <r>
      <rPr>
        <sz val="11"/>
        <color rgb="FF006096"/>
        <rFont val="Roboto Condensed"/>
      </rPr>
      <t xml:space="preserve">
</t>
    </r>
    <r>
      <rPr>
        <sz val="11"/>
        <color rgb="FF006096"/>
        <rFont val="Roboto Condensed"/>
      </rPr>
      <t>-a always,exit -F arch=b32 -S chmod,fchmod,fchmodat -F auid&gt;=1000 -F auid!=-1 -F key=perm_mod</t>
    </r>
    <r>
      <rPr>
        <sz val="11"/>
        <color rgb="FF006096"/>
        <rFont val="Roboto Condensed"/>
      </rPr>
      <t xml:space="preserve">
</t>
    </r>
    <r>
      <rPr>
        <sz val="11"/>
        <color rgb="FF006096"/>
        <rFont val="Roboto Condensed"/>
      </rPr>
      <t>-a always,exit -F arch=b64 -S chown,fchown,lchown,fchownat -F auid&gt;=1000 -F auid!=-1 -F key=perm_mod</t>
    </r>
    <r>
      <rPr>
        <sz val="11"/>
        <color rgb="FF006096"/>
        <rFont val="Roboto Condensed"/>
      </rPr>
      <t xml:space="preserve">
</t>
    </r>
    <r>
      <rPr>
        <sz val="11"/>
        <color rgb="FF006096"/>
        <rFont val="Roboto Condensed"/>
      </rPr>
      <t>-a always,exit -F arch=b32 -S lchown,fchown,chown,fchownat -F auid&gt;=1000 -F auid!=-1 -F key=perm_mod</t>
    </r>
    <r>
      <rPr>
        <sz val="11"/>
        <color rgb="FF006096"/>
        <rFont val="Roboto Condensed"/>
      </rPr>
      <t xml:space="preserve">
</t>
    </r>
    <r>
      <rPr>
        <sz val="11"/>
        <color rgb="FF006096"/>
        <rFont val="Roboto Condensed"/>
      </rPr>
      <t>-a always,exit -F arch=b64 -S setxattr,lsetxattr,fsetxattr,removexattr,lremovexattr,fremovexattr -F auid&gt;=1000 -F auid!=-1 -F key=perm_mod</t>
    </r>
    <r>
      <rPr>
        <sz val="11"/>
        <color rgb="FF006096"/>
        <rFont val="Roboto Condensed"/>
      </rPr>
      <t xml:space="preserve">
</t>
    </r>
    <r>
      <rPr>
        <sz val="11"/>
        <color rgb="FF006096"/>
        <rFont val="Roboto Condensed"/>
      </rPr>
      <t>-a always,exit -F arch=b32 -S setxattr,lsetxattr,fsetxattr,removexattr,lremovexattr,fremovexattr -F auid&gt;=1000 -F auid!=-1 -F key=perm_mod</t>
    </r>
    <r>
      <rPr>
        <sz val="11"/>
        <color rgb="FF006096"/>
        <rFont val="Roboto Condensed"/>
      </rPr>
      <t xml:space="preserve">
</t>
    </r>
  </si>
  <si>
    <t>4.1.10</t>
  </si>
  <si>
    <r>
      <rPr>
        <sz val="11"/>
        <rFont val="Calibri"/>
      </rPr>
      <t>Ensure unsuccessful unauthorized file access attempts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</si>
  <si>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/etc/audit/rules.d/50-access.rules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arch=b32 -S creat -S open -S openat -S truncate -S ftruncate -F exit=-EACCES -F auid&gt;=1000 -F auid!=4294967295 -k access</t>
    </r>
    <r>
      <rPr>
        <sz val="11"/>
        <color rgb="FF006096"/>
        <rFont val="Roboto Condensed"/>
      </rPr>
      <t xml:space="preserve">
</t>
    </r>
    <r>
      <rPr>
        <sz val="11"/>
        <color rgb="FF006096"/>
        <rFont val="Roboto Condensed"/>
      </rPr>
      <t>-a always,exit -F arch=b32 -S creat -S open -S openat -S truncate -S ftruncate -F exit=-EPERM -F auid&gt;=1000 -F auid!=4294967295 -k access</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/etc/audit/rules.d/50-access.rules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arch=b64 -S creat -S open -S openat -S truncate -S ftruncate -F exit=-EACCES -F auid&gt;=1000 -F auid!=4294967295 -k access</t>
    </r>
    <r>
      <rPr>
        <sz val="11"/>
        <color rgb="FF006096"/>
        <rFont val="Roboto Condensed"/>
      </rPr>
      <t xml:space="preserve">
</t>
    </r>
    <r>
      <rPr>
        <sz val="11"/>
        <color rgb="FF006096"/>
        <rFont val="Roboto Condensed"/>
      </rPr>
      <t>-a always,exit -F arch=b32 -S creat -S open -S openat -S truncate -S ftruncate -F exit=-EACCES -F auid&gt;=1000 -F auid!=4294967295 -k access</t>
    </r>
    <r>
      <rPr>
        <sz val="11"/>
        <color rgb="FF006096"/>
        <rFont val="Roboto Condensed"/>
      </rPr>
      <t xml:space="preserve">
</t>
    </r>
    <r>
      <rPr>
        <sz val="11"/>
        <color rgb="FF006096"/>
        <rFont val="Roboto Condensed"/>
      </rPr>
      <t>-a always,exit -F arch=b64 -S creat -S open -S openat -S truncate -S ftruncate -F exit=-EPERM -F auid&gt;=1000 -F auid!=4294967295 -k access</t>
    </r>
    <r>
      <rPr>
        <sz val="11"/>
        <color rgb="FF006096"/>
        <rFont val="Roboto Condensed"/>
      </rPr>
      <t xml:space="preserve">
</t>
    </r>
    <r>
      <rPr>
        <sz val="11"/>
        <color rgb="FF006096"/>
        <rFont val="Roboto Condensed"/>
      </rPr>
      <t>-a always,exit -F arch=b32 -S creat -S open -S openat -S truncate -S ftruncate -F exit=-EPERM -F auid&gt;=1000 -F auid!=4294967295 -k access</t>
    </r>
    <r>
      <rPr>
        <sz val="11"/>
        <color rgb="FF006096"/>
        <rFont val="Roboto Condensed"/>
      </rPr>
      <t xml:space="preserve">
</t>
    </r>
  </si>
  <si>
    <r>
      <rPr>
        <sz val="11"/>
        <color rgb="FF000000"/>
        <rFont val="Calibri"/>
      </rPr>
      <t xml:space="preserve">Monitor for unsuccessful attempts to access files. The parameters below are associated with system calls that control creation ( </t>
    </r>
    <r>
      <rPr>
        <b/>
        <sz val="11"/>
        <color rgb="FF000000"/>
        <rFont val="Calibri"/>
      </rPr>
      <t>creat</t>
    </r>
    <r>
      <rPr>
        <sz val="11"/>
        <color rgb="FF000000"/>
        <rFont val="Calibri"/>
      </rPr>
      <t xml:space="preserve"> ), opening ( </t>
    </r>
    <r>
      <rPr>
        <b/>
        <sz val="11"/>
        <color rgb="FF000000"/>
        <rFont val="Calibri"/>
      </rPr>
      <t>open</t>
    </r>
    <r>
      <rPr>
        <sz val="11"/>
        <color rgb="FF000000"/>
        <rFont val="Calibri"/>
      </rPr>
      <t xml:space="preserve"> , </t>
    </r>
    <r>
      <rPr>
        <b/>
        <sz val="11"/>
        <color rgb="FF000000"/>
        <rFont val="Calibri"/>
      </rPr>
      <t>openat</t>
    </r>
    <r>
      <rPr>
        <sz val="11"/>
        <color rgb="FF000000"/>
        <rFont val="Calibri"/>
      </rPr>
      <t xml:space="preserve"> ) and truncation ( </t>
    </r>
    <r>
      <rPr>
        <b/>
        <sz val="11"/>
        <color rgb="FF000000"/>
        <rFont val="Calibri"/>
      </rPr>
      <t>truncate</t>
    </r>
    <r>
      <rPr>
        <sz val="11"/>
        <color rgb="FF000000"/>
        <rFont val="Calibri"/>
      </rPr>
      <t xml:space="preserve"> , </t>
    </r>
    <r>
      <rPr>
        <b/>
        <sz val="11"/>
        <color rgb="FF000000"/>
        <rFont val="Calibri"/>
      </rPr>
      <t>ftruncate</t>
    </r>
    <r>
      <rPr>
        <sz val="11"/>
        <color rgb="FF000000"/>
        <rFont val="Calibri"/>
      </rPr>
      <t xml:space="preserve"> ) of files. An audit log record will only be written if the user is a non-privileged user (auid&gt;=1000), is not a Daemon event (auid=4294967295) and if the system call returned EACCES (permission denied to the file) or EPERM (some other permanent error associated with the specific system call). All audit records will be tagged with the identifier "access."</t>
    </r>
    <r>
      <rPr>
        <sz val="11"/>
        <color rgb="FF000000"/>
        <rFont val="Calibri"/>
      </rPr>
      <t xml:space="preserve">
</t>
    </r>
    <r>
      <rPr>
        <b/>
        <sz val="11"/>
        <color rgb="FF000000"/>
        <rFont val="Calibri"/>
      </rPr>
      <t>Note:</t>
    </r>
    <r>
      <rPr>
        <sz val="11"/>
        <color rgb="FF000000"/>
        <rFont val="Calibri"/>
      </rPr>
      <t xml:space="preserve"> Systems may have been customized to change the default UID_MIN.  To confirm the UID_MIN for your system, run the following command:</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sz val="11"/>
        <color rgb="FF000000"/>
        <rFont val="Calibri"/>
      </rPr>
      <t xml:space="preserve">If your systems' UID_MIN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i/>
        <sz val="11"/>
        <color rgb="FF000000"/>
        <rFont val="Calibri"/>
      </rPr>
      <t>Reloading the auditd config to set active settings may require a system reboot.</t>
    </r>
  </si>
  <si>
    <r>
      <rPr>
        <i/>
        <sz val="11"/>
        <color rgb="FF000000"/>
        <rFont val="Calibri"/>
      </rPr>
      <t>On a 32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access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creat -S open -S openat -S truncate -S ftruncate -F exit=-EACCES -F auid&gt;=1000 -F auid!=4294967295 -k access</t>
    </r>
    <r>
      <rPr>
        <sz val="11"/>
        <color rgb="FF006096"/>
        <rFont val="Roboto Condensed"/>
      </rPr>
      <t xml:space="preserve">
</t>
    </r>
    <r>
      <rPr>
        <sz val="11"/>
        <color rgb="FF006096"/>
        <rFont val="Roboto Condensed"/>
      </rPr>
      <t>-a always,exit -F arch=b32 -S creat -S open -S openat -S truncate -S ftruncate -F exit=-EPERM -F auid&gt;=1000 -F auid!=4294967295 -k access</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access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creat -S open -S openat -S truncate -S ftruncate -F exit=-EACCES -F auid&gt;=1000 -F auid!=-1 -k access</t>
    </r>
    <r>
      <rPr>
        <sz val="11"/>
        <color rgb="FF006096"/>
        <rFont val="Roboto Condensed"/>
      </rPr>
      <t xml:space="preserve">
</t>
    </r>
    <r>
      <rPr>
        <sz val="11"/>
        <color rgb="FF006096"/>
        <rFont val="Roboto Condensed"/>
      </rPr>
      <t>-a always,exit -F arch=b32 -S creat -S open -S openat -S truncate -S ftruncate -F exit=-EPERM -F auid&gt;=1000 -F auid!=-1 -k access</t>
    </r>
    <r>
      <rPr>
        <sz val="11"/>
        <color rgb="FF006096"/>
        <rFont val="Roboto Condensed"/>
      </rPr>
      <t xml:space="preserve">
</t>
    </r>
    <r>
      <rPr>
        <sz val="11"/>
        <color rgb="FF000000"/>
        <rFont val="Calibri"/>
      </rPr>
      <t xml:space="preserve">
</t>
    </r>
    <r>
      <rPr>
        <i/>
        <sz val="11"/>
        <color rgb="FF000000"/>
        <rFont val="Calibri"/>
      </rPr>
      <t>On a 64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access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creat -S open -S openat -S truncate -S ftruncate -F exit=-EACCES -F auid&gt;=1000 -F auid!=4294967295 -k access</t>
    </r>
    <r>
      <rPr>
        <sz val="11"/>
        <color rgb="FF006096"/>
        <rFont val="Roboto Condensed"/>
      </rPr>
      <t xml:space="preserve">
</t>
    </r>
    <r>
      <rPr>
        <sz val="11"/>
        <color rgb="FF006096"/>
        <rFont val="Roboto Condensed"/>
      </rPr>
      <t>-a always,exit -F arch=b32 -S creat -S open -S openat -S truncate -S ftruncate -F exit=-EACCES -F auid&gt;=1000 -F auid!=4294967295 -k access</t>
    </r>
    <r>
      <rPr>
        <sz val="11"/>
        <color rgb="FF006096"/>
        <rFont val="Roboto Condensed"/>
      </rPr>
      <t xml:space="preserve">
</t>
    </r>
    <r>
      <rPr>
        <sz val="11"/>
        <color rgb="FF006096"/>
        <rFont val="Roboto Condensed"/>
      </rPr>
      <t>-a always,exit -F arch=b64 -S creat -S open -S openat -S truncate -S ftruncate -F exit=-EPERM -F auid&gt;=1000 -F auid!=4294967295 -k access</t>
    </r>
    <r>
      <rPr>
        <sz val="11"/>
        <color rgb="FF006096"/>
        <rFont val="Roboto Condensed"/>
      </rPr>
      <t xml:space="preserve">
</t>
    </r>
    <r>
      <rPr>
        <sz val="11"/>
        <color rgb="FF006096"/>
        <rFont val="Roboto Condensed"/>
      </rPr>
      <t>-a always,exit -F arch=b32 -S creat -S open -S openat -S truncate -S ftruncate -F exit=-EPERM -F auid&gt;=1000 -F auid!=4294967295 -k access</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access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creat -S open -S openat -S truncate -S ftruncate -F exit=-EACCES -F auid&gt;=1000 -F auid!=-1 -k access</t>
    </r>
    <r>
      <rPr>
        <sz val="11"/>
        <color rgb="FF006096"/>
        <rFont val="Roboto Condensed"/>
      </rPr>
      <t xml:space="preserve">
</t>
    </r>
    <r>
      <rPr>
        <sz val="11"/>
        <color rgb="FF006096"/>
        <rFont val="Roboto Condensed"/>
      </rPr>
      <t>-a always,exit -F arch=b32 -S creat -S open -S openat -S truncate -S ftruncate -F exit=-EACCES -F auid&gt;=1000 -F auid!=-1 -k access</t>
    </r>
    <r>
      <rPr>
        <sz val="11"/>
        <color rgb="FF006096"/>
        <rFont val="Roboto Condensed"/>
      </rPr>
      <t xml:space="preserve">
</t>
    </r>
    <r>
      <rPr>
        <sz val="11"/>
        <color rgb="FF006096"/>
        <rFont val="Roboto Condensed"/>
      </rPr>
      <t>-a always,exit -F arch=b64 -S creat -S open -S openat -S truncate -S ftruncate -F exit=-EPERM -F auid&gt;=1000 -F auid!=-1 -k access</t>
    </r>
    <r>
      <rPr>
        <sz val="11"/>
        <color rgb="FF006096"/>
        <rFont val="Roboto Condensed"/>
      </rPr>
      <t xml:space="preserve">
</t>
    </r>
    <r>
      <rPr>
        <sz val="11"/>
        <color rgb="FF006096"/>
        <rFont val="Roboto Condensed"/>
      </rPr>
      <t>-a always,exit -F arch=b32 -S creat -S open -S openat -S truncate -S ftruncate -F exit=-EPERM -F auid&gt;=1000 -F auid!=-1 -k access</t>
    </r>
    <r>
      <rPr>
        <sz val="11"/>
        <color rgb="FF006096"/>
        <rFont val="Roboto Condensed"/>
      </rPr>
      <t xml:space="preserve">
</t>
    </r>
  </si>
  <si>
    <t>4.1.11</t>
  </si>
  <si>
    <r>
      <rPr>
        <sz val="11"/>
        <rFont val="Calibri"/>
      </rPr>
      <t>Ensure use of privileged commands is collected</t>
    </r>
  </si>
  <si>
    <r>
      <rPr>
        <sz val="11"/>
        <color rgb="FF000000"/>
        <rFont val="Calibri"/>
      </rPr>
      <t>To remediate this issue, the system administrator will have to execute a find command to locate all the privileged programs and then add an audit line for each one of them.</t>
    </r>
    <r>
      <rPr>
        <sz val="11"/>
        <color rgb="FF000000"/>
        <rFont val="Calibri"/>
      </rPr>
      <t xml:space="preserve">
</t>
    </r>
    <r>
      <rPr>
        <sz val="11"/>
        <color rgb="FF000000"/>
        <rFont val="Calibri"/>
      </rPr>
      <t>The audit parameters associated with this are as follows:</t>
    </r>
    <r>
      <rPr>
        <sz val="11"/>
        <color rgb="FF000000"/>
        <rFont val="Calibri"/>
      </rPr>
      <t xml:space="preserve">
</t>
    </r>
    <r>
      <rPr>
        <sz val="11"/>
        <color rgb="FF000000"/>
        <rFont val="Calibri"/>
      </rPr>
      <t xml:space="preserve">- </t>
    </r>
    <r>
      <rPr>
        <b/>
        <sz val="11"/>
        <color rgb="FF000000"/>
        <rFont val="Calibri"/>
      </rPr>
      <t>-F path=" $1 "</t>
    </r>
    <r>
      <rPr>
        <sz val="11"/>
        <color rgb="FF000000"/>
        <rFont val="Calibri"/>
      </rPr>
      <t xml:space="preserve"> - will populate each file name found through the find command and processed by awk.</t>
    </r>
    <r>
      <rPr>
        <sz val="11"/>
        <color rgb="FF000000"/>
        <rFont val="Calibri"/>
      </rPr>
      <t xml:space="preserve">
</t>
    </r>
    <r>
      <rPr>
        <sz val="11"/>
        <color rgb="FF000000"/>
        <rFont val="Calibri"/>
      </rPr>
      <t xml:space="preserve">- </t>
    </r>
    <r>
      <rPr>
        <b/>
        <sz val="11"/>
        <color rgb="FF000000"/>
        <rFont val="Calibri"/>
      </rPr>
      <t>-F perm=x</t>
    </r>
    <r>
      <rPr>
        <sz val="11"/>
        <color rgb="FF000000"/>
        <rFont val="Calibri"/>
      </rPr>
      <t xml:space="preserve"> - will write an audit record if the file is executed.</t>
    </r>
    <r>
      <rPr>
        <sz val="11"/>
        <color rgb="FF000000"/>
        <rFont val="Calibri"/>
      </rPr>
      <t xml:space="preserve">
</t>
    </r>
    <r>
      <rPr>
        <sz val="11"/>
        <color rgb="FF000000"/>
        <rFont val="Calibri"/>
      </rPr>
      <t xml:space="preserve">- </t>
    </r>
    <r>
      <rPr>
        <b/>
        <sz val="11"/>
        <color rgb="FF000000"/>
        <rFont val="Calibri"/>
      </rPr>
      <t>-F audit&gt;=1000</t>
    </r>
    <r>
      <rPr>
        <sz val="11"/>
        <color rgb="FF000000"/>
        <rFont val="Calibri"/>
      </rPr>
      <t xml:space="preserve"> - will write a record if the user executing the command is not a privileged user.</t>
    </r>
    <r>
      <rPr>
        <sz val="11"/>
        <color rgb="FF000000"/>
        <rFont val="Calibri"/>
      </rPr>
      <t xml:space="preserve">
</t>
    </r>
    <r>
      <rPr>
        <sz val="11"/>
        <color rgb="FF000000"/>
        <rFont val="Calibri"/>
      </rPr>
      <t xml:space="preserve">- </t>
    </r>
    <r>
      <rPr>
        <b/>
        <sz val="11"/>
        <color rgb="FF000000"/>
        <rFont val="Calibri"/>
      </rPr>
      <t>-F auid!= 4294967295</t>
    </r>
    <r>
      <rPr>
        <sz val="11"/>
        <color rgb="FF000000"/>
        <rFont val="Calibri"/>
      </rPr>
      <t xml:space="preserve"> - will ignore Daemon events</t>
    </r>
    <r>
      <rPr>
        <sz val="11"/>
        <color rgb="FF000000"/>
        <rFont val="Calibri"/>
      </rPr>
      <t xml:space="preserve">
</t>
    </r>
    <r>
      <rPr>
        <sz val="11"/>
        <color rgb="FF000000"/>
        <rFont val="Calibri"/>
      </rPr>
      <t>All audit records should be tagged with the identifier "privileged".</t>
    </r>
    <r>
      <rPr>
        <sz val="11"/>
        <color rgb="FF000000"/>
        <rFont val="Calibri"/>
      </rPr>
      <t xml:space="preserve">
</t>
    </r>
    <r>
      <rPr>
        <sz val="11"/>
        <color rgb="FF000000"/>
        <rFont val="Calibri"/>
      </rPr>
      <t xml:space="preserve">Run the following command replacing </t>
    </r>
    <r>
      <rPr>
        <i/>
        <sz val="11"/>
        <color rgb="FF000000"/>
        <rFont val="Calibri"/>
      </rPr>
      <t>&lt;partition&gt;</t>
    </r>
    <r>
      <rPr>
        <sz val="11"/>
        <color rgb="FF000000"/>
        <rFont val="Calibri"/>
      </rPr>
      <t xml:space="preserve"> with a list of partitions where programs can be executed from on your system:</t>
    </r>
    <r>
      <rPr>
        <sz val="11"/>
        <color rgb="FF000000"/>
        <rFont val="Calibri"/>
      </rPr>
      <t xml:space="preserve">
</t>
    </r>
    <r>
      <rPr>
        <sz val="11"/>
        <color rgb="FF006096"/>
        <rFont val="Roboto Condensed"/>
      </rPr>
      <t># find &lt;partition&gt; -xdev \( -perm -4000 -o -perm -2000 \) -type f | awk '{print "-a always,exit -F path=" $1 " -F perm=x -F auid&gt;='"$(awk '/^\s*UID_MIN/{print $2}' /etc/login.defs)"' -F auid!=4294967295 -k privileged" }'</t>
    </r>
    <r>
      <rPr>
        <sz val="11"/>
        <color rgb="FF006096"/>
        <rFont val="Roboto Condensed"/>
      </rPr>
      <t xml:space="preserve">
</t>
    </r>
    <r>
      <rPr>
        <sz val="11"/>
        <color rgb="FF000000"/>
        <rFont val="Calibri"/>
      </rPr>
      <t xml:space="preserve">
</t>
    </r>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and add all resulting lines to the file.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find / -xdev \( -perm -4000 -o -perm -2000 \) -type f | awk '{print "-a always,exit -F path=" $1 " -F perm=x -F auid&gt;='"$(awk '/^\s*UID_MIN/{print $2}' /etc/login.defs)"' -F auid!=4294967295 -k privileged" }' &gt;&gt; /etc/audit/rules.d/50-privileged.rules</t>
    </r>
    <r>
      <rPr>
        <sz val="11"/>
        <color rgb="FF006096"/>
        <rFont val="Roboto Condensed"/>
      </rPr>
      <t xml:space="preserve">
</t>
    </r>
  </si>
  <si>
    <r>
      <rPr>
        <sz val="11"/>
        <color rgb="FF000000"/>
        <rFont val="Calibri"/>
      </rPr>
      <t>Monitor privileged programs (those that have the setuid and/or setgid bit set on execution) to determine if unprivileged users are running these commands.</t>
    </r>
    <r>
      <rPr>
        <sz val="11"/>
        <color rgb="FF000000"/>
        <rFont val="Calibri"/>
      </rPr>
      <t xml:space="preserve">
</t>
    </r>
    <r>
      <rPr>
        <b/>
        <sz val="11"/>
        <color rgb="FF000000"/>
        <rFont val="Calibri"/>
      </rPr>
      <t>Note:</t>
    </r>
    <r>
      <rPr>
        <sz val="11"/>
        <color rgb="FF000000"/>
        <rFont val="Calibri"/>
      </rPr>
      <t xml:space="preserve"> Systems may have been customized to change the default UID_MIN.  To confirm the UID_MIN for your system, run the following command:</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sz val="11"/>
        <color rgb="FF000000"/>
        <rFont val="Calibri"/>
      </rPr>
      <t xml:space="preserve">If your systems' UID_MIN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i/>
        <sz val="11"/>
        <color rgb="FF000000"/>
        <rFont val="Calibri"/>
      </rPr>
      <t>Reloading the auditd config to set active settings may require a system reboot.</t>
    </r>
  </si>
  <si>
    <r>
      <rPr>
        <sz val="11"/>
        <color rgb="FF000000"/>
        <rFont val="Calibri"/>
      </rPr>
      <t xml:space="preserve">Run the following command replacing </t>
    </r>
    <r>
      <rPr>
        <b/>
        <sz val="11"/>
        <color rgb="FF000000"/>
        <rFont val="Calibri"/>
      </rPr>
      <t>&lt;partition&gt;</t>
    </r>
    <r>
      <rPr>
        <sz val="11"/>
        <color rgb="FF000000"/>
        <rFont val="Calibri"/>
      </rPr>
      <t xml:space="preserve"> with a list of partitions where programs can be executed from on your system:</t>
    </r>
    <r>
      <rPr>
        <sz val="11"/>
        <color rgb="FF000000"/>
        <rFont val="Calibri"/>
      </rPr>
      <t xml:space="preserve">
</t>
    </r>
    <r>
      <rPr>
        <sz val="11"/>
        <color rgb="FF006096"/>
        <rFont val="Roboto Condensed"/>
      </rPr>
      <t># find &lt;partition&gt; -xdev \( -perm -4000 -o -perm -2000 \) -type f | awk '{print "-a always,exit -F path=" $1 " -F perm=x -F auid&gt;='"$(awk '/^\s*UID_MIN/{print $2}' /etc/login.defs)"' -F auid!=4294967295 -k privileged" }'</t>
    </r>
    <r>
      <rPr>
        <sz val="11"/>
        <color rgb="FF006096"/>
        <rFont val="Roboto Condensed"/>
      </rPr>
      <t xml:space="preserve">
</t>
    </r>
    <r>
      <rPr>
        <sz val="11"/>
        <color rgb="FF000000"/>
        <rFont val="Calibri"/>
      </rPr>
      <t xml:space="preserve">
</t>
    </r>
    <r>
      <rPr>
        <sz val="11"/>
        <color rgb="FF000000"/>
        <rFont val="Calibri"/>
      </rPr>
      <t xml:space="preserve">Verify all resulting lines are a </t>
    </r>
    <r>
      <rPr>
        <b/>
        <sz val="11"/>
        <color rgb="FF000000"/>
        <rFont val="Calibri"/>
      </rPr>
      <t>.rules</t>
    </r>
    <r>
      <rPr>
        <sz val="11"/>
        <color rgb="FF000000"/>
        <rFont val="Calibri"/>
      </rPr>
      <t xml:space="preserve"> file in </t>
    </r>
    <r>
      <rPr>
        <b/>
        <sz val="11"/>
        <color rgb="FF000000"/>
        <rFont val="Calibri"/>
      </rPr>
      <t>/etc/audit/rules.d/</t>
    </r>
    <r>
      <rPr>
        <sz val="11"/>
        <color rgb="FF000000"/>
        <rFont val="Calibri"/>
      </rPr>
      <t xml:space="preserve"> and the output of </t>
    </r>
    <r>
      <rPr>
        <b/>
        <sz val="11"/>
        <color rgb="FF000000"/>
        <rFont val="Calibri"/>
      </rPr>
      <t>auditctl -l</t>
    </r>
    <r>
      <rPr>
        <sz val="11"/>
        <color rgb="FF000000"/>
        <rFont val="Calibri"/>
      </rPr>
      <t>.</t>
    </r>
    <r>
      <rPr>
        <sz val="11"/>
        <color rgb="FF000000"/>
        <rFont val="Calibri"/>
      </rPr>
      <t xml:space="preserve">
</t>
    </r>
    <r>
      <rPr>
        <i/>
        <sz val="11"/>
        <color rgb="FF000000"/>
        <rFont val="Calibri"/>
      </rPr>
      <t xml:space="preserve">Note: The </t>
    </r>
    <r>
      <rPr>
        <b/>
        <i/>
        <sz val="11"/>
        <color rgb="FF000000"/>
        <rFont val="Calibri"/>
      </rPr>
      <t>.rules</t>
    </r>
    <r>
      <rPr>
        <i/>
        <sz val="11"/>
        <color rgb="FF000000"/>
        <rFont val="Calibri"/>
      </rPr>
      <t xml:space="preserve"> file output will be </t>
    </r>
    <r>
      <rPr>
        <b/>
        <i/>
        <sz val="11"/>
        <color rgb="FF000000"/>
        <rFont val="Calibri"/>
      </rPr>
      <t>auid!=-1</t>
    </r>
    <r>
      <rPr>
        <i/>
        <sz val="11"/>
        <color rgb="FF000000"/>
        <rFont val="Calibri"/>
      </rPr>
      <t xml:space="preserve"> not </t>
    </r>
    <r>
      <rPr>
        <b/>
        <i/>
        <sz val="11"/>
        <color rgb="FF000000"/>
        <rFont val="Calibri"/>
      </rPr>
      <t>auid!=4294967295</t>
    </r>
  </si>
  <si>
    <t>4.1.12</t>
  </si>
  <si>
    <r>
      <rPr>
        <sz val="11"/>
        <rFont val="Calibri"/>
      </rPr>
      <t>Ensure successful file system mounts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</si>
  <si>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/etc/audit/rules.d/50-mounts.rules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arch=b32 -S mount -F auid&gt;=1000 -F auid!=4294967295 -k mounts</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/etc/audit/rules.d/50-mounts.rules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arch=b64 -S mount -F auid&gt;=1000 -F auid!=4294967295 -k mounts</t>
    </r>
    <r>
      <rPr>
        <sz val="11"/>
        <color rgb="FF006096"/>
        <rFont val="Roboto Condensed"/>
      </rPr>
      <t xml:space="preserve">
</t>
    </r>
    <r>
      <rPr>
        <sz val="11"/>
        <color rgb="FF006096"/>
        <rFont val="Roboto Condensed"/>
      </rPr>
      <t>-a always,exit -F arch=b32 -S mount -F auid&gt;=1000 -F auid!=4294967295 -k mounts</t>
    </r>
    <r>
      <rPr>
        <sz val="11"/>
        <color rgb="FF006096"/>
        <rFont val="Roboto Condensed"/>
      </rPr>
      <t xml:space="preserve">
</t>
    </r>
  </si>
  <si>
    <r>
      <rPr>
        <sz val="11"/>
        <color rgb="FF000000"/>
        <rFont val="Calibri"/>
      </rPr>
      <t xml:space="preserve">Monitor the use of the </t>
    </r>
    <r>
      <rPr>
        <b/>
        <sz val="11"/>
        <color rgb="FF000000"/>
        <rFont val="Calibri"/>
      </rPr>
      <t>mount</t>
    </r>
    <r>
      <rPr>
        <sz val="11"/>
        <color rgb="FF000000"/>
        <rFont val="Calibri"/>
      </rPr>
      <t xml:space="preserve"> system call. The </t>
    </r>
    <r>
      <rPr>
        <b/>
        <sz val="11"/>
        <color rgb="FF000000"/>
        <rFont val="Calibri"/>
      </rPr>
      <t>mount</t>
    </r>
    <r>
      <rPr>
        <sz val="11"/>
        <color rgb="FF000000"/>
        <rFont val="Calibri"/>
      </rPr>
      <t xml:space="preserve"> (and </t>
    </r>
    <r>
      <rPr>
        <b/>
        <sz val="11"/>
        <color rgb="FF000000"/>
        <rFont val="Calibri"/>
      </rPr>
      <t>umount</t>
    </r>
    <r>
      <rPr>
        <sz val="11"/>
        <color rgb="FF000000"/>
        <rFont val="Calibri"/>
      </rPr>
      <t xml:space="preserve"> ) system call controls the mounting and unmounting of file systems. The parameters below configure the system to create an audit record when the mount system call is used by a non-privileged user</t>
    </r>
    <r>
      <rPr>
        <sz val="11"/>
        <color rgb="FF000000"/>
        <rFont val="Calibri"/>
      </rPr>
      <t xml:space="preserve">
</t>
    </r>
    <r>
      <rPr>
        <b/>
        <sz val="11"/>
        <color rgb="FF000000"/>
        <rFont val="Calibri"/>
      </rPr>
      <t>Note:</t>
    </r>
    <r>
      <rPr>
        <sz val="11"/>
        <color rgb="FF000000"/>
        <rFont val="Calibri"/>
      </rPr>
      <t xml:space="preserve"> Systems may have been customized to change the default UID_MIN.  To confirm the UID_MIN for your system, run the following command:</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sz val="11"/>
        <color rgb="FF000000"/>
        <rFont val="Calibri"/>
      </rPr>
      <t xml:space="preserve">If your systems' UID_MIN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i/>
        <sz val="11"/>
        <color rgb="FF000000"/>
        <rFont val="Calibri"/>
      </rPr>
      <t>Reloading the auditd config to set active settings may require a system reboot.</t>
    </r>
  </si>
  <si>
    <r>
      <rPr>
        <i/>
        <sz val="11"/>
        <color rgb="FF000000"/>
        <rFont val="Calibri"/>
      </rPr>
      <t>On a 32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mounts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mount -F auid&gt;=1000 -F auid!=4294967295 -k mounts</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mounts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mount -F auid&gt;=1000 -F auid!=-1 -k mounts</t>
    </r>
    <r>
      <rPr>
        <sz val="11"/>
        <color rgb="FF006096"/>
        <rFont val="Roboto Condensed"/>
      </rPr>
      <t xml:space="preserve">
</t>
    </r>
    <r>
      <rPr>
        <sz val="11"/>
        <color rgb="FF000000"/>
        <rFont val="Calibri"/>
      </rPr>
      <t xml:space="preserve">
</t>
    </r>
    <r>
      <rPr>
        <i/>
        <sz val="11"/>
        <color rgb="FF000000"/>
        <rFont val="Calibri"/>
      </rPr>
      <t>On a 64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mounts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mount -F auid&gt;=1000 -F auid!=4294967295 -k mounts</t>
    </r>
    <r>
      <rPr>
        <sz val="11"/>
        <color rgb="FF006096"/>
        <rFont val="Roboto Condensed"/>
      </rPr>
      <t xml:space="preserve">
</t>
    </r>
    <r>
      <rPr>
        <sz val="11"/>
        <color rgb="FF006096"/>
        <rFont val="Roboto Condensed"/>
      </rPr>
      <t>-a always,exit -F arch=b32 -S mount -F auid&gt;=1000 -F auid!=4294967295 -k mounts</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mounts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mount -F auid&gt;=1000 -F auid!=-1 -k mounts</t>
    </r>
    <r>
      <rPr>
        <sz val="11"/>
        <color rgb="FF006096"/>
        <rFont val="Roboto Condensed"/>
      </rPr>
      <t xml:space="preserve">
</t>
    </r>
    <r>
      <rPr>
        <sz val="11"/>
        <color rgb="FF006096"/>
        <rFont val="Roboto Condensed"/>
      </rPr>
      <t>-a always,exit -F arch=b32 -S mount -F auid&gt;=1000 -F auid!=-1 -k mounts</t>
    </r>
    <r>
      <rPr>
        <sz val="11"/>
        <color rgb="FF006096"/>
        <rFont val="Roboto Condensed"/>
      </rPr>
      <t xml:space="preserve">
</t>
    </r>
  </si>
  <si>
    <t>4.1.13</t>
  </si>
  <si>
    <r>
      <rPr>
        <sz val="11"/>
        <rFont val="Calibri"/>
      </rPr>
      <t>Ensure file deletion events by users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</si>
  <si>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/etc/audit/rules.d/50-deletion.rules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/etc/audit/rules.d/50-deletion.rules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-a always,exit -F arch=b64 -S unlink -S unlinkat -S rename -S renameat -F auid&gt;=1000 -F auid!=4294967295 -k delete</t>
    </r>
    <r>
      <rPr>
        <sz val="11"/>
        <color rgb="FF006096"/>
        <rFont val="Roboto Condensed"/>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</si>
  <si>
    <r>
      <rPr>
        <sz val="11"/>
        <color rgb="FF000000"/>
        <rFont val="Calibri"/>
      </rPr>
      <t>Monitor the use of system calls associated with the deletion or renaming of files and file attributes. This configuration statement sets up monitoring for following system calls and tags them with the identifier "delete":</t>
    </r>
    <r>
      <rPr>
        <sz val="11"/>
        <color rgb="FF000000"/>
        <rFont val="Calibri"/>
      </rPr>
      <t xml:space="preserve">
</t>
    </r>
    <r>
      <rPr>
        <sz val="11"/>
        <color rgb="FF000000"/>
        <rFont val="Calibri"/>
      </rPr>
      <t xml:space="preserve">- </t>
    </r>
    <r>
      <rPr>
        <b/>
        <sz val="11"/>
        <color rgb="FF000000"/>
        <rFont val="Calibri"/>
      </rPr>
      <t>unlink</t>
    </r>
    <r>
      <rPr>
        <sz val="11"/>
        <color rgb="FF000000"/>
        <rFont val="Calibri"/>
      </rPr>
      <t xml:space="preserve"> - remove a file</t>
    </r>
    <r>
      <rPr>
        <sz val="11"/>
        <color rgb="FF000000"/>
        <rFont val="Calibri"/>
      </rPr>
      <t xml:space="preserve">
</t>
    </r>
    <r>
      <rPr>
        <sz val="11"/>
        <color rgb="FF000000"/>
        <rFont val="Calibri"/>
      </rPr>
      <t xml:space="preserve">- </t>
    </r>
    <r>
      <rPr>
        <b/>
        <sz val="11"/>
        <color rgb="FF000000"/>
        <rFont val="Calibri"/>
      </rPr>
      <t>unlinkat</t>
    </r>
    <r>
      <rPr>
        <sz val="11"/>
        <color rgb="FF000000"/>
        <rFont val="Calibri"/>
      </rPr>
      <t xml:space="preserve"> - remove a file attribute</t>
    </r>
    <r>
      <rPr>
        <sz val="11"/>
        <color rgb="FF000000"/>
        <rFont val="Calibri"/>
      </rPr>
      <t xml:space="preserve">
</t>
    </r>
    <r>
      <rPr>
        <sz val="11"/>
        <color rgb="FF000000"/>
        <rFont val="Calibri"/>
      </rPr>
      <t xml:space="preserve">- </t>
    </r>
    <r>
      <rPr>
        <b/>
        <sz val="11"/>
        <color rgb="FF000000"/>
        <rFont val="Calibri"/>
      </rPr>
      <t>rename</t>
    </r>
    <r>
      <rPr>
        <sz val="11"/>
        <color rgb="FF000000"/>
        <rFont val="Calibri"/>
      </rPr>
      <t xml:space="preserve"> - rename a file</t>
    </r>
    <r>
      <rPr>
        <sz val="11"/>
        <color rgb="FF000000"/>
        <rFont val="Calibri"/>
      </rPr>
      <t xml:space="preserve">
</t>
    </r>
    <r>
      <rPr>
        <sz val="11"/>
        <color rgb="FF000000"/>
        <rFont val="Calibri"/>
      </rPr>
      <t xml:space="preserve">- </t>
    </r>
    <r>
      <rPr>
        <b/>
        <sz val="11"/>
        <color rgb="FF000000"/>
        <rFont val="Calibri"/>
      </rPr>
      <t>renameat</t>
    </r>
    <r>
      <rPr>
        <sz val="11"/>
        <color rgb="FF000000"/>
        <rFont val="Calibri"/>
      </rPr>
      <t xml:space="preserve"> - rename a file attribute</t>
    </r>
    <r>
      <rPr>
        <sz val="11"/>
        <color rgb="FF000000"/>
        <rFont val="Calibri"/>
      </rPr>
      <t xml:space="preserve">
</t>
    </r>
    <r>
      <rPr>
        <b/>
        <sz val="11"/>
        <color rgb="FF000000"/>
        <rFont val="Calibri"/>
      </rPr>
      <t>Note:</t>
    </r>
    <r>
      <rPr>
        <sz val="11"/>
        <color rgb="FF000000"/>
        <rFont val="Calibri"/>
      </rPr>
      <t xml:space="preserve"> Systems may have been customized to change the default UID_MIN.  To confirm the UID_MIN for your system, run the following command:</t>
    </r>
    <r>
      <rPr>
        <sz val="11"/>
        <color rgb="FF000000"/>
        <rFont val="Calibri"/>
      </rPr>
      <t xml:space="preserve">
</t>
    </r>
    <r>
      <rPr>
        <sz val="11"/>
        <color rgb="FF006096"/>
        <rFont val="Roboto Condensed"/>
      </rPr>
      <t># awk '/^\s*UID_MIN/{print $2}' /etc/login.defs</t>
    </r>
    <r>
      <rPr>
        <sz val="11"/>
        <color rgb="FF006096"/>
        <rFont val="Roboto Condensed"/>
      </rPr>
      <t xml:space="preserve">
</t>
    </r>
    <r>
      <rPr>
        <sz val="11"/>
        <color rgb="FF000000"/>
        <rFont val="Calibri"/>
      </rPr>
      <t xml:space="preserve">
</t>
    </r>
    <r>
      <rPr>
        <sz val="11"/>
        <color rgb="FF000000"/>
        <rFont val="Calibri"/>
      </rPr>
      <t xml:space="preserve">If your systems' UID_MIN is not </t>
    </r>
    <r>
      <rPr>
        <b/>
        <sz val="11"/>
        <color rgb="FF000000"/>
        <rFont val="Calibri"/>
      </rPr>
      <t>1000</t>
    </r>
    <r>
      <rPr>
        <sz val="11"/>
        <color rgb="FF000000"/>
        <rFont val="Calibri"/>
      </rPr>
      <t xml:space="preserve">, replace </t>
    </r>
    <r>
      <rPr>
        <b/>
        <sz val="11"/>
        <color rgb="FF000000"/>
        <rFont val="Calibri"/>
      </rPr>
      <t>audit&gt;=1000</t>
    </r>
    <r>
      <rPr>
        <sz val="11"/>
        <color rgb="FF000000"/>
        <rFont val="Calibri"/>
      </rPr>
      <t xml:space="preserve"> with </t>
    </r>
    <r>
      <rPr>
        <b/>
        <sz val="11"/>
        <color rgb="FF000000"/>
        <rFont val="Calibri"/>
      </rPr>
      <t>audit&gt;=&lt;UID_MIN for your system&gt;</t>
    </r>
    <r>
      <rPr>
        <sz val="11"/>
        <color rgb="FF000000"/>
        <rFont val="Calibri"/>
      </rPr>
      <t xml:space="preserve"> in the Audit and Remediation procedures.</t>
    </r>
    <r>
      <rPr>
        <sz val="11"/>
        <color rgb="FF000000"/>
        <rFont val="Calibri"/>
      </rPr>
      <t xml:space="preserve">
</t>
    </r>
    <r>
      <rPr>
        <i/>
        <sz val="11"/>
        <color rgb="FF000000"/>
        <rFont val="Calibri"/>
      </rPr>
      <t>Reloading the auditd config to set active settings may require a system reboot.</t>
    </r>
  </si>
  <si>
    <r>
      <rPr>
        <i/>
        <sz val="11"/>
        <color rgb="FF000000"/>
        <rFont val="Calibri"/>
      </rPr>
      <t>On a 32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delete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delete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r>
      <rPr>
        <sz val="11"/>
        <color rgb="FF000000"/>
        <rFont val="Calibri"/>
      </rPr>
      <t xml:space="preserve">
</t>
    </r>
    <r>
      <rPr>
        <i/>
        <sz val="11"/>
        <color rgb="FF000000"/>
        <rFont val="Calibri"/>
      </rPr>
      <t>On a 64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delete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unlink -S unlinkat -S rename -S renameat -F auid&gt;=1000 -F auid!=4294967295 -k delete</t>
    </r>
    <r>
      <rPr>
        <sz val="11"/>
        <color rgb="FF006096"/>
        <rFont val="Roboto Condensed"/>
      </rPr>
      <t xml:space="preserve">
</t>
    </r>
    <r>
      <rPr>
        <sz val="11"/>
        <color rgb="FF006096"/>
        <rFont val="Roboto Condensed"/>
      </rPr>
      <t>-a always,exit -F arch=b32 -S unlink -S unlinkat -S rename -S renameat -F auid&gt;=1000 -F auid!=4294967295 -k delete</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delete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-a always,exit -F arch=b64 -S unlink -S unlinkat -S rename -S renameat -F auid&gt;=1000 -F auid!=-1 -k delete</t>
    </r>
    <r>
      <rPr>
        <sz val="11"/>
        <color rgb="FF006096"/>
        <rFont val="Roboto Condensed"/>
      </rPr>
      <t xml:space="preserve">
</t>
    </r>
    <r>
      <rPr>
        <sz val="11"/>
        <color rgb="FF006096"/>
        <rFont val="Roboto Condensed"/>
      </rPr>
      <t>-a always,exit -F arch=b32 -S unlink -S unlinkat -S rename -S renameat -F auid&gt;=1000 -F auid!=-1 -k delete</t>
    </r>
    <r>
      <rPr>
        <sz val="11"/>
        <color rgb="FF006096"/>
        <rFont val="Roboto Condensed"/>
      </rPr>
      <t xml:space="preserve">
</t>
    </r>
  </si>
  <si>
    <t>4.1.14</t>
  </si>
  <si>
    <r>
      <rPr>
        <sz val="11"/>
        <rFont val="Calibri"/>
      </rPr>
      <t>Ensure changes to system administration scope (sudoers) is collected</t>
    </r>
  </si>
  <si>
    <r>
      <rPr>
        <sz val="11"/>
        <color rgb="FF000000"/>
        <rFont val="Calibri"/>
      </rPr>
      <t xml:space="preserve">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sz val="11"/>
        <color rgb="FF000000"/>
        <rFont val="Calibri"/>
      </rPr>
      <t xml:space="preserve">_Example: </t>
    </r>
    <r>
      <rPr>
        <b/>
        <sz val="11"/>
        <color rgb="FF000000"/>
        <rFont val="Calibri"/>
      </rPr>
      <t>vi /etc/audit/rules.d/50-scope.rules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</si>
  <si>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r>
      <rPr>
        <sz val="11"/>
        <color rgb="FF000000"/>
        <rFont val="Calibri"/>
      </rPr>
      <t xml:space="preserve">Monitor scope changes for system administrators. If the system has been properly configured to force system administrators to log in as themselves first and then use the </t>
    </r>
    <r>
      <rPr>
        <b/>
        <sz val="11"/>
        <color rgb="FF000000"/>
        <rFont val="Calibri"/>
      </rPr>
      <t>sudo</t>
    </r>
    <r>
      <rPr>
        <sz val="11"/>
        <color rgb="FF000000"/>
        <rFont val="Calibri"/>
      </rPr>
      <t xml:space="preserve"> command to execute privileged commands, it is possible to monitor changes in scope. The file </t>
    </r>
    <r>
      <rPr>
        <b/>
        <sz val="11"/>
        <color rgb="FF000000"/>
        <rFont val="Calibri"/>
      </rPr>
      <t>/etc/sudoers</t>
    </r>
    <r>
      <rPr>
        <sz val="11"/>
        <color rgb="FF000000"/>
        <rFont val="Calibri"/>
      </rPr>
      <t xml:space="preserve"> or a file in the </t>
    </r>
    <r>
      <rPr>
        <b/>
        <sz val="11"/>
        <color rgb="FF000000"/>
        <rFont val="Calibri"/>
      </rPr>
      <t>/etc/sudoers.d</t>
    </r>
    <r>
      <rPr>
        <sz val="11"/>
        <color rgb="FF000000"/>
        <rFont val="Calibri"/>
      </rPr>
      <t xml:space="preserve"> directory will be written to when the file or its attributes have changed.</t>
    </r>
    <r>
      <rPr>
        <sz val="11"/>
        <color rgb="FF000000"/>
        <rFont val="Calibri"/>
      </rPr>
      <t xml:space="preserve">
</t>
    </r>
    <r>
      <rPr>
        <i/>
        <sz val="11"/>
        <color rgb="FF000000"/>
        <rFont val="Calibri"/>
      </rPr>
      <t>Note: Reloading the auditd config to set active settings may require a system reboot.</t>
    </r>
  </si>
  <si>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scope /etc/audit/rules.d/*.rules</t>
    </r>
    <r>
      <rPr>
        <sz val="11"/>
        <color rgb="FF006096"/>
        <rFont val="Roboto Condensed"/>
      </rPr>
      <t xml:space="preserve">
</t>
    </r>
    <r>
      <rPr>
        <sz val="11"/>
        <color rgb="FF000000"/>
        <rFont val="Calibri"/>
      </rPr>
      <t xml:space="preserve">
</t>
    </r>
    <r>
      <rPr>
        <sz val="11"/>
        <color rgb="FF000000"/>
        <rFont val="Calibri"/>
      </rPr>
      <t>Verify output of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scope</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/etc/sudoers -p wa -k scope</t>
    </r>
    <r>
      <rPr>
        <sz val="11"/>
        <color rgb="FF006096"/>
        <rFont val="Roboto Condensed"/>
      </rPr>
      <t xml:space="preserve">
</t>
    </r>
    <r>
      <rPr>
        <sz val="11"/>
        <color rgb="FF006096"/>
        <rFont val="Roboto Condensed"/>
      </rPr>
      <t>-w /etc/sudoers.d -p wa -k scope</t>
    </r>
    <r>
      <rPr>
        <sz val="11"/>
        <color rgb="FF006096"/>
        <rFont val="Roboto Condensed"/>
      </rPr>
      <t xml:space="preserve">
</t>
    </r>
  </si>
  <si>
    <t>4.1.15</t>
  </si>
  <si>
    <r>
      <rPr>
        <sz val="11"/>
        <rFont val="Calibri"/>
      </rPr>
      <t>Ensure system administrator command executions (sudo) are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</si>
  <si>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t>
    </r>
    <r>
      <rPr>
        <sz val="11"/>
        <color rgb="FF000000"/>
        <rFont val="Calibri"/>
      </rPr>
      <t xml:space="preserve">
</t>
    </r>
    <r>
      <rPr>
        <i/>
        <sz val="11"/>
        <color rgb="FF000000"/>
        <rFont val="Calibri"/>
      </rPr>
      <t xml:space="preserve">Example: </t>
    </r>
    <r>
      <rPr>
        <b/>
        <i/>
        <sz val="11"/>
        <color rgb="FF000000"/>
        <rFont val="Calibri"/>
      </rPr>
      <t>vi /etc/audit/rules.d/50-actions.rules</t>
    </r>
    <r>
      <rPr>
        <sz val="11"/>
        <color rgb="FF000000"/>
        <rFont val="Calibri"/>
      </rPr>
      <t xml:space="preserve">
</t>
    </r>
    <r>
      <rPr>
        <sz val="11"/>
        <color rgb="FF000000"/>
        <rFont val="Calibri"/>
      </rPr>
      <t>Add the following line:</t>
    </r>
    <r>
      <rPr>
        <sz val="11"/>
        <color rgb="FF000000"/>
        <rFont val="Calibri"/>
      </rPr>
      <t xml:space="preserve">
</t>
    </r>
    <r>
      <rPr>
        <sz val="11"/>
        <color rgb="FF006096"/>
        <rFont val="Roboto Condensed"/>
      </rPr>
      <t>-a exit,always -F arch=b32 -C euid!=uid -F euid=0 -F auid&gt;=1000 -F auid!=4294967295 -S execve -k actions</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t>
    </r>
    <r>
      <rPr>
        <sz val="11"/>
        <color rgb="FF000000"/>
        <rFont val="Calibri"/>
      </rPr>
      <t xml:space="preserve">
</t>
    </r>
    <r>
      <rPr>
        <i/>
        <sz val="11"/>
        <color rgb="FF000000"/>
        <rFont val="Calibri"/>
      </rPr>
      <t xml:space="preserve">Example: </t>
    </r>
    <r>
      <rPr>
        <b/>
        <i/>
        <sz val="11"/>
        <color rgb="FF000000"/>
        <rFont val="Calibri"/>
      </rPr>
      <t>vi /etc/audit/rules.d/50-actions.rules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 xml:space="preserve">-a always,exit -F arch=b64 -C euid!=uid -F euid=0 -F auid&gt;=1000 -F auid!=4294967295 -S execve -k actions </t>
    </r>
    <r>
      <rPr>
        <sz val="11"/>
        <color rgb="FF006096"/>
        <rFont val="Roboto Condensed"/>
      </rPr>
      <t xml:space="preserve">
</t>
    </r>
    <r>
      <rPr>
        <sz val="11"/>
        <color rgb="FF006096"/>
        <rFont val="Roboto Condensed"/>
      </rPr>
      <t>-a always,exit -F arch=b32 -C euid!=uid -F euid=0 -F auid&gt;=1000 -F auid!=4294967295 -S execve -k actions</t>
    </r>
    <r>
      <rPr>
        <sz val="11"/>
        <color rgb="FF006096"/>
        <rFont val="Roboto Condensed"/>
      </rPr>
      <t xml:space="preserve">
</t>
    </r>
  </si>
  <si>
    <r>
      <rPr>
        <b/>
        <sz val="11"/>
        <color rgb="FF000000"/>
        <rFont val="Calibri"/>
      </rPr>
      <t>sudo</t>
    </r>
    <r>
      <rPr>
        <sz val="11"/>
        <color rgb="FF000000"/>
        <rFont val="Calibri"/>
      </rPr>
      <t xml:space="preserve"> provides users with temporary elevated privileges to perform operations. Monitor the administrator with temporary elevated privileges and the operation(s) they performed.</t>
    </r>
  </si>
  <si>
    <r>
      <rPr>
        <sz val="11"/>
        <color rgb="FF000000"/>
        <rFont val="Calibri"/>
      </rPr>
      <t>On a 32 bit system run the following commands:</t>
    </r>
    <r>
      <rPr>
        <sz val="11"/>
        <color rgb="FF000000"/>
        <rFont val="Calibri"/>
      </rPr>
      <t xml:space="preserve">
</t>
    </r>
    <r>
      <rPr>
        <sz val="11"/>
        <color rgb="FF000000"/>
        <rFont val="Calibri"/>
      </rPr>
      <t xml:space="preserve">Run the following command to verify the rules are contained in a </t>
    </r>
    <r>
      <rPr>
        <b/>
        <sz val="11"/>
        <color rgb="FF000000"/>
        <rFont val="Calibri"/>
      </rPr>
      <t>.rules</t>
    </r>
    <r>
      <rPr>
        <sz val="11"/>
        <color rgb="FF000000"/>
        <rFont val="Calibri"/>
      </rPr>
      <t xml:space="preserve"> file in the </t>
    </r>
    <r>
      <rPr>
        <b/>
        <sz val="11"/>
        <color rgb="FF000000"/>
        <rFont val="Calibri"/>
      </rPr>
      <t>/etc/audit/rules.d/</t>
    </r>
    <r>
      <rPr>
        <sz val="11"/>
        <color rgb="FF000000"/>
        <rFont val="Calibri"/>
      </rPr>
      <t xml:space="preserve"> directory:</t>
    </r>
    <r>
      <rPr>
        <sz val="11"/>
        <color rgb="FF000000"/>
        <rFont val="Calibri"/>
      </rPr>
      <t xml:space="preserve">
</t>
    </r>
    <r>
      <rPr>
        <sz val="11"/>
        <color rgb="FF006096"/>
        <rFont val="Roboto Condensed"/>
      </rPr>
      <t># grep actions /etc/audit/rules.d/*.rules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/etc/audit/rules.d/cis.rules:-a exit,always -F arch=b32 -C euid!=uid -F euid=0 -Fauid&gt;=1000 -F auid!=4294967295 -S execve -k actions</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actions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arch=b32 -S execve -C uid!=euid -F euid=0 -F auid&gt;=1000 -F auid!=-1 -F key=actions</t>
    </r>
    <r>
      <rPr>
        <sz val="11"/>
        <color rgb="FF006096"/>
        <rFont val="Roboto Condensed"/>
      </rPr>
      <t xml:space="preserve">
</t>
    </r>
    <r>
      <rPr>
        <sz val="11"/>
        <color rgb="FF000000"/>
        <rFont val="Calibri"/>
      </rPr>
      <t xml:space="preserve">
</t>
    </r>
    <r>
      <rPr>
        <sz val="11"/>
        <color rgb="FF000000"/>
        <rFont val="Calibri"/>
      </rPr>
      <t>On a 64 bit system run the following commands:</t>
    </r>
    <r>
      <rPr>
        <sz val="11"/>
        <color rgb="FF000000"/>
        <rFont val="Calibri"/>
      </rPr>
      <t xml:space="preserve">
</t>
    </r>
    <r>
      <rPr>
        <sz val="11"/>
        <color rgb="FF000000"/>
        <rFont val="Calibri"/>
      </rPr>
      <t xml:space="preserve">Run the following command to verify the rules are contained in a </t>
    </r>
    <r>
      <rPr>
        <b/>
        <sz val="11"/>
        <color rgb="FF000000"/>
        <rFont val="Calibri"/>
      </rPr>
      <t>.rules</t>
    </r>
    <r>
      <rPr>
        <sz val="11"/>
        <color rgb="FF000000"/>
        <rFont val="Calibri"/>
      </rPr>
      <t xml:space="preserve"> file in the </t>
    </r>
    <r>
      <rPr>
        <b/>
        <sz val="11"/>
        <color rgb="FF000000"/>
        <rFont val="Calibri"/>
      </rPr>
      <t>/etc/audit/rules.d/</t>
    </r>
    <r>
      <rPr>
        <sz val="11"/>
        <color rgb="FF000000"/>
        <rFont val="Calibri"/>
      </rPr>
      <t xml:space="preserve"> directory:</t>
    </r>
    <r>
      <rPr>
        <sz val="11"/>
        <color rgb="FF000000"/>
        <rFont val="Calibri"/>
      </rPr>
      <t xml:space="preserve">
</t>
    </r>
    <r>
      <rPr>
        <sz val="11"/>
        <color rgb="FF006096"/>
        <rFont val="Roboto Condensed"/>
      </rPr>
      <t># grep actions /etc/audit/rules.d/*.rules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exit,always -F arch=b64 -C euid!=uid -F euid=0 -Fauid&gt;=1000 -F auid!=4294967295 -S execve -k actions</t>
    </r>
    <r>
      <rPr>
        <sz val="11"/>
        <color rgb="FF006096"/>
        <rFont val="Roboto Condensed"/>
      </rPr>
      <t xml:space="preserve">
</t>
    </r>
    <r>
      <rPr>
        <sz val="11"/>
        <color rgb="FF006096"/>
        <rFont val="Roboto Condensed"/>
      </rPr>
      <t>-a exit,always -F arch=b32 -C euid!=uid -F euid=0 -Fauid&gt;=1000 -F auid!=4294967295 -S execve -k actions</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rules are in the running </t>
    </r>
    <r>
      <rPr>
        <b/>
        <sz val="11"/>
        <color rgb="FF000000"/>
        <rFont val="Calibri"/>
      </rPr>
      <t>auditd</t>
    </r>
    <r>
      <rPr>
        <sz val="11"/>
        <color rgb="FF000000"/>
        <rFont val="Calibri"/>
      </rPr>
      <t xml:space="preserve"> config:</t>
    </r>
    <r>
      <rPr>
        <sz val="11"/>
        <color rgb="FF000000"/>
        <rFont val="Calibri"/>
      </rPr>
      <t xml:space="preserve">
</t>
    </r>
    <r>
      <rPr>
        <sz val="11"/>
        <color rgb="FF006096"/>
        <rFont val="Roboto Condensed"/>
      </rPr>
      <t># auditctl -l | grep actions</t>
    </r>
    <r>
      <rPr>
        <sz val="11"/>
        <color rgb="FF006096"/>
        <rFont val="Roboto Condensed"/>
      </rPr>
      <t xml:space="preserve">
</t>
    </r>
    <r>
      <rPr>
        <sz val="11"/>
        <color rgb="FF000000"/>
        <rFont val="Calibri"/>
      </rPr>
      <t xml:space="preserve">
</t>
    </r>
    <r>
      <rPr>
        <sz val="11"/>
        <color rgb="FF000000"/>
        <rFont val="Calibri"/>
      </rPr>
      <t>Verify the output includes:</t>
    </r>
    <r>
      <rPr>
        <sz val="11"/>
        <color rgb="FF000000"/>
        <rFont val="Calibri"/>
      </rPr>
      <t xml:space="preserve">
</t>
    </r>
    <r>
      <rPr>
        <sz val="11"/>
        <color rgb="FF006096"/>
        <rFont val="Roboto Condensed"/>
      </rPr>
      <t>-a always,exit -F arch=b64 -S execve -C uid!=euid -F euid=0 -F auid&gt;=1000 -F auid!=-1 -F key=actions</t>
    </r>
    <r>
      <rPr>
        <sz val="11"/>
        <color rgb="FF006096"/>
        <rFont val="Roboto Condensed"/>
      </rPr>
      <t xml:space="preserve">
</t>
    </r>
    <r>
      <rPr>
        <sz val="11"/>
        <color rgb="FF006096"/>
        <rFont val="Roboto Condensed"/>
      </rPr>
      <t>-a always,exit -F arch=b32 -S execve -C uid!=euid -F euid=0 -F auid&gt;=1000 -F auid!=-1 -F key=actions</t>
    </r>
    <r>
      <rPr>
        <sz val="11"/>
        <color rgb="FF006096"/>
        <rFont val="Roboto Condensed"/>
      </rPr>
      <t xml:space="preserve">
</t>
    </r>
  </si>
  <si>
    <t>4.1.16</t>
  </si>
  <si>
    <r>
      <rPr>
        <sz val="11"/>
        <rFont val="Calibri"/>
      </rPr>
      <t>Ensure kernel module loading and unloading is collected</t>
    </r>
  </si>
  <si>
    <r>
      <rPr>
        <sz val="11"/>
        <color rgb="FF000000"/>
        <rFont val="Calibri"/>
      </rPr>
      <t xml:space="preserve">For 32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/etc/audit/rules.d/50-modules.rules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arch=b32 -S init_module -S delete_module -k modules</t>
    </r>
    <r>
      <rPr>
        <sz val="11"/>
        <color rgb="FF006096"/>
        <rFont val="Roboto Condensed"/>
      </rPr>
      <t xml:space="preserve">
</t>
    </r>
    <r>
      <rPr>
        <sz val="11"/>
        <color rgb="FF000000"/>
        <rFont val="Calibri"/>
      </rPr>
      <t xml:space="preserve">
</t>
    </r>
    <r>
      <rPr>
        <sz val="11"/>
        <color rgb="FF000000"/>
        <rFont val="Calibri"/>
      </rPr>
      <t xml:space="preserve">For 64 bit systems Edit or create a file in the </t>
    </r>
    <r>
      <rPr>
        <b/>
        <sz val="11"/>
        <color rgb="FF000000"/>
        <rFont val="Calibri"/>
      </rPr>
      <t>/etc/audit/rules.d/</t>
    </r>
    <r>
      <rPr>
        <sz val="11"/>
        <color rgb="FF000000"/>
        <rFont val="Calibri"/>
      </rPr>
      <t xml:space="preserve"> directory ending in </t>
    </r>
    <r>
      <rPr>
        <b/>
        <sz val="11"/>
        <color rgb="FF000000"/>
        <rFont val="Calibri"/>
      </rPr>
      <t>.rules</t>
    </r>
    <r>
      <rPr>
        <sz val="11"/>
        <color rgb="FF000000"/>
        <rFont val="Calibri"/>
      </rPr>
      <t xml:space="preserve">
</t>
    </r>
    <r>
      <rPr>
        <i/>
        <sz val="11"/>
        <color rgb="FF000000"/>
        <rFont val="Calibri"/>
      </rPr>
      <t xml:space="preserve">Example: </t>
    </r>
    <r>
      <rPr>
        <b/>
        <i/>
        <sz val="11"/>
        <color rgb="FF000000"/>
        <rFont val="Calibri"/>
      </rPr>
      <t>vi /etc/audit/rules.d/50-modules.rules</t>
    </r>
    <r>
      <rPr>
        <sz val="11"/>
        <color rgb="FF000000"/>
        <rFont val="Calibri"/>
      </rPr>
      <t xml:space="preserve">
</t>
    </r>
    <r>
      <rPr>
        <sz val="11"/>
        <color rgb="FF000000"/>
        <rFont val="Calibri"/>
      </rPr>
      <t>Add the following lines: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arch=b64 -S init_module -S delete_module -k modules</t>
    </r>
    <r>
      <rPr>
        <sz val="11"/>
        <color rgb="FF006096"/>
        <rFont val="Roboto Condensed"/>
      </rPr>
      <t xml:space="preserve">
</t>
    </r>
  </si>
  <si>
    <r>
      <rPr>
        <sz val="11"/>
        <color rgb="FF000000"/>
        <rFont val="Calibri"/>
      </rPr>
      <t xml:space="preserve">Monitor the loading and unloading of kernel modules. The programs </t>
    </r>
    <r>
      <rPr>
        <b/>
        <sz val="11"/>
        <color rgb="FF000000"/>
        <rFont val="Calibri"/>
      </rPr>
      <t>insmod</t>
    </r>
    <r>
      <rPr>
        <sz val="11"/>
        <color rgb="FF000000"/>
        <rFont val="Calibri"/>
      </rPr>
      <t xml:space="preserve"> (install a kernel module), </t>
    </r>
    <r>
      <rPr>
        <b/>
        <sz val="11"/>
        <color rgb="FF000000"/>
        <rFont val="Calibri"/>
      </rPr>
      <t>rmmod</t>
    </r>
    <r>
      <rPr>
        <sz val="11"/>
        <color rgb="FF000000"/>
        <rFont val="Calibri"/>
      </rPr>
      <t xml:space="preserve"> (remove a kernel module), and </t>
    </r>
    <r>
      <rPr>
        <b/>
        <sz val="11"/>
        <color rgb="FF000000"/>
        <rFont val="Calibri"/>
      </rPr>
      <t>modprobe</t>
    </r>
    <r>
      <rPr>
        <sz val="11"/>
        <color rgb="FF000000"/>
        <rFont val="Calibri"/>
      </rPr>
      <t xml:space="preserve"> (a more sophisticated program to load and unload modules, as well as some other features) control loading and unloading of modules. The </t>
    </r>
    <r>
      <rPr>
        <b/>
        <sz val="11"/>
        <color rgb="FF000000"/>
        <rFont val="Calibri"/>
      </rPr>
      <t>init_module</t>
    </r>
    <r>
      <rPr>
        <sz val="11"/>
        <color rgb="FF000000"/>
        <rFont val="Calibri"/>
      </rPr>
      <t xml:space="preserve"> (load a module) and </t>
    </r>
    <r>
      <rPr>
        <b/>
        <sz val="11"/>
        <color rgb="FF000000"/>
        <rFont val="Calibri"/>
      </rPr>
      <t>delete_module</t>
    </r>
    <r>
      <rPr>
        <sz val="11"/>
        <color rgb="FF000000"/>
        <rFont val="Calibri"/>
      </rPr>
      <t xml:space="preserve"> (delete a module) system calls control loading and unloading of modules. Any execution of the loading and unloading module programs and system calls will trigger an audit record with an identifier of "modules".</t>
    </r>
    <r>
      <rPr>
        <sz val="11"/>
        <color rgb="FF000000"/>
        <rFont val="Calibri"/>
      </rPr>
      <t xml:space="preserve">
</t>
    </r>
    <r>
      <rPr>
        <i/>
        <sz val="11"/>
        <color rgb="FF000000"/>
        <rFont val="Calibri"/>
      </rPr>
      <t xml:space="preserve">Note: Reloading the auditd config to set active settings requires the </t>
    </r>
    <r>
      <rPr>
        <b/>
        <i/>
        <sz val="11"/>
        <color rgb="FF000000"/>
        <rFont val="Calibri"/>
      </rPr>
      <t>auditd</t>
    </r>
    <r>
      <rPr>
        <i/>
        <sz val="11"/>
        <color rgb="FF000000"/>
        <rFont val="Calibri"/>
      </rPr>
      <t xml:space="preserve"> service to be restarted, and may require a system reboot.</t>
    </r>
  </si>
  <si>
    <r>
      <rPr>
        <i/>
        <sz val="11"/>
        <color rgb="FF000000"/>
        <rFont val="Calibri"/>
      </rPr>
      <t>On a 32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modules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arch=b32 -S init_module -S delete_module -k modules</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modules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arch=b32 -S init_module,delete_module -F key=modules</t>
    </r>
    <r>
      <rPr>
        <sz val="11"/>
        <color rgb="FF006096"/>
        <rFont val="Roboto Condensed"/>
      </rPr>
      <t xml:space="preserve">
</t>
    </r>
    <r>
      <rPr>
        <sz val="11"/>
        <color rgb="FF000000"/>
        <rFont val="Calibri"/>
      </rPr>
      <t xml:space="preserve">
</t>
    </r>
    <r>
      <rPr>
        <i/>
        <sz val="11"/>
        <color rgb="FF000000"/>
        <rFont val="Calibri"/>
      </rPr>
      <t>On a 64 bit system run the following commands:</t>
    </r>
    <r>
      <rPr>
        <sz val="11"/>
        <color rgb="FF000000"/>
        <rFont val="Calibri"/>
      </rPr>
      <t xml:space="preserve">
</t>
    </r>
    <r>
      <rPr>
        <sz val="11"/>
        <color rgb="FF000000"/>
        <rFont val="Calibri"/>
      </rPr>
      <t xml:space="preserve">Run the following command to check the auditd </t>
    </r>
    <r>
      <rPr>
        <b/>
        <sz val="11"/>
        <color rgb="FF000000"/>
        <rFont val="Calibri"/>
      </rPr>
      <t>.rules</t>
    </r>
    <r>
      <rPr>
        <sz val="11"/>
        <color rgb="FF000000"/>
        <rFont val="Calibri"/>
      </rPr>
      <t xml:space="preserve"> files:</t>
    </r>
    <r>
      <rPr>
        <sz val="11"/>
        <color rgb="FF000000"/>
        <rFont val="Calibri"/>
      </rPr>
      <t xml:space="preserve">
</t>
    </r>
    <r>
      <rPr>
        <sz val="11"/>
        <color rgb="FF006096"/>
        <rFont val="Roboto Condensed"/>
      </rPr>
      <t># grep modules /etc/audit/rules.d/*.rules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arch=b64 -S init_module -S delete_module -k modules</t>
    </r>
    <r>
      <rPr>
        <sz val="11"/>
        <color rgb="FF006096"/>
        <rFont val="Roboto Condensed"/>
      </rPr>
      <t xml:space="preserve">
</t>
    </r>
    <r>
      <rPr>
        <sz val="11"/>
        <color rgb="FF000000"/>
        <rFont val="Calibri"/>
      </rPr>
      <t xml:space="preserve">
</t>
    </r>
    <r>
      <rPr>
        <sz val="11"/>
        <color rgb="FF000000"/>
        <rFont val="Calibri"/>
      </rPr>
      <t>Run the following command to check loaded auditd rules:</t>
    </r>
    <r>
      <rPr>
        <sz val="11"/>
        <color rgb="FF000000"/>
        <rFont val="Calibri"/>
      </rPr>
      <t xml:space="preserve">
</t>
    </r>
    <r>
      <rPr>
        <sz val="11"/>
        <color rgb="FF006096"/>
        <rFont val="Roboto Condensed"/>
      </rPr>
      <t># auditctl -l | grep modules</t>
    </r>
    <r>
      <rPr>
        <sz val="11"/>
        <color rgb="FF006096"/>
        <rFont val="Roboto Condensed"/>
      </rPr>
      <t xml:space="preserve">
</t>
    </r>
    <r>
      <rPr>
        <sz val="11"/>
        <color rgb="FF000000"/>
        <rFont val="Calibri"/>
      </rPr>
      <t xml:space="preserve">
</t>
    </r>
    <r>
      <rPr>
        <sz val="11"/>
        <color rgb="FF000000"/>
        <rFont val="Calibri"/>
      </rPr>
      <t>Verify output matches:</t>
    </r>
    <r>
      <rPr>
        <sz val="11"/>
        <color rgb="FF000000"/>
        <rFont val="Calibri"/>
      </rPr>
      <t xml:space="preserve">
</t>
    </r>
    <r>
      <rPr>
        <sz val="11"/>
        <color rgb="FF006096"/>
        <rFont val="Roboto Condensed"/>
      </rPr>
      <t>-w /sbin/insmod -p x -k modules</t>
    </r>
    <r>
      <rPr>
        <sz val="11"/>
        <color rgb="FF006096"/>
        <rFont val="Roboto Condensed"/>
      </rPr>
      <t xml:space="preserve">
</t>
    </r>
    <r>
      <rPr>
        <sz val="11"/>
        <color rgb="FF006096"/>
        <rFont val="Roboto Condensed"/>
      </rPr>
      <t>-w /sbin/rmmod -p x -k modules</t>
    </r>
    <r>
      <rPr>
        <sz val="11"/>
        <color rgb="FF006096"/>
        <rFont val="Roboto Condensed"/>
      </rPr>
      <t xml:space="preserve">
</t>
    </r>
    <r>
      <rPr>
        <sz val="11"/>
        <color rgb="FF006096"/>
        <rFont val="Roboto Condensed"/>
      </rPr>
      <t>-w /sbin/modprobe -p x -k modules</t>
    </r>
    <r>
      <rPr>
        <sz val="11"/>
        <color rgb="FF006096"/>
        <rFont val="Roboto Condensed"/>
      </rPr>
      <t xml:space="preserve">
</t>
    </r>
    <r>
      <rPr>
        <sz val="11"/>
        <color rgb="FF006096"/>
        <rFont val="Roboto Condensed"/>
      </rPr>
      <t>-a always,exit -F arch=b64 -S init_module,delete_module -F key=modules</t>
    </r>
    <r>
      <rPr>
        <sz val="11"/>
        <color rgb="FF006096"/>
        <rFont val="Roboto Condensed"/>
      </rPr>
      <t xml:space="preserve">
</t>
    </r>
  </si>
  <si>
    <t>4.1.17</t>
  </si>
  <si>
    <r>
      <rPr>
        <sz val="11"/>
        <rFont val="Calibri"/>
      </rPr>
      <t>Ensure the audit configuration is immutable</t>
    </r>
  </si>
  <si>
    <r>
      <rPr>
        <sz val="11"/>
        <color rgb="FF000000"/>
        <rFont val="Calibri"/>
      </rPr>
      <t xml:space="preserve">Edit or create the file </t>
    </r>
    <r>
      <rPr>
        <b/>
        <sz val="11"/>
        <color rgb="FF000000"/>
        <rFont val="Calibri"/>
      </rPr>
      <t>/etc/audit/rules.d/99-finalize.rules</t>
    </r>
    <r>
      <rPr>
        <sz val="11"/>
        <color rgb="FF000000"/>
        <rFont val="Calibri"/>
      </rPr>
      <t xml:space="preserve"> and add the following line at the end of the file:</t>
    </r>
    <r>
      <rPr>
        <sz val="11"/>
        <color rgb="FF000000"/>
        <rFont val="Calibri"/>
      </rPr>
      <t xml:space="preserve">
</t>
    </r>
    <r>
      <rPr>
        <sz val="11"/>
        <color rgb="FF006096"/>
        <rFont val="Roboto Condensed"/>
      </rPr>
      <t>-e 2</t>
    </r>
    <r>
      <rPr>
        <sz val="11"/>
        <color rgb="FF006096"/>
        <rFont val="Roboto Condensed"/>
      </rPr>
      <t xml:space="preserve">
</t>
    </r>
  </si>
  <si>
    <r>
      <rPr>
        <sz val="11"/>
        <color rgb="FF000000"/>
        <rFont val="Calibri"/>
      </rPr>
      <t xml:space="preserve">Set system audit so that audit rules cannot be modified with </t>
    </r>
    <r>
      <rPr>
        <b/>
        <sz val="11"/>
        <color rgb="FF000000"/>
        <rFont val="Calibri"/>
      </rPr>
      <t>auditctl</t>
    </r>
    <r>
      <rPr>
        <sz val="11"/>
        <color rgb="FF000000"/>
        <rFont val="Calibri"/>
      </rPr>
      <t xml:space="preserve"> . Setting the flag "-e 2" forces audit to be put in immutable mode. Audit changes can only be made on system reboot.</t>
    </r>
    <r>
      <rPr>
        <sz val="11"/>
        <color rgb="FF000000"/>
        <rFont val="Calibri"/>
      </rPr>
      <t xml:space="preserve">
</t>
    </r>
    <r>
      <rPr>
        <i/>
        <sz val="11"/>
        <color rgb="FF000000"/>
        <rFont val="Calibri"/>
      </rPr>
      <t xml:space="preserve">Note: This setting will require the system to be rebooted to update the active </t>
    </r>
    <r>
      <rPr>
        <b/>
        <i/>
        <sz val="11"/>
        <color rgb="FF000000"/>
        <rFont val="Calibri"/>
      </rPr>
      <t>auditd</t>
    </r>
    <r>
      <rPr>
        <i/>
        <sz val="11"/>
        <color rgb="FF000000"/>
        <rFont val="Calibri"/>
      </rPr>
      <t xml:space="preserve"> configuration settings.</t>
    </r>
  </si>
  <si>
    <r>
      <rPr>
        <sz val="11"/>
        <color rgb="FF000000"/>
        <rFont val="Calibri"/>
      </rPr>
      <t>Run the following command and verify output matches:</t>
    </r>
    <r>
      <rPr>
        <sz val="11"/>
        <color rgb="FF000000"/>
        <rFont val="Calibri"/>
      </rPr>
      <t xml:space="preserve">
</t>
    </r>
    <r>
      <rPr>
        <sz val="11"/>
        <color rgb="FF006096"/>
        <rFont val="Roboto Condensed"/>
      </rPr>
      <t># grep "^\s*[^#]" /etc/audit/rules.d/*.rules | tail -1</t>
    </r>
    <r>
      <rPr>
        <sz val="11"/>
        <color rgb="FF006096"/>
        <rFont val="Roboto Condensed"/>
      </rPr>
      <t xml:space="preserve">
</t>
    </r>
    <r>
      <rPr>
        <sz val="11"/>
        <color rgb="FF006096"/>
        <rFont val="Roboto Condensed"/>
      </rPr>
      <t>-e 2</t>
    </r>
    <r>
      <rPr>
        <sz val="11"/>
        <color rgb="FF006096"/>
        <rFont val="Roboto Condensed"/>
      </rPr>
      <t xml:space="preserve">
</t>
    </r>
  </si>
  <si>
    <t>Configure rsyslog</t>
  </si>
  <si>
    <t>4.2.1.1</t>
  </si>
  <si>
    <r>
      <rPr>
        <sz val="11"/>
        <rFont val="Calibri"/>
      </rPr>
      <t>Ensure rsyslog is installed</t>
    </r>
  </si>
  <si>
    <r>
      <rPr>
        <sz val="11"/>
        <color rgb="FF000000"/>
        <rFont val="Calibri"/>
      </rPr>
      <t>Run the following command to install rsyslog:</t>
    </r>
    <r>
      <rPr>
        <sz val="11"/>
        <color rgb="FF000000"/>
        <rFont val="Calibri"/>
      </rPr>
      <t xml:space="preserve">
</t>
    </r>
    <r>
      <rPr>
        <sz val="11"/>
        <color rgb="FF006096"/>
        <rFont val="Roboto Condensed"/>
      </rPr>
      <t># yum install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</si>
  <si>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software is a recommended replacement to the original </t>
    </r>
    <r>
      <rPr>
        <b/>
        <sz val="11"/>
        <color rgb="FF000000"/>
        <rFont val="Calibri"/>
      </rPr>
      <t>syslogd</t>
    </r>
    <r>
      <rPr>
        <sz val="11"/>
        <color rgb="FF000000"/>
        <rFont val="Calibri"/>
      </rPr>
      <t xml:space="preserve"> daemon.</t>
    </r>
    <r>
      <rPr>
        <sz val="11"/>
        <color rgb="FF000000"/>
        <rFont val="Calibri"/>
      </rPr>
      <t xml:space="preserve">
</t>
    </r>
    <r>
      <rPr>
        <b/>
        <sz val="11"/>
        <color rgb="FF000000"/>
        <rFont val="Calibri"/>
      </rPr>
      <t>rsyslog</t>
    </r>
    <r>
      <rPr>
        <sz val="11"/>
        <color rgb="FF000000"/>
        <rFont val="Calibri"/>
      </rPr>
      <t xml:space="preserve"> provides improvements over </t>
    </r>
    <r>
      <rPr>
        <b/>
        <sz val="11"/>
        <color rgb="FF000000"/>
        <rFont val="Calibri"/>
      </rPr>
      <t>syslogd</t>
    </r>
    <r>
      <rPr>
        <sz val="11"/>
        <color rgb="FF000000"/>
        <rFont val="Calibri"/>
      </rPr>
      <t>, including:</t>
    </r>
    <r>
      <rPr>
        <sz val="11"/>
        <color rgb="FF000000"/>
        <rFont val="Calibri"/>
      </rPr>
      <t xml:space="preserve">
</t>
    </r>
    <r>
      <rPr>
        <sz val="11"/>
        <color rgb="FF000000"/>
        <rFont val="Calibri"/>
      </rPr>
      <t>- connection-oriented (i.e. TCP) transmission of logs</t>
    </r>
    <r>
      <rPr>
        <sz val="11"/>
        <color rgb="FF000000"/>
        <rFont val="Calibri"/>
      </rPr>
      <t xml:space="preserve">
</t>
    </r>
    <r>
      <rPr>
        <sz val="11"/>
        <color rgb="FF000000"/>
        <rFont val="Calibri"/>
      </rPr>
      <t>- The option to log to database formats</t>
    </r>
    <r>
      <rPr>
        <sz val="11"/>
        <color rgb="FF000000"/>
        <rFont val="Calibri"/>
      </rPr>
      <t xml:space="preserve">
</t>
    </r>
    <r>
      <rPr>
        <sz val="11"/>
        <color rgb="FF000000"/>
        <rFont val="Calibri"/>
      </rPr>
      <t>- Encryption of log data en route to a central logging server</t>
    </r>
  </si>
  <si>
    <r>
      <rPr>
        <sz val="11"/>
        <color rgb="FF000000"/>
        <rFont val="Calibri"/>
      </rPr>
      <t xml:space="preserve">Run the following command to Verify </t>
    </r>
    <r>
      <rPr>
        <b/>
        <sz val="11"/>
        <color rgb="FF000000"/>
        <rFont val="Calibri"/>
      </rPr>
      <t>rsyslog</t>
    </r>
    <r>
      <rPr>
        <sz val="11"/>
        <color rgb="FF000000"/>
        <rFont val="Calibri"/>
      </rPr>
      <t xml:space="preserve"> is installed:</t>
    </r>
    <r>
      <rPr>
        <sz val="11"/>
        <color rgb="FF000000"/>
        <rFont val="Calibri"/>
      </rPr>
      <t xml:space="preserve">
</t>
    </r>
    <r>
      <rPr>
        <sz val="11"/>
        <color rgb="FF006096"/>
        <rFont val="Roboto Condensed"/>
      </rPr>
      <t># rpm -q rsyslog</t>
    </r>
    <r>
      <rPr>
        <sz val="11"/>
        <color rgb="FF006096"/>
        <rFont val="Roboto Condensed"/>
      </rPr>
      <t xml:space="preserve">
</t>
    </r>
    <r>
      <rPr>
        <sz val="11"/>
        <color rgb="FF006096"/>
        <rFont val="Roboto Condensed"/>
      </rPr>
      <t>rsyslog-&lt;version&gt;</t>
    </r>
    <r>
      <rPr>
        <sz val="11"/>
        <color rgb="FF006096"/>
        <rFont val="Roboto Condensed"/>
      </rPr>
      <t xml:space="preserve">
</t>
    </r>
  </si>
  <si>
    <t>4.2.1.2</t>
  </si>
  <si>
    <r>
      <rPr>
        <sz val="11"/>
        <rFont val="Calibri"/>
      </rPr>
      <t>Ensure rsyslog Service is enabled and running</t>
    </r>
  </si>
  <si>
    <r>
      <rPr>
        <sz val="11"/>
        <color rgb="FF000000"/>
        <rFont val="Calibri"/>
      </rPr>
      <t xml:space="preserve">Run the following command to enable and start </t>
    </r>
    <r>
      <rPr>
        <b/>
        <sz val="11"/>
        <color rgb="FF000000"/>
        <rFont val="Calibri"/>
      </rPr>
      <t>rsyslog</t>
    </r>
    <r>
      <rPr>
        <sz val="11"/>
        <color rgb="FF000000"/>
        <rFont val="Calibri"/>
      </rPr>
      <t>:</t>
    </r>
    <r>
      <rPr>
        <sz val="11"/>
        <color rgb="FF000000"/>
        <rFont val="Calibri"/>
      </rPr>
      <t xml:space="preserve">
</t>
    </r>
    <r>
      <rPr>
        <sz val="11"/>
        <color rgb="FF006096"/>
        <rFont val="Roboto Condensed"/>
      </rPr>
      <t># systemctl --now enable rsyslog</t>
    </r>
    <r>
      <rPr>
        <sz val="11"/>
        <color rgb="FF006096"/>
        <rFont val="Roboto Condensed"/>
      </rPr>
      <t xml:space="preserve">
</t>
    </r>
  </si>
  <si>
    <r>
      <rPr>
        <b/>
        <sz val="11"/>
        <color rgb="FF000000"/>
        <rFont val="Calibri"/>
      </rPr>
      <t>rsyslog</t>
    </r>
    <r>
      <rPr>
        <sz val="11"/>
        <color rgb="FF000000"/>
        <rFont val="Calibri"/>
      </rPr>
      <t xml:space="preserve"> needs to be enabled and running to perform logging</t>
    </r>
  </si>
  <si>
    <r>
      <rPr>
        <sz val="11"/>
        <color rgb="FF000000"/>
        <rFont val="Calibri"/>
      </rPr>
      <t xml:space="preserve">Run one of the following commands to verify </t>
    </r>
    <r>
      <rPr>
        <b/>
        <sz val="11"/>
        <color rgb="FF000000"/>
        <rFont val="Calibri"/>
      </rPr>
      <t>rsyslog</t>
    </r>
    <r>
      <rPr>
        <sz val="11"/>
        <color rgb="FF000000"/>
        <rFont val="Calibri"/>
      </rPr>
      <t xml:space="preserve">  is enabled:</t>
    </r>
    <r>
      <rPr>
        <sz val="11"/>
        <color rgb="FF000000"/>
        <rFont val="Calibri"/>
      </rPr>
      <t xml:space="preserve">
</t>
    </r>
    <r>
      <rPr>
        <sz val="11"/>
        <color rgb="FF006096"/>
        <rFont val="Roboto Condensed"/>
      </rPr>
      <t># systemctl is-enabled rsyslog</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0000"/>
        <rFont val="Calibri"/>
      </rPr>
      <t xml:space="preserve">Run the following command to verify that </t>
    </r>
    <r>
      <rPr>
        <b/>
        <sz val="11"/>
        <color rgb="FF000000"/>
        <rFont val="Calibri"/>
      </rPr>
      <t>rsyslog</t>
    </r>
    <r>
      <rPr>
        <sz val="11"/>
        <color rgb="FF000000"/>
        <rFont val="Calibri"/>
      </rPr>
      <t xml:space="preserve"> is running:</t>
    </r>
    <r>
      <rPr>
        <sz val="11"/>
        <color rgb="FF000000"/>
        <rFont val="Calibri"/>
      </rPr>
      <t xml:space="preserve">
</t>
    </r>
    <r>
      <rPr>
        <sz val="11"/>
        <color rgb="FF006096"/>
        <rFont val="Roboto Condensed"/>
      </rPr>
      <t># systemctl status rsyslog | grep 'active (running) '</t>
    </r>
    <r>
      <rPr>
        <sz val="11"/>
        <color rgb="FF006096"/>
        <rFont val="Roboto Condensed"/>
      </rPr>
      <t xml:space="preserve">
</t>
    </r>
    <r>
      <rPr>
        <sz val="11"/>
        <color rgb="FF006096"/>
        <rFont val="Roboto Condensed"/>
      </rPr>
      <t xml:space="preserve"> Active: active (running) since &lt;Day date time&gt;</t>
    </r>
    <r>
      <rPr>
        <sz val="11"/>
        <color rgb="FF006096"/>
        <rFont val="Roboto Condensed"/>
      </rPr>
      <t xml:space="preserve">
</t>
    </r>
  </si>
  <si>
    <t>4.2.1.3</t>
  </si>
  <si>
    <r>
      <rPr>
        <sz val="11"/>
        <rFont val="Calibri"/>
      </rPr>
      <t>Ensure rsyslog default file permissions configured</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</si>
  <si>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set </t>
    </r>
    <r>
      <rPr>
        <b/>
        <sz val="11"/>
        <color rgb="FF000000"/>
        <rFont val="Calibri"/>
      </rPr>
      <t>$FileCreateMode</t>
    </r>
    <r>
      <rPr>
        <sz val="11"/>
        <color rgb="FF000000"/>
        <rFont val="Calibri"/>
      </rPr>
      <t xml:space="preserve">  to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$FileCreateMode 0640</t>
    </r>
    <r>
      <rPr>
        <sz val="11"/>
        <color rgb="FF006096"/>
        <rFont val="Roboto Condensed"/>
      </rPr>
      <t xml:space="preserve">
</t>
    </r>
  </si>
  <si>
    <r>
      <rPr>
        <b/>
        <sz val="11"/>
        <color rgb="FF000000"/>
        <rFont val="Calibri"/>
      </rPr>
      <t>rsyslog</t>
    </r>
    <r>
      <rPr>
        <sz val="11"/>
        <color rgb="FF000000"/>
        <rFont val="Calibri"/>
      </rPr>
      <t xml:space="preserve"> will create logfiles that do not already exist on the system. This setting controls what permissions will be applied to these newly created files.</t>
    </r>
    <r>
      <rPr>
        <sz val="11"/>
        <color rgb="FF000000"/>
        <rFont val="Calibri"/>
      </rPr>
      <t xml:space="preserve">
</t>
    </r>
    <r>
      <rPr>
        <sz val="11"/>
        <color rgb="FF000000"/>
        <rFont val="Calibri"/>
      </rPr>
      <t xml:space="preserve">The </t>
    </r>
    <r>
      <rPr>
        <b/>
        <sz val="11"/>
        <color rgb="FF000000"/>
        <rFont val="Calibri"/>
      </rPr>
      <t>$FileCreateMode</t>
    </r>
    <r>
      <rPr>
        <sz val="11"/>
        <color rgb="FF000000"/>
        <rFont val="Calibri"/>
      </rPr>
      <t xml:space="preserve"> parameter specifies the file creation mode with which rsyslogd creates new files. If not specified, the value 0644 is used.</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The value given must always be a 4-digit octal number, with the initial digit being zero.</t>
    </r>
    <r>
      <rPr>
        <sz val="11"/>
        <color rgb="FF000000"/>
        <rFont val="Calibri"/>
      </rPr>
      <t xml:space="preserve">
</t>
    </r>
    <r>
      <rPr>
        <sz val="11"/>
        <color rgb="FF000000"/>
        <rFont val="Calibri"/>
      </rPr>
      <t xml:space="preserve">- </t>
    </r>
    <r>
      <rPr>
        <i/>
        <sz val="11"/>
        <color rgb="FF000000"/>
        <rFont val="Calibri"/>
      </rPr>
      <t xml:space="preserve">This setting can be overridden by a less restrictive setting in any file ending in </t>
    </r>
    <r>
      <rPr>
        <b/>
        <i/>
        <sz val="11"/>
        <color rgb="FF000000"/>
        <rFont val="Calibri"/>
      </rPr>
      <t>.conf</t>
    </r>
    <r>
      <rPr>
        <i/>
        <sz val="11"/>
        <color rgb="FF000000"/>
        <rFont val="Calibri"/>
      </rPr>
      <t xml:space="preserve"> in the </t>
    </r>
    <r>
      <rPr>
        <b/>
        <i/>
        <sz val="11"/>
        <color rgb="FF000000"/>
        <rFont val="Calibri"/>
      </rPr>
      <t>/etc/rsyslog.d/</t>
    </r>
    <r>
      <rPr>
        <i/>
        <sz val="11"/>
        <color rgb="FF000000"/>
        <rFont val="Calibri"/>
      </rPr>
      <t xml:space="preserve"> directory</t>
    </r>
  </si>
  <si>
    <r>
      <rPr>
        <sz val="11"/>
        <color rgb="FF000000"/>
        <rFont val="Calibri"/>
      </rPr>
      <t xml:space="preserve">Run the following command and verify that </t>
    </r>
    <r>
      <rPr>
        <b/>
        <sz val="11"/>
        <color rgb="FF000000"/>
        <rFont val="Calibri"/>
      </rPr>
      <t>$FileCreateMode</t>
    </r>
    <r>
      <rPr>
        <sz val="11"/>
        <color rgb="FF000000"/>
        <rFont val="Calibri"/>
      </rPr>
      <t xml:space="preserve"> is </t>
    </r>
    <r>
      <rPr>
        <b/>
        <sz val="11"/>
        <color rgb="FF000000"/>
        <rFont val="Calibri"/>
      </rPr>
      <t>0640</t>
    </r>
    <r>
      <rPr>
        <sz val="11"/>
        <color rgb="FF000000"/>
        <rFont val="Calibri"/>
      </rPr>
      <t xml:space="preserve"> or more restrictive:</t>
    </r>
    <r>
      <rPr>
        <sz val="11"/>
        <color rgb="FF000000"/>
        <rFont val="Calibri"/>
      </rPr>
      <t xml:space="preserve">
</t>
    </r>
    <r>
      <rPr>
        <sz val="11"/>
        <color rgb="FF006096"/>
        <rFont val="Roboto Condensed"/>
      </rPr>
      <t># grep ^\$FileCreateMode /etc/rsyslog.conf /etc/rsyslog.d/*.conf</t>
    </r>
    <r>
      <rPr>
        <sz val="11"/>
        <color rgb="FF006096"/>
        <rFont val="Roboto Condensed"/>
      </rPr>
      <t xml:space="preserve">
</t>
    </r>
    <r>
      <rPr>
        <sz val="11"/>
        <color rgb="FF006096"/>
        <rFont val="Roboto Condensed"/>
      </rPr>
      <t>$FileCreateMode 0640</t>
    </r>
    <r>
      <rPr>
        <sz val="11"/>
        <color rgb="FF006096"/>
        <rFont val="Roboto Condensed"/>
      </rPr>
      <t xml:space="preserve">
</t>
    </r>
    <r>
      <rPr>
        <sz val="11"/>
        <color rgb="FF000000"/>
        <rFont val="Calibri"/>
      </rPr>
      <t xml:space="preserve">
</t>
    </r>
    <r>
      <rPr>
        <sz val="11"/>
        <color rgb="FF000000"/>
        <rFont val="Calibri"/>
      </rPr>
      <t>Verify that no results return with a less restrictive file mode</t>
    </r>
  </si>
  <si>
    <t>4.2.1.4</t>
  </si>
  <si>
    <r>
      <rPr>
        <sz val="11"/>
        <rFont val="Calibri"/>
      </rPr>
      <t>Ensure logging is configured</t>
    </r>
  </si>
  <si>
    <r>
      <rPr>
        <sz val="11"/>
        <color rgb="FF000000"/>
        <rFont val="Calibri"/>
      </rPr>
      <t xml:space="preserve">Edit the following lines in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as appropriate for your environment:</t>
    </r>
    <r>
      <rPr>
        <sz val="11"/>
        <color rgb="FF000000"/>
        <rFont val="Calibri"/>
      </rPr>
      <t xml:space="preserve">
</t>
    </r>
    <r>
      <rPr>
        <sz val="11"/>
        <color rgb="FF006096"/>
        <rFont val="Roboto Condensed"/>
      </rPr>
      <t>*.emerg                                  :omusrmsg:*</t>
    </r>
    <r>
      <rPr>
        <sz val="11"/>
        <color rgb="FF006096"/>
        <rFont val="Roboto Condensed"/>
      </rPr>
      <t xml:space="preserve">
</t>
    </r>
    <r>
      <rPr>
        <sz val="11"/>
        <color rgb="FF006096"/>
        <rFont val="Roboto Condensed"/>
      </rPr>
      <t>auth,authpriv.*                          /var/log/secure</t>
    </r>
    <r>
      <rPr>
        <sz val="11"/>
        <color rgb="FF006096"/>
        <rFont val="Roboto Condensed"/>
      </rPr>
      <t xml:space="preserve">
</t>
    </r>
    <r>
      <rPr>
        <sz val="11"/>
        <color rgb="FF006096"/>
        <rFont val="Roboto Condensed"/>
      </rPr>
      <t>mail.*                                  -/var/log/mail</t>
    </r>
    <r>
      <rPr>
        <sz val="11"/>
        <color rgb="FF006096"/>
        <rFont val="Roboto Condensed"/>
      </rPr>
      <t xml:space="preserve">
</t>
    </r>
    <r>
      <rPr>
        <sz val="11"/>
        <color rgb="FF006096"/>
        <rFont val="Roboto Condensed"/>
      </rPr>
      <t>mail.info                               -/var/log/mail.info</t>
    </r>
    <r>
      <rPr>
        <sz val="11"/>
        <color rgb="FF006096"/>
        <rFont val="Roboto Condensed"/>
      </rPr>
      <t xml:space="preserve">
</t>
    </r>
    <r>
      <rPr>
        <sz val="11"/>
        <color rgb="FF006096"/>
        <rFont val="Roboto Condensed"/>
      </rPr>
      <t>mail.warning                            -/var/log/mail.warn</t>
    </r>
    <r>
      <rPr>
        <sz val="11"/>
        <color rgb="FF006096"/>
        <rFont val="Roboto Condensed"/>
      </rPr>
      <t xml:space="preserve">
</t>
    </r>
    <r>
      <rPr>
        <sz val="11"/>
        <color rgb="FF006096"/>
        <rFont val="Roboto Condensed"/>
      </rPr>
      <t>mail.err                                 /var/log/mail.err</t>
    </r>
    <r>
      <rPr>
        <sz val="11"/>
        <color rgb="FF006096"/>
        <rFont val="Roboto Condensed"/>
      </rPr>
      <t xml:space="preserve">
</t>
    </r>
    <r>
      <rPr>
        <sz val="11"/>
        <color rgb="FF006096"/>
        <rFont val="Roboto Condensed"/>
      </rPr>
      <t>news.crit                               -/var/log/news/news.crit</t>
    </r>
    <r>
      <rPr>
        <sz val="11"/>
        <color rgb="FF006096"/>
        <rFont val="Roboto Condensed"/>
      </rPr>
      <t xml:space="preserve">
</t>
    </r>
    <r>
      <rPr>
        <sz val="11"/>
        <color rgb="FF006096"/>
        <rFont val="Roboto Condensed"/>
      </rPr>
      <t>news.err                                -/var/log/news/news.err</t>
    </r>
    <r>
      <rPr>
        <sz val="11"/>
        <color rgb="FF006096"/>
        <rFont val="Roboto Condensed"/>
      </rPr>
      <t xml:space="preserve">
</t>
    </r>
    <r>
      <rPr>
        <sz val="11"/>
        <color rgb="FF006096"/>
        <rFont val="Roboto Condensed"/>
      </rPr>
      <t>news.notice                             -/var/log/news/news.notice</t>
    </r>
    <r>
      <rPr>
        <sz val="11"/>
        <color rgb="FF006096"/>
        <rFont val="Roboto Condensed"/>
      </rPr>
      <t xml:space="preserve">
</t>
    </r>
    <r>
      <rPr>
        <sz val="11"/>
        <color rgb="FF006096"/>
        <rFont val="Roboto Condensed"/>
      </rPr>
      <t>*.=warning;*.=err                       -/var/log/warn</t>
    </r>
    <r>
      <rPr>
        <sz val="11"/>
        <color rgb="FF006096"/>
        <rFont val="Roboto Condensed"/>
      </rPr>
      <t xml:space="preserve">
</t>
    </r>
    <r>
      <rPr>
        <sz val="11"/>
        <color rgb="FF006096"/>
        <rFont val="Roboto Condensed"/>
      </rPr>
      <t>*.crit                                   /var/log/warn</t>
    </r>
    <r>
      <rPr>
        <sz val="11"/>
        <color rgb="FF006096"/>
        <rFont val="Roboto Condensed"/>
      </rPr>
      <t xml:space="preserve">
</t>
    </r>
    <r>
      <rPr>
        <sz val="11"/>
        <color rgb="FF006096"/>
        <rFont val="Roboto Condensed"/>
      </rPr>
      <t>*.*;mail.none;news.none                 -/var/log/messages</t>
    </r>
    <r>
      <rPr>
        <sz val="11"/>
        <color rgb="FF006096"/>
        <rFont val="Roboto Condensed"/>
      </rPr>
      <t xml:space="preserve">
</t>
    </r>
    <r>
      <rPr>
        <sz val="11"/>
        <color rgb="FF006096"/>
        <rFont val="Roboto Condensed"/>
      </rPr>
      <t>local0,local1.*                         -/var/log/localmessages</t>
    </r>
    <r>
      <rPr>
        <sz val="11"/>
        <color rgb="FF006096"/>
        <rFont val="Roboto Condensed"/>
      </rPr>
      <t xml:space="preserve">
</t>
    </r>
    <r>
      <rPr>
        <sz val="11"/>
        <color rgb="FF006096"/>
        <rFont val="Roboto Condensed"/>
      </rPr>
      <t>local2,local3.*                         -/var/log/localmessages</t>
    </r>
    <r>
      <rPr>
        <sz val="11"/>
        <color rgb="FF006096"/>
        <rFont val="Roboto Condensed"/>
      </rPr>
      <t xml:space="preserve">
</t>
    </r>
    <r>
      <rPr>
        <sz val="11"/>
        <color rgb="FF006096"/>
        <rFont val="Roboto Condensed"/>
      </rPr>
      <t>local4,local5.*                         -/var/log/localmessages</t>
    </r>
    <r>
      <rPr>
        <sz val="11"/>
        <color rgb="FF006096"/>
        <rFont val="Roboto Condensed"/>
      </rPr>
      <t xml:space="preserve">
</t>
    </r>
    <r>
      <rPr>
        <sz val="11"/>
        <color rgb="FF006096"/>
        <rFont val="Roboto Condensed"/>
      </rPr>
      <t>local6,local7.*                         -/var/log/localmessages</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</si>
  <si>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specifies rules for logging and which files are to be used to log certain classes of messages.</t>
    </r>
  </si>
  <si>
    <r>
      <rPr>
        <sz val="11"/>
        <color rgb="FF000000"/>
        <rFont val="Calibri"/>
      </rPr>
      <t xml:space="preserve">Review the contents of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to ensure appropriate logging is set. In addition, run the following command and verify that the log files are logging information:</t>
    </r>
    <r>
      <rPr>
        <sz val="11"/>
        <color rgb="FF000000"/>
        <rFont val="Calibri"/>
      </rPr>
      <t xml:space="preserve">
</t>
    </r>
    <r>
      <rPr>
        <sz val="11"/>
        <color rgb="FF006096"/>
        <rFont val="Roboto Condensed"/>
      </rPr>
      <t># ls -l /var/log/</t>
    </r>
    <r>
      <rPr>
        <sz val="11"/>
        <color rgb="FF006096"/>
        <rFont val="Roboto Condensed"/>
      </rPr>
      <t xml:space="preserve">
</t>
    </r>
  </si>
  <si>
    <t>4.2.1.5</t>
  </si>
  <si>
    <r>
      <rPr>
        <sz val="11"/>
        <rFont val="Calibri"/>
      </rPr>
      <t>Ensure rsyslog is configured to send logs to a remote log host</t>
    </r>
  </si>
  <si>
    <r>
      <rPr>
        <sz val="11"/>
        <color rgb="FF000000"/>
        <rFont val="Calibri"/>
      </rPr>
      <t xml:space="preserve">Edit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add one of the following lines:</t>
    </r>
    <r>
      <rPr>
        <sz val="11"/>
        <color rgb="FF000000"/>
        <rFont val="Calibri"/>
      </rPr>
      <t xml:space="preserve">
</t>
    </r>
    <r>
      <rPr>
        <i/>
        <sz val="11"/>
        <color rgb="FF000000"/>
        <rFont val="Calibri"/>
      </rPr>
      <t>Newer syntax:</t>
    </r>
    <r>
      <rPr>
        <sz val="11"/>
        <color rgb="FF000000"/>
        <rFont val="Calibri"/>
      </rPr>
      <t xml:space="preserve">
</t>
    </r>
    <r>
      <rPr>
        <sz val="11"/>
        <color rgb="FF006096"/>
        <rFont val="Roboto Condensed"/>
      </rPr>
      <t>&lt;files to sent to the remote log server&gt; action(type="omfwd" target="&lt;FQDN or ip of loghost&gt;" port="&lt;port number&gt;" protocol="tcp"</t>
    </r>
    <r>
      <rPr>
        <sz val="11"/>
        <color rgb="FF006096"/>
        <rFont val="Roboto Condensed"/>
      </rPr>
      <t xml:space="preserve">
</t>
    </r>
    <r>
      <rPr>
        <sz val="11"/>
        <color rgb="FF006096"/>
        <rFont val="Roboto Condensed"/>
      </rPr>
      <t xml:space="preserve">	                                        action.resumeRetryCount="&lt;number of re-tries&gt;"</t>
    </r>
    <r>
      <rPr>
        <sz val="11"/>
        <color rgb="FF006096"/>
        <rFont val="Roboto Condensed"/>
      </rPr>
      <t xml:space="preserve">
</t>
    </r>
    <r>
      <rPr>
        <sz val="11"/>
        <color rgb="FF006096"/>
        <rFont val="Roboto Condensed"/>
      </rPr>
      <t xml:space="preserve">	                                        queue.type="LinkedList" queue.size=&lt;number of messages to queue&gt;")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action(type="omfwd" target="192.168.2.100" port="514" protocol="tcp"</t>
    </r>
    <r>
      <rPr>
        <sz val="11"/>
        <color rgb="FF006096"/>
        <rFont val="Roboto Condensed"/>
      </rPr>
      <t xml:space="preserve">
</t>
    </r>
    <r>
      <rPr>
        <sz val="11"/>
        <color rgb="FF006096"/>
        <rFont val="Roboto Condensed"/>
      </rPr>
      <t xml:space="preserve">           action.resumeRetryCount="100"</t>
    </r>
    <r>
      <rPr>
        <sz val="11"/>
        <color rgb="FF006096"/>
        <rFont val="Roboto Condensed"/>
      </rPr>
      <t xml:space="preserve">
</t>
    </r>
    <r>
      <rPr>
        <sz val="11"/>
        <color rgb="FF006096"/>
        <rFont val="Roboto Condensed"/>
      </rPr>
      <t xml:space="preserve">           queue.type="LinkedList" queue.size="1000")</t>
    </r>
    <r>
      <rPr>
        <sz val="11"/>
        <color rgb="FF006096"/>
        <rFont val="Roboto Condensed"/>
      </rPr>
      <t xml:space="preserve">
</t>
    </r>
    <r>
      <rPr>
        <sz val="11"/>
        <color rgb="FF000000"/>
        <rFont val="Calibri"/>
      </rPr>
      <t xml:space="preserve">
</t>
    </r>
    <r>
      <rPr>
        <i/>
        <sz val="11"/>
        <color rgb="FF000000"/>
        <rFont val="Calibri"/>
      </rPr>
      <t>Older syntax:</t>
    </r>
    <r>
      <rPr>
        <sz val="11"/>
        <color rgb="FF000000"/>
        <rFont val="Calibri"/>
      </rPr>
      <t xml:space="preserve">
</t>
    </r>
    <r>
      <rPr>
        <sz val="11"/>
        <color rgb="FF006096"/>
        <rFont val="Roboto Condensed"/>
      </rPr>
      <t>*.* @@&lt;FQDN or ip of loghost&gt;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@@192.168.2.100</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</si>
  <si>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The </t>
    </r>
    <r>
      <rPr>
        <b/>
        <sz val="11"/>
        <color rgb="FF000000"/>
        <rFont val="Calibri"/>
      </rPr>
      <t>rsyslog</t>
    </r>
    <r>
      <rPr>
        <sz val="11"/>
        <color rgb="FF000000"/>
        <rFont val="Calibri"/>
      </rPr>
      <t xml:space="preserve"> utility supports the ability to send logs it gathers to a remote log host running </t>
    </r>
    <r>
      <rPr>
        <b/>
        <sz val="11"/>
        <color rgb="FF000000"/>
        <rFont val="Calibri"/>
      </rPr>
      <t>syslogd(8)</t>
    </r>
    <r>
      <rPr>
        <sz val="11"/>
        <color rgb="FF000000"/>
        <rFont val="Calibri"/>
      </rPr>
      <t xml:space="preserve"> or to receive messages from remote hosts, reducing administrative overhead.</t>
    </r>
    <r>
      <rPr>
        <sz val="11"/>
        <color rgb="FF000000"/>
        <rFont val="Calibri"/>
      </rPr>
      <t xml:space="preserve">
</t>
    </r>
    <r>
      <rPr>
        <b/>
        <i/>
        <sz val="11"/>
        <color rgb="FF000000"/>
        <rFont val="Calibri"/>
      </rPr>
      <t>Note:</t>
    </r>
    <r>
      <rPr>
        <i/>
        <sz val="11"/>
        <color rgb="FF000000"/>
        <rFont val="Calibri"/>
      </rPr>
      <t xml:space="preserve"> Ensure that the selection of logfiles being sent follows local site policy</t>
    </r>
  </si>
  <si>
    <r>
      <rPr>
        <sz val="11"/>
        <color rgb="FF000000"/>
        <rFont val="Calibri"/>
      </rPr>
      <t xml:space="preserve">Review the </t>
    </r>
    <r>
      <rPr>
        <b/>
        <sz val="11"/>
        <color rgb="FF000000"/>
        <rFont val="Calibri"/>
      </rPr>
      <t>/etc/rsyslog.conf</t>
    </r>
    <r>
      <rPr>
        <sz val="11"/>
        <color rgb="FF000000"/>
        <rFont val="Calibri"/>
      </rPr>
      <t xml:space="preserve"> and </t>
    </r>
    <r>
      <rPr>
        <b/>
        <sz val="11"/>
        <color rgb="FF000000"/>
        <rFont val="Calibri"/>
      </rPr>
      <t>/etc/rsyslog.d/*.conf</t>
    </r>
    <r>
      <rPr>
        <sz val="11"/>
        <color rgb="FF000000"/>
        <rFont val="Calibri"/>
      </rPr>
      <t xml:space="preserve"> files and verify that logs are sent to a central host.</t>
    </r>
    <r>
      <rPr>
        <sz val="11"/>
        <color rgb="FF000000"/>
        <rFont val="Calibri"/>
      </rPr>
      <t xml:space="preserve">
</t>
    </r>
    <r>
      <rPr>
        <sz val="11"/>
        <color rgb="FF006096"/>
        <rFont val="Roboto Condensed"/>
      </rPr>
      <t># grep -E '^\s*([^#]+\s+)?action\(([^#]+\s+)?\btarget=\"?[^#"]+\"?\b' /etc/rsyslog.conf /etc/rsyslog.d/*.conf</t>
    </r>
    <r>
      <rPr>
        <sz val="11"/>
        <color rgb="FF006096"/>
        <rFont val="Roboto Condensed"/>
      </rPr>
      <t xml:space="preserve">
</t>
    </r>
    <r>
      <rPr>
        <sz val="11"/>
        <color rgb="FF000000"/>
        <rFont val="Calibri"/>
      </rPr>
      <t xml:space="preserve">
</t>
    </r>
    <r>
      <rPr>
        <sz val="11"/>
        <color rgb="FF000000"/>
        <rFont val="Calibri"/>
      </rPr>
      <t xml:space="preserve">Output should include </t>
    </r>
    <r>
      <rPr>
        <b/>
        <sz val="11"/>
        <color rgb="FF000000"/>
        <rFont val="Calibri"/>
      </rPr>
      <t>target=&lt;FQDN or IP of remote loghost&gt;</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 grep -E '^[^#]\s*\S+\.\*\s+@' /etc/rsyslog.conf /etc/rsyslog.d/*.conf</t>
    </r>
    <r>
      <rPr>
        <sz val="11"/>
        <color rgb="FF006096"/>
        <rFont val="Roboto Condensed"/>
      </rPr>
      <t xml:space="preserve">
</t>
    </r>
    <r>
      <rPr>
        <sz val="11"/>
        <color rgb="FF000000"/>
        <rFont val="Calibri"/>
      </rPr>
      <t xml:space="preserve">
</t>
    </r>
    <r>
      <rPr>
        <sz val="11"/>
        <color rgb="FF000000"/>
        <rFont val="Calibri"/>
      </rPr>
      <t>Output should include either the FQDN or the IP of the remote loghost</t>
    </r>
  </si>
  <si>
    <t>4.2.1.6</t>
  </si>
  <si>
    <r>
      <rPr>
        <sz val="11"/>
        <rFont val="Calibri"/>
      </rPr>
      <t>Ensure remote rsyslog messages are only accepted on designated log hosts.</t>
    </r>
  </si>
  <si>
    <r>
      <rPr>
        <sz val="11"/>
        <color rgb="FF000000"/>
        <rFont val="Calibri"/>
      </rPr>
      <t xml:space="preserve">For hosts that are designated as log hosts, edit the </t>
    </r>
    <r>
      <rPr>
        <b/>
        <sz val="11"/>
        <color rgb="FF000000"/>
        <rFont val="Calibri"/>
      </rPr>
      <t>/etc/rsyslog.conf</t>
    </r>
    <r>
      <rPr>
        <sz val="11"/>
        <color rgb="FF000000"/>
        <rFont val="Calibri"/>
      </rPr>
      <t xml:space="preserve"> file and un-comment or add the following lines:</t>
    </r>
    <r>
      <rPr>
        <sz val="11"/>
        <color rgb="FF000000"/>
        <rFont val="Calibri"/>
      </rPr>
      <t xml:space="preserve">
</t>
    </r>
    <r>
      <rPr>
        <sz val="11"/>
        <color rgb="FF006096"/>
        <rFont val="Roboto Condensed"/>
      </rPr>
      <t>$ModLoad imtcp</t>
    </r>
    <r>
      <rPr>
        <sz val="11"/>
        <color rgb="FF006096"/>
        <rFont val="Roboto Condensed"/>
      </rPr>
      <t xml:space="preserve">
</t>
    </r>
    <r>
      <rPr>
        <sz val="11"/>
        <color rgb="FF006096"/>
        <rFont val="Roboto Condensed"/>
      </rPr>
      <t>$InputTCPServerRun 514</t>
    </r>
    <r>
      <rPr>
        <sz val="11"/>
        <color rgb="FF006096"/>
        <rFont val="Roboto Condensed"/>
      </rPr>
      <t xml:space="preserve">
</t>
    </r>
    <r>
      <rPr>
        <sz val="11"/>
        <color rgb="FF000000"/>
        <rFont val="Calibri"/>
      </rPr>
      <t xml:space="preserve">
</t>
    </r>
    <r>
      <rPr>
        <sz val="11"/>
        <color rgb="FF000000"/>
        <rFont val="Calibri"/>
      </rPr>
      <t xml:space="preserve">For hosts that are not designated as log hosts, edit the </t>
    </r>
    <r>
      <rPr>
        <b/>
        <sz val="11"/>
        <color rgb="FF000000"/>
        <rFont val="Calibri"/>
      </rPr>
      <t>/etc/rsyslog.conf</t>
    </r>
    <r>
      <rPr>
        <sz val="11"/>
        <color rgb="FF000000"/>
        <rFont val="Calibri"/>
      </rPr>
      <t xml:space="preserve"> file and comment or remove the following lines:</t>
    </r>
    <r>
      <rPr>
        <sz val="11"/>
        <color rgb="FF000000"/>
        <rFont val="Calibri"/>
      </rPr>
      <t xml:space="preserve">
</t>
    </r>
    <r>
      <rPr>
        <sz val="11"/>
        <color rgb="FF006096"/>
        <rFont val="Roboto Condensed"/>
      </rPr>
      <t># $ModLoad imtcp</t>
    </r>
    <r>
      <rPr>
        <sz val="11"/>
        <color rgb="FF006096"/>
        <rFont val="Roboto Condensed"/>
      </rPr>
      <t xml:space="preserve">
</t>
    </r>
    <r>
      <rPr>
        <sz val="11"/>
        <color rgb="FF006096"/>
        <rFont val="Roboto Condensed"/>
      </rPr>
      <t># $InputTCPServerRun 514</t>
    </r>
    <r>
      <rPr>
        <sz val="11"/>
        <color rgb="FF006096"/>
        <rFont val="Roboto Condensed"/>
      </rPr>
      <t xml:space="preserve">
</t>
    </r>
    <r>
      <rPr>
        <sz val="11"/>
        <color rgb="FF000000"/>
        <rFont val="Calibri"/>
      </rPr>
      <t xml:space="preserve">
</t>
    </r>
    <r>
      <rPr>
        <sz val="11"/>
        <color rgb="FF000000"/>
        <rFont val="Calibri"/>
      </rPr>
      <t xml:space="preserve">Run the following command to reload the </t>
    </r>
    <r>
      <rPr>
        <b/>
        <sz val="11"/>
        <color rgb="FF000000"/>
        <rFont val="Calibri"/>
      </rPr>
      <t>rsyslogd</t>
    </r>
    <r>
      <rPr>
        <sz val="11"/>
        <color rgb="FF000000"/>
        <rFont val="Calibri"/>
      </rPr>
      <t xml:space="preserve"> configuration:</t>
    </r>
    <r>
      <rPr>
        <sz val="11"/>
        <color rgb="FF000000"/>
        <rFont val="Calibri"/>
      </rPr>
      <t xml:space="preserve">
</t>
    </r>
    <r>
      <rPr>
        <sz val="11"/>
        <color rgb="FF006096"/>
        <rFont val="Roboto Condensed"/>
      </rPr>
      <t># systemctl restart rsyslog</t>
    </r>
    <r>
      <rPr>
        <sz val="11"/>
        <color rgb="FF006096"/>
        <rFont val="Roboto Condensed"/>
      </rPr>
      <t xml:space="preserve">
</t>
    </r>
  </si>
  <si>
    <r>
      <rPr>
        <sz val="11"/>
        <color rgb="FF000000"/>
        <rFont val="Calibri"/>
      </rPr>
      <t xml:space="preserve">By default, </t>
    </r>
    <r>
      <rPr>
        <b/>
        <sz val="11"/>
        <color rgb="FF000000"/>
        <rFont val="Calibri"/>
      </rPr>
      <t>rsyslog</t>
    </r>
    <r>
      <rPr>
        <sz val="11"/>
        <color rgb="FF000000"/>
        <rFont val="Calibri"/>
      </rPr>
      <t xml:space="preserve"> does not listen for log messages coming in from remote systems. The </t>
    </r>
    <r>
      <rPr>
        <b/>
        <sz val="11"/>
        <color rgb="FF000000"/>
        <rFont val="Calibri"/>
      </rPr>
      <t>ModLoad</t>
    </r>
    <r>
      <rPr>
        <sz val="11"/>
        <color rgb="FF000000"/>
        <rFont val="Calibri"/>
      </rPr>
      <t xml:space="preserve"> tells </t>
    </r>
    <r>
      <rPr>
        <b/>
        <sz val="11"/>
        <color rgb="FF000000"/>
        <rFont val="Calibri"/>
      </rPr>
      <t>rsyslog</t>
    </r>
    <r>
      <rPr>
        <sz val="11"/>
        <color rgb="FF000000"/>
        <rFont val="Calibri"/>
      </rPr>
      <t xml:space="preserve"> to load the </t>
    </r>
    <r>
      <rPr>
        <b/>
        <sz val="11"/>
        <color rgb="FF000000"/>
        <rFont val="Calibri"/>
      </rPr>
      <t>imtcp.so</t>
    </r>
    <r>
      <rPr>
        <sz val="11"/>
        <color rgb="FF000000"/>
        <rFont val="Calibri"/>
      </rPr>
      <t xml:space="preserve"> module so it can listen over a network via TCP. The </t>
    </r>
    <r>
      <rPr>
        <b/>
        <sz val="11"/>
        <color rgb="FF000000"/>
        <rFont val="Calibri"/>
      </rPr>
      <t>InputTCPServerRun</t>
    </r>
    <r>
      <rPr>
        <sz val="11"/>
        <color rgb="FF000000"/>
        <rFont val="Calibri"/>
      </rPr>
      <t xml:space="preserve"> option instructs </t>
    </r>
    <r>
      <rPr>
        <b/>
        <sz val="11"/>
        <color rgb="FF000000"/>
        <rFont val="Calibri"/>
      </rPr>
      <t>rsyslogd</t>
    </r>
    <r>
      <rPr>
        <sz val="11"/>
        <color rgb="FF000000"/>
        <rFont val="Calibri"/>
      </rPr>
      <t xml:space="preserve"> to listen on the specified TCP port.</t>
    </r>
    <r>
      <rPr>
        <sz val="11"/>
        <color rgb="FF000000"/>
        <rFont val="Calibri"/>
      </rPr>
      <t xml:space="preserve">
</t>
    </r>
    <r>
      <rPr>
        <i/>
        <sz val="11"/>
        <color rgb="FF000000"/>
        <rFont val="Calibri"/>
      </rPr>
      <t xml:space="preserve">Note: The </t>
    </r>
    <r>
      <rPr>
        <b/>
        <i/>
        <sz val="11"/>
        <color rgb="FF000000"/>
        <rFont val="Calibri"/>
      </rPr>
      <t>$ModLoad imtcp</t>
    </r>
    <r>
      <rPr>
        <i/>
        <sz val="11"/>
        <color rgb="FF000000"/>
        <rFont val="Calibri"/>
      </rPr>
      <t xml:space="preserve"> line can have the </t>
    </r>
    <r>
      <rPr>
        <b/>
        <i/>
        <sz val="11"/>
        <color rgb="FF000000"/>
        <rFont val="Calibri"/>
      </rPr>
      <t>.so</t>
    </r>
    <r>
      <rPr>
        <i/>
        <sz val="11"/>
        <color rgb="FF000000"/>
        <rFont val="Calibri"/>
      </rPr>
      <t xml:space="preserve"> extension added to the end of the module, or use the full path to the module.</t>
    </r>
  </si>
  <si>
    <r>
      <rPr>
        <sz val="11"/>
        <color rgb="FF000000"/>
        <rFont val="Calibri"/>
      </rPr>
      <t>Run the following commands and verify the resulting lines are uncommented on designated log hosts and commented or removed on all others:</t>
    </r>
    <r>
      <rPr>
        <sz val="11"/>
        <color rgb="FF000000"/>
        <rFont val="Calibri"/>
      </rPr>
      <t xml:space="preserve">
</t>
    </r>
    <r>
      <rPr>
        <sz val="11"/>
        <color rgb="FF006096"/>
        <rFont val="Roboto Condensed"/>
      </rPr>
      <t># grep '$ModLoad imtcp' /etc/rsyslog.conf /etc/rsyslog.d/*.conf</t>
    </r>
    <r>
      <rPr>
        <sz val="11"/>
        <color rgb="FF006096"/>
        <rFont val="Roboto Condensed"/>
      </rPr>
      <t xml:space="preserve">
</t>
    </r>
    <r>
      <rPr>
        <sz val="11"/>
        <color rgb="FF006096"/>
        <rFont val="Roboto Condensed"/>
      </rPr>
      <t>$ModLoad imtcp</t>
    </r>
    <r>
      <rPr>
        <sz val="11"/>
        <color rgb="FF006096"/>
        <rFont val="Roboto Condensed"/>
      </rPr>
      <t xml:space="preserve">
</t>
    </r>
    <r>
      <rPr>
        <sz val="11"/>
        <color rgb="FF006096"/>
        <rFont val="Roboto Condensed"/>
      </rPr>
      <t># grep '$InputTCPServerRun' /etc/rsyslog.conf /etc/rsyslog.d/*.conf</t>
    </r>
    <r>
      <rPr>
        <sz val="11"/>
        <color rgb="FF006096"/>
        <rFont val="Roboto Condensed"/>
      </rPr>
      <t xml:space="preserve">
</t>
    </r>
    <r>
      <rPr>
        <sz val="11"/>
        <color rgb="FF006096"/>
        <rFont val="Roboto Condensed"/>
      </rPr>
      <t>$InputTCPServerRun 514</t>
    </r>
    <r>
      <rPr>
        <sz val="11"/>
        <color rgb="FF006096"/>
        <rFont val="Roboto Condensed"/>
      </rPr>
      <t xml:space="preserve">
</t>
    </r>
  </si>
  <si>
    <t>Configure journald</t>
  </si>
  <si>
    <t>4.2.2.1</t>
  </si>
  <si>
    <r>
      <rPr>
        <sz val="11"/>
        <rFont val="Calibri"/>
      </rPr>
      <t>Ensure journald is configured to send logs to rsyslog</t>
    </r>
  </si>
  <si>
    <r>
      <rPr>
        <sz val="11"/>
        <color rgb="FF000000"/>
        <rFont val="Calibri"/>
      </rPr>
      <t xml:space="preserve">Edit the </t>
    </r>
    <r>
      <rPr>
        <b/>
        <sz val="11"/>
        <color rgb="FF000000"/>
        <rFont val="Calibri"/>
      </rPr>
      <t>/etc/systemd/journald.conf</t>
    </r>
    <r>
      <rPr>
        <sz val="11"/>
        <color rgb="FF000000"/>
        <rFont val="Calibri"/>
      </rPr>
      <t xml:space="preserve"> file and add the following line:</t>
    </r>
    <r>
      <rPr>
        <sz val="11"/>
        <color rgb="FF000000"/>
        <rFont val="Calibri"/>
      </rPr>
      <t xml:space="preserve">
</t>
    </r>
    <r>
      <rPr>
        <sz val="11"/>
        <color rgb="FF006096"/>
        <rFont val="Roboto Condensed"/>
      </rPr>
      <t>ForwardToSyslog=yes</t>
    </r>
    <r>
      <rPr>
        <sz val="11"/>
        <color rgb="FF006096"/>
        <rFont val="Roboto Condensed"/>
      </rPr>
      <t xml:space="preserve">
</t>
    </r>
  </si>
  <si>
    <r>
      <rPr>
        <sz val="11"/>
        <color rgb="FF000000"/>
        <rFont val="Calibri"/>
      </rPr>
      <t>Data from journald may be stored in volatile memory or persisted locally on the server.  Utilities exist to accept remote export of journald logs, however, use of the rsyslog service provides a consistent means of log collection and export.</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This recommendation assumes that recommendation 4.2.1.5, "Ensure rsyslog is configured to send logs to a remote log host" has been implemented.</t>
    </r>
    <r>
      <rPr>
        <sz val="11"/>
        <color rgb="FF000000"/>
        <rFont val="Calibri"/>
      </rPr>
      <t xml:space="preserve">
</t>
    </r>
    <r>
      <rPr>
        <sz val="11"/>
        <color rgb="FF000000"/>
        <rFont val="Calibri"/>
      </rPr>
      <t xml:space="preserve">- </t>
    </r>
    <r>
      <rPr>
        <i/>
        <sz val="11"/>
        <color rgb="FF000000"/>
        <rFont val="Calibri"/>
      </rPr>
      <t xml:space="preserve">The main configuration file </t>
    </r>
    <r>
      <rPr>
        <b/>
        <i/>
        <sz val="11"/>
        <color rgb="FF000000"/>
        <rFont val="Calibri"/>
      </rPr>
      <t>/etc/systemd/journald.conf</t>
    </r>
    <r>
      <rPr>
        <i/>
        <sz val="11"/>
        <color rgb="FF000000"/>
        <rFont val="Calibri"/>
      </rPr>
      <t xml:space="preserve"> is read before any of the custom *.conf files. If there are custom configs present, they override the main configuration parameters</t>
    </r>
    <r>
      <rPr>
        <sz val="11"/>
        <color rgb="FF000000"/>
        <rFont val="Calibri"/>
      </rPr>
      <t xml:space="preserve">
</t>
    </r>
    <r>
      <rPr>
        <sz val="11"/>
        <color rgb="FF000000"/>
        <rFont val="Calibri"/>
      </rPr>
      <t xml:space="preserve">- </t>
    </r>
    <r>
      <rPr>
        <i/>
        <sz val="11"/>
        <color rgb="FF000000"/>
        <rFont val="Calibri"/>
      </rPr>
      <t xml:space="preserve">As noted in the journald man pages: journald logs may be exported to rsyslog either through the process mentioned here, or through a facility like </t>
    </r>
    <r>
      <rPr>
        <b/>
        <i/>
        <sz val="11"/>
        <color rgb="FF000000"/>
        <rFont val="Calibri"/>
      </rPr>
      <t>systemd-journald.service</t>
    </r>
    <r>
      <rPr>
        <i/>
        <sz val="11"/>
        <color rgb="FF000000"/>
        <rFont val="Calibri"/>
      </rPr>
      <t xml:space="preserve">.  There are trade-offs involved in each implementation, where </t>
    </r>
    <r>
      <rPr>
        <b/>
        <i/>
        <sz val="11"/>
        <color rgb="FF000000"/>
        <rFont val="Calibri"/>
      </rPr>
      <t>ForwardToSyslog</t>
    </r>
    <r>
      <rPr>
        <i/>
        <sz val="11"/>
        <color rgb="FF000000"/>
        <rFont val="Calibri"/>
      </rPr>
      <t xml:space="preserve"> will immediately capture all events (and forward to an external log server, if properly configured), but may not capture all boot-up activities.  Mechanisms such as </t>
    </r>
    <r>
      <rPr>
        <b/>
        <i/>
        <sz val="11"/>
        <color rgb="FF000000"/>
        <rFont val="Calibri"/>
      </rPr>
      <t>systemd-journald.service</t>
    </r>
    <r>
      <rPr>
        <i/>
        <sz val="11"/>
        <color rgb="FF000000"/>
        <rFont val="Calibri"/>
      </rPr>
      <t>, on the other hand, will record bootup events, but may delay sending the information to rsyslog, leading to the potential for log manipulation prior to export.  Be aware of the limitations of all tools employed to secure a system.</t>
    </r>
  </si>
  <si>
    <r>
      <rPr>
        <sz val="11"/>
        <color rgb="FF000000"/>
        <rFont val="Calibri"/>
      </rPr>
      <t xml:space="preserve">Review </t>
    </r>
    <r>
      <rPr>
        <b/>
        <sz val="11"/>
        <color rgb="FF000000"/>
        <rFont val="Calibri"/>
      </rPr>
      <t>/etc/systemd/journald.conf</t>
    </r>
    <r>
      <rPr>
        <sz val="11"/>
        <color rgb="FF000000"/>
        <rFont val="Calibri"/>
      </rPr>
      <t xml:space="preserve"> and verify that logs are forwarded to syslog</t>
    </r>
    <r>
      <rPr>
        <sz val="11"/>
        <color rgb="FF000000"/>
        <rFont val="Calibri"/>
      </rPr>
      <t xml:space="preserve">
</t>
    </r>
    <r>
      <rPr>
        <sz val="11"/>
        <color rgb="FF006096"/>
        <rFont val="Roboto Condensed"/>
      </rPr>
      <t># grep -E ^\s*ForwardToSyslog /etc/systemd/journald.conf</t>
    </r>
    <r>
      <rPr>
        <sz val="11"/>
        <color rgb="FF006096"/>
        <rFont val="Roboto Condensed"/>
      </rPr>
      <t xml:space="preserve">
</t>
    </r>
    <r>
      <rPr>
        <sz val="11"/>
        <color rgb="FF006096"/>
        <rFont val="Roboto Condensed"/>
      </rPr>
      <t>ForwardToSyslog=yes</t>
    </r>
    <r>
      <rPr>
        <sz val="11"/>
        <color rgb="FF006096"/>
        <rFont val="Roboto Condensed"/>
      </rPr>
      <t xml:space="preserve">
</t>
    </r>
  </si>
  <si>
    <t>4.2.2.2</t>
  </si>
  <si>
    <r>
      <rPr>
        <sz val="11"/>
        <rFont val="Calibri"/>
      </rPr>
      <t>Ensure journald is configured to compress large log files</t>
    </r>
  </si>
  <si>
    <r>
      <rPr>
        <sz val="11"/>
        <color rgb="FF000000"/>
        <rFont val="Calibri"/>
      </rPr>
      <t xml:space="preserve">Edit the </t>
    </r>
    <r>
      <rPr>
        <b/>
        <sz val="11"/>
        <color rgb="FF000000"/>
        <rFont val="Calibri"/>
      </rPr>
      <t>/etc/systemd/journald.conf</t>
    </r>
    <r>
      <rPr>
        <sz val="11"/>
        <color rgb="FF000000"/>
        <rFont val="Calibri"/>
      </rPr>
      <t xml:space="preserve"> file and add the following line:</t>
    </r>
    <r>
      <rPr>
        <sz val="11"/>
        <color rgb="FF000000"/>
        <rFont val="Calibri"/>
      </rPr>
      <t xml:space="preserve">
</t>
    </r>
    <r>
      <rPr>
        <sz val="11"/>
        <color rgb="FF006096"/>
        <rFont val="Roboto Condensed"/>
      </rPr>
      <t>Compress=yes</t>
    </r>
    <r>
      <rPr>
        <sz val="11"/>
        <color rgb="FF006096"/>
        <rFont val="Roboto Condensed"/>
      </rPr>
      <t xml:space="preserve">
</t>
    </r>
  </si>
  <si>
    <r>
      <rPr>
        <sz val="11"/>
        <color rgb="FF000000"/>
        <rFont val="Calibri"/>
      </rPr>
      <t>The journald system includes the capability of compressing overly large files to avoid filling up the system with logs or making the logs unmanageably large.</t>
    </r>
    <r>
      <rPr>
        <sz val="11"/>
        <color rgb="FF000000"/>
        <rFont val="Calibri"/>
      </rPr>
      <t xml:space="preserve">
</t>
    </r>
    <r>
      <rPr>
        <i/>
        <sz val="11"/>
        <color rgb="FF000000"/>
        <rFont val="Calibri"/>
      </rPr>
      <t xml:space="preserve">Note: The main configuration file </t>
    </r>
    <r>
      <rPr>
        <b/>
        <i/>
        <sz val="11"/>
        <color rgb="FF000000"/>
        <rFont val="Calibri"/>
      </rPr>
      <t>/etc/systemd/journald.conf</t>
    </r>
    <r>
      <rPr>
        <i/>
        <sz val="11"/>
        <color rgb="FF000000"/>
        <rFont val="Calibri"/>
      </rPr>
      <t xml:space="preserve"> is read before any of the custom *.conf files. If there are custom configs present, they override the main configuration parameters</t>
    </r>
  </si>
  <si>
    <r>
      <rPr>
        <sz val="11"/>
        <color rgb="FF000000"/>
        <rFont val="Calibri"/>
      </rPr>
      <t xml:space="preserve">Review </t>
    </r>
    <r>
      <rPr>
        <b/>
        <sz val="11"/>
        <color rgb="FF000000"/>
        <rFont val="Calibri"/>
      </rPr>
      <t>/etc/systemd/journald.conf</t>
    </r>
    <r>
      <rPr>
        <sz val="11"/>
        <color rgb="FF000000"/>
        <rFont val="Calibri"/>
      </rPr>
      <t xml:space="preserve"> and verify that large files will be compressed:</t>
    </r>
    <r>
      <rPr>
        <sz val="11"/>
        <color rgb="FF000000"/>
        <rFont val="Calibri"/>
      </rPr>
      <t xml:space="preserve">
</t>
    </r>
    <r>
      <rPr>
        <sz val="11"/>
        <color rgb="FF006096"/>
        <rFont val="Roboto Condensed"/>
      </rPr>
      <t># grep -E ^\s*Compress /etc/systemd/journald.conf</t>
    </r>
    <r>
      <rPr>
        <sz val="11"/>
        <color rgb="FF006096"/>
        <rFont val="Roboto Condensed"/>
      </rPr>
      <t xml:space="preserve">
</t>
    </r>
    <r>
      <rPr>
        <sz val="11"/>
        <color rgb="FF006096"/>
        <rFont val="Roboto Condensed"/>
      </rPr>
      <t>Compress=yes</t>
    </r>
    <r>
      <rPr>
        <sz val="11"/>
        <color rgb="FF006096"/>
        <rFont val="Roboto Condensed"/>
      </rPr>
      <t xml:space="preserve">
</t>
    </r>
  </si>
  <si>
    <t>4.2.2.3</t>
  </si>
  <si>
    <r>
      <rPr>
        <sz val="11"/>
        <rFont val="Calibri"/>
      </rPr>
      <t>Ensure journald is configured to write logfiles to persistent disk</t>
    </r>
  </si>
  <si>
    <r>
      <rPr>
        <sz val="11"/>
        <color rgb="FF000000"/>
        <rFont val="Calibri"/>
      </rPr>
      <t xml:space="preserve">Edit the </t>
    </r>
    <r>
      <rPr>
        <b/>
        <sz val="11"/>
        <color rgb="FF000000"/>
        <rFont val="Calibri"/>
      </rPr>
      <t>/etc/systemd/journald.conf</t>
    </r>
    <r>
      <rPr>
        <sz val="11"/>
        <color rgb="FF000000"/>
        <rFont val="Calibri"/>
      </rPr>
      <t xml:space="preserve"> file and add the following line:</t>
    </r>
    <r>
      <rPr>
        <sz val="11"/>
        <color rgb="FF000000"/>
        <rFont val="Calibri"/>
      </rPr>
      <t xml:space="preserve">
</t>
    </r>
    <r>
      <rPr>
        <sz val="11"/>
        <color rgb="FF006096"/>
        <rFont val="Roboto Condensed"/>
      </rPr>
      <t>Storage=persistent</t>
    </r>
    <r>
      <rPr>
        <sz val="11"/>
        <color rgb="FF006096"/>
        <rFont val="Roboto Condensed"/>
      </rPr>
      <t xml:space="preserve">
</t>
    </r>
  </si>
  <si>
    <r>
      <rPr>
        <sz val="11"/>
        <color rgb="FF000000"/>
        <rFont val="Calibri"/>
      </rPr>
      <t>Data from journald may be stored in volatile memory or persisted locally on the server.  Logs in memory will be lost upon a system reboot.  By persisting logs to local disk on the server they are protected from loss.</t>
    </r>
    <r>
      <rPr>
        <sz val="11"/>
        <color rgb="FF000000"/>
        <rFont val="Calibri"/>
      </rPr>
      <t xml:space="preserve">
</t>
    </r>
    <r>
      <rPr>
        <i/>
        <sz val="11"/>
        <color rgb="FF000000"/>
        <rFont val="Calibri"/>
      </rPr>
      <t xml:space="preserve">Note: The main configuration file </t>
    </r>
    <r>
      <rPr>
        <b/>
        <i/>
        <sz val="11"/>
        <color rgb="FF000000"/>
        <rFont val="Calibri"/>
      </rPr>
      <t>/etc/systemd/journald.conf</t>
    </r>
    <r>
      <rPr>
        <i/>
        <sz val="11"/>
        <color rgb="FF000000"/>
        <rFont val="Calibri"/>
      </rPr>
      <t xml:space="preserve"> is read before any of the custom *.conf files. If there are custom configs present, they override the main configuration parameters</t>
    </r>
  </si>
  <si>
    <r>
      <rPr>
        <sz val="11"/>
        <color rgb="FF000000"/>
        <rFont val="Calibri"/>
      </rPr>
      <t xml:space="preserve">Review </t>
    </r>
    <r>
      <rPr>
        <b/>
        <sz val="11"/>
        <color rgb="FF000000"/>
        <rFont val="Calibri"/>
      </rPr>
      <t>/etc/systemd/journald.conf</t>
    </r>
    <r>
      <rPr>
        <sz val="11"/>
        <color rgb="FF000000"/>
        <rFont val="Calibri"/>
      </rPr>
      <t xml:space="preserve"> and verify that logs are persisted to disk:</t>
    </r>
    <r>
      <rPr>
        <sz val="11"/>
        <color rgb="FF000000"/>
        <rFont val="Calibri"/>
      </rPr>
      <t xml:space="preserve">
</t>
    </r>
    <r>
      <rPr>
        <sz val="11"/>
        <color rgb="FF006096"/>
        <rFont val="Roboto Condensed"/>
      </rPr>
      <t># grep -E ^\s*Storage /etc/systemd/journald.conf</t>
    </r>
    <r>
      <rPr>
        <sz val="11"/>
        <color rgb="FF006096"/>
        <rFont val="Roboto Condensed"/>
      </rPr>
      <t xml:space="preserve">
</t>
    </r>
    <r>
      <rPr>
        <sz val="11"/>
        <color rgb="FF006096"/>
        <rFont val="Roboto Condensed"/>
      </rPr>
      <t>Storage=persistent</t>
    </r>
    <r>
      <rPr>
        <sz val="11"/>
        <color rgb="FF006096"/>
        <rFont val="Roboto Condensed"/>
      </rPr>
      <t xml:space="preserve">
</t>
    </r>
  </si>
  <si>
    <t>Configure Logging</t>
  </si>
  <si>
    <t>4.2.3</t>
  </si>
  <si>
    <r>
      <rPr>
        <sz val="11"/>
        <rFont val="Calibri"/>
      </rPr>
      <t>Ensure permissions on all logfiles are configured</t>
    </r>
  </si>
  <si>
    <r>
      <rPr>
        <sz val="11"/>
        <color rgb="FF000000"/>
        <rFont val="Calibri"/>
      </rPr>
      <t>Run the following commands to set permissions on all existing log files:</t>
    </r>
    <r>
      <rPr>
        <sz val="11"/>
        <color rgb="FF000000"/>
        <rFont val="Calibri"/>
      </rPr>
      <t xml:space="preserve">
</t>
    </r>
    <r>
      <rPr>
        <sz val="11"/>
        <color rgb="FF006096"/>
        <rFont val="Roboto Condensed"/>
      </rPr>
      <t># find /var/log -type f -exec chmod g-wx,o-rwx "{}" +</t>
    </r>
    <r>
      <rPr>
        <sz val="11"/>
        <color rgb="FF006096"/>
        <rFont val="Roboto Condensed"/>
      </rPr>
      <t xml:space="preserve">
</t>
    </r>
    <r>
      <rPr>
        <sz val="11"/>
        <color rgb="FF000000"/>
        <rFont val="Calibri"/>
      </rPr>
      <t xml:space="preserve">
</t>
    </r>
    <r>
      <rPr>
        <i/>
        <sz val="11"/>
        <color rgb="FF000000"/>
        <rFont val="Calibri"/>
      </rPr>
      <t>Note: The configuration for your logging software or services may need to also be modified for any logs that had incorrect permissions, otherwise, the permissions may be reverted to the incorrect permissions</t>
    </r>
  </si>
  <si>
    <r>
      <rPr>
        <sz val="11"/>
        <color rgb="FF000000"/>
        <rFont val="Calibri"/>
      </rPr>
      <t>Log files stored in /var/log/ contain logged information from many services on the system, or on log hosts others as well.</t>
    </r>
  </si>
  <si>
    <r>
      <rPr>
        <sz val="11"/>
        <color rgb="FF000000"/>
        <rFont val="Calibri"/>
      </rPr>
      <t>Run the following command and verify that other has no permissions on any files and group does not have write or execute permissions on any files:</t>
    </r>
    <r>
      <rPr>
        <sz val="11"/>
        <color rgb="FF000000"/>
        <rFont val="Calibri"/>
      </rPr>
      <t xml:space="preserve">
</t>
    </r>
    <r>
      <rPr>
        <sz val="11"/>
        <color rgb="FF006096"/>
        <rFont val="Roboto Condensed"/>
      </rPr>
      <t># find /var/log -type f -perm /g+wx,o+rwx  -exec ls -l {} \;</t>
    </r>
    <r>
      <rPr>
        <sz val="11"/>
        <color rgb="FF006096"/>
        <rFont val="Roboto Condensed"/>
      </rPr>
      <t xml:space="preserve">
</t>
    </r>
    <r>
      <rPr>
        <sz val="11"/>
        <color rgb="FF006096"/>
        <rFont val="Roboto Condensed"/>
      </rPr>
      <t>Nothing should be returned</t>
    </r>
    <r>
      <rPr>
        <sz val="11"/>
        <color rgb="FF006096"/>
        <rFont val="Roboto Condensed"/>
      </rPr>
      <t xml:space="preserve">
</t>
    </r>
  </si>
  <si>
    <t>4.2.4</t>
  </si>
  <si>
    <r>
      <rPr>
        <sz val="11"/>
        <rFont val="Calibri"/>
      </rPr>
      <t>Ensure logrotate is configured</t>
    </r>
  </si>
  <si>
    <r>
      <rPr>
        <sz val="11"/>
        <color rgb="FF000000"/>
        <rFont val="Calibri"/>
      </rPr>
      <t xml:space="preserve">Edit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to ensure logs are rotated according to site policy.</t>
    </r>
  </si>
  <si>
    <r>
      <rPr>
        <sz val="11"/>
        <color rgb="FF000000"/>
        <rFont val="Calibri"/>
      </rPr>
      <t xml:space="preserve">The system includes the capability of rotating log files regularly to avoid filling up the system with logs or making the logs unmanageably large. The file </t>
    </r>
    <r>
      <rPr>
        <b/>
        <sz val="11"/>
        <color rgb="FF000000"/>
        <rFont val="Calibri"/>
      </rPr>
      <t>/etc/logrotate.d/syslog</t>
    </r>
    <r>
      <rPr>
        <sz val="11"/>
        <color rgb="FF000000"/>
        <rFont val="Calibri"/>
      </rPr>
      <t xml:space="preserve"> is the configuration file used to rotate log files created by </t>
    </r>
    <r>
      <rPr>
        <b/>
        <sz val="11"/>
        <color rgb="FF000000"/>
        <rFont val="Calibri"/>
      </rPr>
      <t>syslog</t>
    </r>
    <r>
      <rPr>
        <sz val="11"/>
        <color rgb="FF000000"/>
        <rFont val="Calibri"/>
      </rPr>
      <t xml:space="preserve"> or </t>
    </r>
    <r>
      <rPr>
        <b/>
        <sz val="11"/>
        <color rgb="FF000000"/>
        <rFont val="Calibri"/>
      </rPr>
      <t>rsyslog</t>
    </r>
    <r>
      <rPr>
        <sz val="11"/>
        <color rgb="FF000000"/>
        <rFont val="Calibri"/>
      </rPr>
      <t>.</t>
    </r>
    <r>
      <rPr>
        <sz val="11"/>
        <color rgb="FF000000"/>
        <rFont val="Calibri"/>
      </rPr>
      <t xml:space="preserve">
</t>
    </r>
    <r>
      <rPr>
        <i/>
        <sz val="11"/>
        <color rgb="FF000000"/>
        <rFont val="Calibri"/>
      </rPr>
      <t xml:space="preserve">Note: If no </t>
    </r>
    <r>
      <rPr>
        <b/>
        <i/>
        <sz val="11"/>
        <color rgb="FF000000"/>
        <rFont val="Calibri"/>
      </rPr>
      <t>maxage</t>
    </r>
    <r>
      <rPr>
        <i/>
        <sz val="11"/>
        <color rgb="FF000000"/>
        <rFont val="Calibri"/>
      </rPr>
      <t xml:space="preserve"> setting is set for logrotate a situation can occur where logrotate is interrupted and fails to delete rotated logfiles.  It is recommended to set this to a value greater than the longest any log file should exist on your system to ensure that any such logfile is removed but standard rotation settings are not overridden.</t>
    </r>
  </si>
  <si>
    <r>
      <rPr>
        <sz val="11"/>
        <color rgb="FF000000"/>
        <rFont val="Calibri"/>
      </rPr>
      <t xml:space="preserve">Review </t>
    </r>
    <r>
      <rPr>
        <b/>
        <sz val="11"/>
        <color rgb="FF000000"/>
        <rFont val="Calibri"/>
      </rPr>
      <t>/etc/logrotate.conf</t>
    </r>
    <r>
      <rPr>
        <sz val="11"/>
        <color rgb="FF000000"/>
        <rFont val="Calibri"/>
      </rPr>
      <t xml:space="preserve"> and </t>
    </r>
    <r>
      <rPr>
        <b/>
        <sz val="11"/>
        <color rgb="FF000000"/>
        <rFont val="Calibri"/>
      </rPr>
      <t>/etc/logrotate.d/*</t>
    </r>
    <r>
      <rPr>
        <sz val="11"/>
        <color rgb="FF000000"/>
        <rFont val="Calibri"/>
      </rPr>
      <t xml:space="preserve"> and verify logs are rotated according to site policy.</t>
    </r>
  </si>
  <si>
    <t>Configure time-based job schedulers</t>
  </si>
  <si>
    <t>5.1.1</t>
  </si>
  <si>
    <r>
      <rPr>
        <sz val="11"/>
        <rFont val="Calibri"/>
      </rPr>
      <t>Ensure cron daemon is enabled and running</t>
    </r>
  </si>
  <si>
    <r>
      <rPr>
        <sz val="11"/>
        <color rgb="FF000000"/>
        <rFont val="Calibri"/>
      </rPr>
      <t xml:space="preserve">Run the following command to enable and start </t>
    </r>
    <r>
      <rPr>
        <b/>
        <sz val="11"/>
        <color rgb="FF000000"/>
        <rFont val="Calibri"/>
      </rPr>
      <t>cron</t>
    </r>
    <r>
      <rPr>
        <sz val="11"/>
        <color rgb="FF000000"/>
        <rFont val="Calibri"/>
      </rPr>
      <t>:</t>
    </r>
    <r>
      <rPr>
        <sz val="11"/>
        <color rgb="FF000000"/>
        <rFont val="Calibri"/>
      </rPr>
      <t xml:space="preserve">
</t>
    </r>
    <r>
      <rPr>
        <sz val="11"/>
        <color rgb="FF006096"/>
        <rFont val="Roboto Condensed"/>
      </rPr>
      <t># systemctl --now enable crond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yum remove cronie</t>
    </r>
    <r>
      <rPr>
        <sz val="11"/>
        <color rgb="FF006096"/>
        <rFont val="Roboto Condensed"/>
      </rPr>
      <t xml:space="preserve">
</t>
    </r>
  </si>
  <si>
    <r>
      <rPr>
        <sz val="11"/>
        <color rgb="FF000000"/>
        <rFont val="Calibri"/>
      </rPr>
      <t xml:space="preserve">The </t>
    </r>
    <r>
      <rPr>
        <b/>
        <sz val="11"/>
        <color rgb="FF000000"/>
        <rFont val="Calibri"/>
      </rPr>
      <t>cron</t>
    </r>
    <r>
      <rPr>
        <sz val="11"/>
        <color rgb="FF000000"/>
        <rFont val="Calibri"/>
      </rPr>
      <t xml:space="preserve"> daemon is used to execute batch jobs on the system.</t>
    </r>
  </si>
  <si>
    <r>
      <rPr>
        <i/>
        <sz val="11"/>
        <color rgb="FF000000"/>
        <rFont val="Calibri"/>
      </rPr>
      <t xml:space="preserve">If </t>
    </r>
    <r>
      <rPr>
        <b/>
        <i/>
        <sz val="11"/>
        <color rgb="FF000000"/>
        <rFont val="Calibri"/>
      </rPr>
      <t>cron</t>
    </r>
    <r>
      <rPr>
        <i/>
        <sz val="11"/>
        <color rgb="FF000000"/>
        <rFont val="Calibri"/>
      </rPr>
      <t xml:space="preserve"> is installed:</t>
    </r>
    <r>
      <rPr>
        <sz val="11"/>
        <color rgb="FF000000"/>
        <rFont val="Calibri"/>
      </rPr>
      <t xml:space="preserve">
</t>
    </r>
    <r>
      <rPr>
        <sz val="11"/>
        <color rgb="FF000000"/>
        <rFont val="Calibri"/>
      </rPr>
      <t xml:space="preserve">Run the following commands to verify </t>
    </r>
    <r>
      <rPr>
        <b/>
        <sz val="11"/>
        <color rgb="FF000000"/>
        <rFont val="Calibri"/>
      </rPr>
      <t>cron</t>
    </r>
    <r>
      <rPr>
        <sz val="11"/>
        <color rgb="FF000000"/>
        <rFont val="Calibri"/>
      </rPr>
      <t xml:space="preserve">  is enabled and running:</t>
    </r>
    <r>
      <rPr>
        <sz val="11"/>
        <color rgb="FF000000"/>
        <rFont val="Calibri"/>
      </rPr>
      <t xml:space="preserve">
</t>
    </r>
    <r>
      <rPr>
        <sz val="11"/>
        <color rgb="FF006096"/>
        <rFont val="Roboto Condensed"/>
      </rPr>
      <t># systemctl is-enabled crond</t>
    </r>
    <r>
      <rPr>
        <sz val="11"/>
        <color rgb="FF006096"/>
        <rFont val="Roboto Condensed"/>
      </rPr>
      <t xml:space="preserve">
</t>
    </r>
    <r>
      <rPr>
        <sz val="11"/>
        <color rgb="FF006096"/>
        <rFont val="Roboto Condensed"/>
      </rPr>
      <t>enabled</t>
    </r>
    <r>
      <rPr>
        <sz val="11"/>
        <color rgb="FF006096"/>
        <rFont val="Roboto Condensed"/>
      </rPr>
      <t xml:space="preserve">
</t>
    </r>
    <r>
      <rPr>
        <sz val="11"/>
        <color rgb="FF000000"/>
        <rFont val="Calibri"/>
      </rPr>
      <t xml:space="preserve">
</t>
    </r>
    <r>
      <rPr>
        <sz val="11"/>
        <color rgb="FF006096"/>
        <rFont val="Roboto Condensed"/>
      </rPr>
      <t># systemctl status crond | grep 'Active: active (running) '</t>
    </r>
    <r>
      <rPr>
        <sz val="11"/>
        <color rgb="FF006096"/>
        <rFont val="Roboto Condensed"/>
      </rPr>
      <t xml:space="preserve">
</t>
    </r>
    <r>
      <rPr>
        <sz val="11"/>
        <color rgb="FF006096"/>
        <rFont val="Roboto Condensed"/>
      </rPr>
      <t>Active: active (running) since &lt;Day Date Time&gt;</t>
    </r>
    <r>
      <rPr>
        <sz val="11"/>
        <color rgb="FF006096"/>
        <rFont val="Roboto Condensed"/>
      </rPr>
      <t xml:space="preserve">
</t>
    </r>
  </si>
  <si>
    <t>5.1.2</t>
  </si>
  <si>
    <r>
      <rPr>
        <sz val="11"/>
        <rFont val="Calibri"/>
      </rPr>
      <t>Ensure permissions on /etc/crontab are configured</t>
    </r>
  </si>
  <si>
    <r>
      <rPr>
        <sz val="11"/>
        <color rgb="FF000000"/>
        <rFont val="Calibri"/>
      </rPr>
      <t xml:space="preserve">Run the following commands to set ownership and permissions on </t>
    </r>
    <r>
      <rPr>
        <b/>
        <sz val="11"/>
        <color rgb="FF000000"/>
        <rFont val="Calibri"/>
      </rPr>
      <t>/etc/crontab</t>
    </r>
    <r>
      <rPr>
        <sz val="11"/>
        <color rgb="FF000000"/>
        <rFont val="Calibri"/>
      </rPr>
      <t>:</t>
    </r>
    <r>
      <rPr>
        <sz val="11"/>
        <color rgb="FF000000"/>
        <rFont val="Calibri"/>
      </rPr>
      <t xml:space="preserve">
</t>
    </r>
    <r>
      <rPr>
        <sz val="11"/>
        <color rgb="FF006096"/>
        <rFont val="Roboto Condensed"/>
      </rPr>
      <t># chown root:root /etc/crontab</t>
    </r>
    <r>
      <rPr>
        <sz val="11"/>
        <color rgb="FF006096"/>
        <rFont val="Roboto Condensed"/>
      </rPr>
      <t xml:space="preserve">
</t>
    </r>
    <r>
      <rPr>
        <sz val="11"/>
        <color rgb="FF006096"/>
        <rFont val="Roboto Condensed"/>
      </rPr>
      <t># chmod u-x,og-rwx /etc/crontab</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yum remove cronie</t>
    </r>
    <r>
      <rPr>
        <sz val="11"/>
        <color rgb="FF006096"/>
        <rFont val="Roboto Condensed"/>
      </rPr>
      <t xml:space="preserve">
</t>
    </r>
  </si>
  <si>
    <r>
      <rPr>
        <sz val="11"/>
        <color rgb="FF000000"/>
        <rFont val="Calibri"/>
      </rPr>
      <t xml:space="preserve">The </t>
    </r>
    <r>
      <rPr>
        <b/>
        <sz val="11"/>
        <color rgb="FF000000"/>
        <rFont val="Calibri"/>
      </rPr>
      <t>/etc/crontab</t>
    </r>
    <r>
      <rPr>
        <sz val="11"/>
        <color rgb="FF000000"/>
        <rFont val="Calibri"/>
      </rPr>
      <t xml:space="preserve"> file is used by </t>
    </r>
    <r>
      <rPr>
        <b/>
        <sz val="11"/>
        <color rgb="FF000000"/>
        <rFont val="Calibri"/>
      </rPr>
      <t>cron</t>
    </r>
    <r>
      <rPr>
        <sz val="11"/>
        <color rgb="FF000000"/>
        <rFont val="Calibri"/>
      </rPr>
      <t xml:space="preserve"> to control its own jobs. The commands in this item make sure that root is the user and group owner of the file and that only the owner can access the file.</t>
    </r>
  </si>
  <si>
    <r>
      <rPr>
        <i/>
        <sz val="11"/>
        <color rgb="FF000000"/>
        <rFont val="Calibri"/>
      </rPr>
      <t xml:space="preserve">If </t>
    </r>
    <r>
      <rPr>
        <b/>
        <i/>
        <sz val="11"/>
        <color rgb="FF000000"/>
        <rFont val="Calibri"/>
      </rPr>
      <t>cron</t>
    </r>
    <r>
      <rPr>
        <i/>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/etc/crontab</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</si>
  <si>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5.1.3</t>
  </si>
  <si>
    <r>
      <rPr>
        <sz val="11"/>
        <rFont val="Calibri"/>
      </rPr>
      <t>Ensure permissions on /etc/cron.hourly are configured</t>
    </r>
  </si>
  <si>
    <r>
      <rPr>
        <sz val="11"/>
        <color rgb="FF000000"/>
        <rFont val="Calibri"/>
      </rPr>
      <t xml:space="preserve">Run the following commands to set ownership and permissions on the </t>
    </r>
    <r>
      <rPr>
        <b/>
        <sz val="11"/>
        <color rgb="FF000000"/>
        <rFont val="Calibri"/>
      </rPr>
      <t>/etc/cron.hourly/</t>
    </r>
    <r>
      <rPr>
        <sz val="11"/>
        <color rgb="FF000000"/>
        <rFont val="Calibri"/>
      </rPr>
      <t xml:space="preserve"> directory:</t>
    </r>
    <r>
      <rPr>
        <sz val="11"/>
        <color rgb="FF000000"/>
        <rFont val="Calibri"/>
      </rPr>
      <t xml:space="preserve">
</t>
    </r>
    <r>
      <rPr>
        <sz val="11"/>
        <color rgb="FF006096"/>
        <rFont val="Roboto Condensed"/>
      </rPr>
      <t># chown root:root /etc/cron.hourly/</t>
    </r>
    <r>
      <rPr>
        <sz val="11"/>
        <color rgb="FF006096"/>
        <rFont val="Roboto Condensed"/>
      </rPr>
      <t xml:space="preserve">
</t>
    </r>
    <r>
      <rPr>
        <sz val="11"/>
        <color rgb="FF006096"/>
        <rFont val="Roboto Condensed"/>
      </rPr>
      <t># chmod og-rwx /etc/cron.hourly/</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 xml:space="preserve">
</t>
    </r>
    <r>
      <rPr>
        <sz val="11"/>
        <color rgb="FF006096"/>
        <rFont val="Roboto Condensed"/>
      </rPr>
      <t># yum remove cronie</t>
    </r>
    <r>
      <rPr>
        <sz val="11"/>
        <color rgb="FF006096"/>
        <rFont val="Roboto Condensed"/>
      </rPr>
      <t xml:space="preserve">
</t>
    </r>
  </si>
  <si>
    <r>
      <rPr>
        <sz val="11"/>
        <color rgb="FF000000"/>
        <rFont val="Calibri"/>
      </rPr>
      <t xml:space="preserve">This directory contains system </t>
    </r>
    <r>
      <rPr>
        <b/>
        <sz val="11"/>
        <color rgb="FF000000"/>
        <rFont val="Calibri"/>
      </rPr>
      <t>cron</t>
    </r>
    <r>
      <rPr>
        <sz val="11"/>
        <color rgb="FF000000"/>
        <rFont val="Calibri"/>
      </rPr>
      <t xml:space="preserve"> jobs that need to run on an hourly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</si>
  <si>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i/>
        <sz val="11"/>
        <color rgb="FF000000"/>
        <rFont val="Calibri"/>
      </rPr>
      <t xml:space="preserve">If </t>
    </r>
    <r>
      <rPr>
        <b/>
        <i/>
        <sz val="11"/>
        <color rgb="FF000000"/>
        <rFont val="Calibri"/>
      </rPr>
      <t>cron</t>
    </r>
    <r>
      <rPr>
        <i/>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/etc/cron.hourly/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</si>
  <si>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5.1.4</t>
  </si>
  <si>
    <r>
      <rPr>
        <sz val="11"/>
        <rFont val="Calibri"/>
      </rPr>
      <t>Ensure permissions on /etc/cron.daily are configured</t>
    </r>
  </si>
  <si>
    <r>
      <rPr>
        <sz val="11"/>
        <color rgb="FF000000"/>
        <rFont val="Calibri"/>
      </rPr>
      <t xml:space="preserve">Run the following commands to set ownership and permissions on </t>
    </r>
    <r>
      <rPr>
        <b/>
        <sz val="11"/>
        <color rgb="FF000000"/>
        <rFont val="Calibri"/>
      </rPr>
      <t>/etc/cron.daily</t>
    </r>
    <r>
      <rPr>
        <sz val="11"/>
        <color rgb="FF000000"/>
        <rFont val="Calibri"/>
      </rPr>
      <t xml:space="preserve"> directory:</t>
    </r>
    <r>
      <rPr>
        <sz val="11"/>
        <color rgb="FF000000"/>
        <rFont val="Calibri"/>
      </rPr>
      <t xml:space="preserve">
</t>
    </r>
    <r>
      <rPr>
        <sz val="11"/>
        <color rgb="FF006096"/>
        <rFont val="Roboto Condensed"/>
      </rPr>
      <t># chown root:root /etc/cron.daily</t>
    </r>
    <r>
      <rPr>
        <sz val="11"/>
        <color rgb="FF006096"/>
        <rFont val="Roboto Condensed"/>
      </rPr>
      <t xml:space="preserve">
</t>
    </r>
    <r>
      <rPr>
        <sz val="11"/>
        <color rgb="FF006096"/>
        <rFont val="Roboto Condensed"/>
      </rPr>
      <t># chmod og-rwx /etc/cron.daily</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yum remove cronie</t>
    </r>
    <r>
      <rPr>
        <sz val="11"/>
        <color rgb="FF006096"/>
        <rFont val="Roboto Condensed"/>
      </rPr>
      <t xml:space="preserve">
</t>
    </r>
  </si>
  <si>
    <r>
      <rPr>
        <sz val="11"/>
        <color rgb="FF000000"/>
        <rFont val="Calibri"/>
      </rPr>
      <t xml:space="preserve">The </t>
    </r>
    <r>
      <rPr>
        <b/>
        <sz val="11"/>
        <color rgb="FF000000"/>
        <rFont val="Calibri"/>
      </rPr>
      <t>/etc/cron.daily</t>
    </r>
    <r>
      <rPr>
        <sz val="11"/>
        <color rgb="FF000000"/>
        <rFont val="Calibri"/>
      </rPr>
      <t xml:space="preserve"> directory contains system cron jobs that need to run on a daily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</si>
  <si>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i/>
        <sz val="11"/>
        <color rgb="FF000000"/>
        <rFont val="Calibri"/>
      </rPr>
      <t xml:space="preserve">If </t>
    </r>
    <r>
      <rPr>
        <b/>
        <i/>
        <sz val="11"/>
        <color rgb="FF000000"/>
        <rFont val="Calibri"/>
      </rPr>
      <t>cron</t>
    </r>
    <r>
      <rPr>
        <i/>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/etc/cron.daily/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</si>
  <si>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5.1.5</t>
  </si>
  <si>
    <r>
      <rPr>
        <sz val="11"/>
        <rFont val="Calibri"/>
      </rPr>
      <t>Ensure permissions on /etc/cron.weekly are configured</t>
    </r>
  </si>
  <si>
    <r>
      <rPr>
        <sz val="11"/>
        <color rgb="FF000000"/>
        <rFont val="Calibri"/>
      </rPr>
      <t xml:space="preserve">Run the following commands to set ownership and permissions on </t>
    </r>
    <r>
      <rPr>
        <b/>
        <sz val="11"/>
        <color rgb="FF000000"/>
        <rFont val="Calibri"/>
      </rPr>
      <t>/etc/cron.weekly/</t>
    </r>
    <r>
      <rPr>
        <sz val="11"/>
        <color rgb="FF000000"/>
        <rFont val="Calibri"/>
      </rPr>
      <t xml:space="preserve"> directory:</t>
    </r>
    <r>
      <rPr>
        <sz val="11"/>
        <color rgb="FF000000"/>
        <rFont val="Calibri"/>
      </rPr>
      <t xml:space="preserve">
</t>
    </r>
    <r>
      <rPr>
        <sz val="11"/>
        <color rgb="FF006096"/>
        <rFont val="Roboto Condensed"/>
      </rPr>
      <t># chown root:root /etc/cron.weekly/</t>
    </r>
    <r>
      <rPr>
        <sz val="11"/>
        <color rgb="FF006096"/>
        <rFont val="Roboto Condensed"/>
      </rPr>
      <t xml:space="preserve">
</t>
    </r>
    <r>
      <rPr>
        <sz val="11"/>
        <color rgb="FF006096"/>
        <rFont val="Roboto Condensed"/>
      </rPr>
      <t># chmod og-rwx /etc/cron.weekly/</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yum remove cronie</t>
    </r>
    <r>
      <rPr>
        <sz val="11"/>
        <color rgb="FF006096"/>
        <rFont val="Roboto Condensed"/>
      </rPr>
      <t xml:space="preserve">
</t>
    </r>
  </si>
  <si>
    <r>
      <rPr>
        <sz val="11"/>
        <color rgb="FF000000"/>
        <rFont val="Calibri"/>
      </rPr>
      <t xml:space="preserve">The </t>
    </r>
    <r>
      <rPr>
        <b/>
        <sz val="11"/>
        <color rgb="FF000000"/>
        <rFont val="Calibri"/>
      </rPr>
      <t>/etc/cron.weekly</t>
    </r>
    <r>
      <rPr>
        <sz val="11"/>
        <color rgb="FF000000"/>
        <rFont val="Calibri"/>
      </rPr>
      <t xml:space="preserve"> directory contains system cron jobs that need to run on a weekly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</si>
  <si>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i/>
        <sz val="11"/>
        <color rgb="FF000000"/>
        <rFont val="Calibri"/>
      </rPr>
      <t xml:space="preserve">If </t>
    </r>
    <r>
      <rPr>
        <b/>
        <i/>
        <sz val="11"/>
        <color rgb="FF000000"/>
        <rFont val="Calibri"/>
      </rPr>
      <t>cron</t>
    </r>
    <r>
      <rPr>
        <i/>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/etc/cron.weekly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</si>
  <si>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5.1.6</t>
  </si>
  <si>
    <r>
      <rPr>
        <sz val="11"/>
        <rFont val="Calibri"/>
      </rPr>
      <t>Ensure permissions on /etc/cron.monthly are configured</t>
    </r>
  </si>
  <si>
    <r>
      <rPr>
        <sz val="11"/>
        <color rgb="FF000000"/>
        <rFont val="Calibri"/>
      </rPr>
      <t xml:space="preserve">Run the following commands to set ownership and permissions on </t>
    </r>
    <r>
      <rPr>
        <b/>
        <sz val="11"/>
        <color rgb="FF000000"/>
        <rFont val="Calibri"/>
      </rPr>
      <t>/etc/cron.monthly</t>
    </r>
    <r>
      <rPr>
        <sz val="11"/>
        <color rgb="FF000000"/>
        <rFont val="Calibri"/>
      </rPr>
      <t xml:space="preserve"> directory:</t>
    </r>
    <r>
      <rPr>
        <sz val="11"/>
        <color rgb="FF000000"/>
        <rFont val="Calibri"/>
      </rPr>
      <t xml:space="preserve">
</t>
    </r>
    <r>
      <rPr>
        <sz val="11"/>
        <color rgb="FF006096"/>
        <rFont val="Roboto Condensed"/>
      </rPr>
      <t># chown root:root /etc/cron.monthly</t>
    </r>
    <r>
      <rPr>
        <sz val="11"/>
        <color rgb="FF006096"/>
        <rFont val="Roboto Condensed"/>
      </rPr>
      <t xml:space="preserve">
</t>
    </r>
    <r>
      <rPr>
        <sz val="11"/>
        <color rgb="FF006096"/>
        <rFont val="Roboto Condensed"/>
      </rPr>
      <t># chmod og-rwx /etc/cron.monthly</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yum remove cronie</t>
    </r>
    <r>
      <rPr>
        <sz val="11"/>
        <color rgb="FF006096"/>
        <rFont val="Roboto Condensed"/>
      </rPr>
      <t xml:space="preserve">
</t>
    </r>
  </si>
  <si>
    <r>
      <rPr>
        <sz val="11"/>
        <color rgb="FF000000"/>
        <rFont val="Calibri"/>
      </rPr>
      <t xml:space="preserve">The </t>
    </r>
    <r>
      <rPr>
        <b/>
        <sz val="11"/>
        <color rgb="FF000000"/>
        <rFont val="Calibri"/>
      </rPr>
      <t>/etc/cron.monthly</t>
    </r>
    <r>
      <rPr>
        <sz val="11"/>
        <color rgb="FF000000"/>
        <rFont val="Calibri"/>
      </rPr>
      <t xml:space="preserve"> directory contains system cron jobs that need to run on a monthly basis.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</si>
  <si>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i/>
        <sz val="11"/>
        <color rgb="FF000000"/>
        <rFont val="Calibri"/>
      </rPr>
      <t xml:space="preserve">If </t>
    </r>
    <r>
      <rPr>
        <b/>
        <i/>
        <sz val="11"/>
        <color rgb="FF000000"/>
        <rFont val="Calibri"/>
      </rPr>
      <t>cron</t>
    </r>
    <r>
      <rPr>
        <i/>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/etc/cron.monthly/</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</si>
  <si>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5.1.7</t>
  </si>
  <si>
    <r>
      <rPr>
        <sz val="11"/>
        <rFont val="Calibri"/>
      </rPr>
      <t>Ensure permissions on /etc/cron.d are configured</t>
    </r>
  </si>
  <si>
    <r>
      <rPr>
        <sz val="11"/>
        <color rgb="FF000000"/>
        <rFont val="Calibri"/>
      </rPr>
      <t xml:space="preserve">Run the following commands to set ownership and permissions on </t>
    </r>
    <r>
      <rPr>
        <b/>
        <sz val="11"/>
        <color rgb="FF000000"/>
        <rFont val="Calibri"/>
      </rPr>
      <t>/etc/cron.d</t>
    </r>
    <r>
      <rPr>
        <sz val="11"/>
        <color rgb="FF000000"/>
        <rFont val="Calibri"/>
      </rPr>
      <t xml:space="preserve"> directory:</t>
    </r>
    <r>
      <rPr>
        <sz val="11"/>
        <color rgb="FF000000"/>
        <rFont val="Calibri"/>
      </rPr>
      <t xml:space="preserve">
</t>
    </r>
    <r>
      <rPr>
        <sz val="11"/>
        <color rgb="FF006096"/>
        <rFont val="Roboto Condensed"/>
      </rPr>
      <t># chown root:root /etc/cron.d</t>
    </r>
    <r>
      <rPr>
        <sz val="11"/>
        <color rgb="FF006096"/>
        <rFont val="Roboto Condensed"/>
      </rPr>
      <t xml:space="preserve">
</t>
    </r>
    <r>
      <rPr>
        <sz val="11"/>
        <color rgb="FF006096"/>
        <rFont val="Roboto Condensed"/>
      </rPr>
      <t># chmod og-rwx /etc/cron.d</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t>
    </r>
    <r>
      <rPr>
        <sz val="11"/>
        <color rgb="FF000000"/>
        <rFont val="Calibri"/>
      </rPr>
      <t xml:space="preserve">
</t>
    </r>
    <r>
      <rPr>
        <sz val="11"/>
        <color rgb="FF006096"/>
        <rFont val="Roboto Condensed"/>
      </rPr>
      <t># yum remove cronie</t>
    </r>
    <r>
      <rPr>
        <sz val="11"/>
        <color rgb="FF006096"/>
        <rFont val="Roboto Condensed"/>
      </rPr>
      <t xml:space="preserve">
</t>
    </r>
  </si>
  <si>
    <r>
      <rPr>
        <sz val="11"/>
        <color rgb="FF000000"/>
        <rFont val="Calibri"/>
      </rPr>
      <t xml:space="preserve">The </t>
    </r>
    <r>
      <rPr>
        <b/>
        <sz val="11"/>
        <color rgb="FF000000"/>
        <rFont val="Calibri"/>
      </rPr>
      <t>/etc/cron.d/</t>
    </r>
    <r>
      <rPr>
        <sz val="11"/>
        <color rgb="FF000000"/>
        <rFont val="Calibri"/>
      </rPr>
      <t xml:space="preserve"> directory contains system </t>
    </r>
    <r>
      <rPr>
        <b/>
        <sz val="11"/>
        <color rgb="FF000000"/>
        <rFont val="Calibri"/>
      </rPr>
      <t>cron</t>
    </r>
    <r>
      <rPr>
        <sz val="11"/>
        <color rgb="FF000000"/>
        <rFont val="Calibri"/>
      </rPr>
      <t xml:space="preserve"> jobs that need to run in a similar manner to the hourly, daily weekly and monthly jobs from </t>
    </r>
    <r>
      <rPr>
        <b/>
        <sz val="11"/>
        <color rgb="FF000000"/>
        <rFont val="Calibri"/>
      </rPr>
      <t>/etc/crontab</t>
    </r>
    <r>
      <rPr>
        <sz val="11"/>
        <color rgb="FF000000"/>
        <rFont val="Calibri"/>
      </rPr>
      <t xml:space="preserve"> , but require more granular control as to when they run. The files in this directory cannot be manipulated by the </t>
    </r>
    <r>
      <rPr>
        <b/>
        <sz val="11"/>
        <color rgb="FF000000"/>
        <rFont val="Calibri"/>
      </rPr>
      <t>crontab</t>
    </r>
    <r>
      <rPr>
        <sz val="11"/>
        <color rgb="FF000000"/>
        <rFont val="Calibri"/>
      </rPr>
      <t xml:space="preserve"> command, but are instead edited by system administrators using a text editor. The commands below restrict read/write and search access to user and group root, preventing regular users from accessing this directory.</t>
    </r>
  </si>
  <si>
    <r>
      <rPr>
        <i/>
        <sz val="11"/>
        <color rgb="FF000000"/>
        <rFont val="Calibri"/>
      </rPr>
      <t xml:space="preserve">If </t>
    </r>
    <r>
      <rPr>
        <b/>
        <i/>
        <sz val="11"/>
        <color rgb="FF000000"/>
        <rFont val="Calibri"/>
      </rPr>
      <t>cron</t>
    </r>
    <r>
      <rPr>
        <i/>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t>
    </r>
    <r>
      <rPr>
        <sz val="11"/>
        <color rgb="FF000000"/>
        <rFont val="Calibri"/>
      </rPr>
      <t xml:space="preserve">
</t>
    </r>
    <r>
      <rPr>
        <sz val="11"/>
        <color rgb="FF006096"/>
        <rFont val="Roboto Condensed"/>
      </rPr>
      <t># stat /etc/cron.d</t>
    </r>
    <r>
      <rPr>
        <sz val="11"/>
        <color rgb="FF006096"/>
        <rFont val="Roboto Condensed"/>
      </rPr>
      <t xml:space="preserve">
</t>
    </r>
    <r>
      <rPr>
        <sz val="11"/>
        <color rgb="FF006096"/>
        <rFont val="Roboto Condensed"/>
      </rPr>
      <t>Access: (0700/drwx------)  Uid: (    0/    root)   Gid: (    0/    root)</t>
    </r>
    <r>
      <rPr>
        <sz val="11"/>
        <color rgb="FF006096"/>
        <rFont val="Roboto Condensed"/>
      </rPr>
      <t xml:space="preserve">
</t>
    </r>
  </si>
  <si>
    <t>5.1.8</t>
  </si>
  <si>
    <r>
      <rPr>
        <sz val="11"/>
        <rFont val="Calibri"/>
      </rPr>
      <t>Ensure cron is restricted to authorized users</t>
    </r>
  </si>
  <si>
    <r>
      <rPr>
        <sz val="11"/>
        <color rgb="FF000000"/>
        <rFont val="Calibri"/>
      </rPr>
      <t xml:space="preserve">Run the following command to remove </t>
    </r>
    <r>
      <rPr>
        <b/>
        <sz val="11"/>
        <color rgb="FF000000"/>
        <rFont val="Calibri"/>
      </rPr>
      <t>/etc/cron.deny</t>
    </r>
    <r>
      <rPr>
        <sz val="11"/>
        <color rgb="FF000000"/>
        <rFont val="Calibri"/>
      </rPr>
      <t>:</t>
    </r>
    <r>
      <rPr>
        <sz val="11"/>
        <color rgb="FF000000"/>
        <rFont val="Calibri"/>
      </rPr>
      <t xml:space="preserve">
</t>
    </r>
    <r>
      <rPr>
        <sz val="11"/>
        <color rgb="FF006096"/>
        <rFont val="Roboto Condensed"/>
      </rPr>
      <t># rm /etc/cron.deny</t>
    </r>
    <r>
      <rPr>
        <sz val="11"/>
        <color rgb="FF006096"/>
        <rFont val="Roboto Condensed"/>
      </rPr>
      <t xml:space="preserve">
</t>
    </r>
    <r>
      <rPr>
        <sz val="11"/>
        <color rgb="FF000000"/>
        <rFont val="Calibri"/>
      </rPr>
      <t xml:space="preserve">
</t>
    </r>
    <r>
      <rPr>
        <sz val="11"/>
        <color rgb="FF000000"/>
        <rFont val="Calibri"/>
      </rPr>
      <t xml:space="preserve">Run the following command to create </t>
    </r>
    <r>
      <rPr>
        <b/>
        <sz val="11"/>
        <color rgb="FF000000"/>
        <rFont val="Calibri"/>
      </rPr>
      <t>/etc/cron.allow</t>
    </r>
    <r>
      <rPr>
        <sz val="11"/>
        <color rgb="FF000000"/>
        <rFont val="Calibri"/>
      </rPr>
      <t xml:space="preserve">
</t>
    </r>
    <r>
      <rPr>
        <sz val="11"/>
        <color rgb="FF006096"/>
        <rFont val="Roboto Condensed"/>
      </rPr>
      <t># touch /etc/cron.allow</t>
    </r>
    <r>
      <rPr>
        <sz val="11"/>
        <color rgb="FF006096"/>
        <rFont val="Roboto Condensed"/>
      </rPr>
      <t xml:space="preserve">
</t>
    </r>
    <r>
      <rPr>
        <sz val="11"/>
        <color rgb="FF000000"/>
        <rFont val="Calibri"/>
      </rPr>
      <t xml:space="preserve">
</t>
    </r>
    <r>
      <rPr>
        <sz val="11"/>
        <color rgb="FF000000"/>
        <rFont val="Calibri"/>
      </rPr>
      <t xml:space="preserve">Run the following commands to set the owner and permissions on </t>
    </r>
    <r>
      <rPr>
        <b/>
        <sz val="11"/>
        <color rgb="FF000000"/>
        <rFont val="Calibri"/>
      </rPr>
      <t>/etc/cron.allow</t>
    </r>
    <r>
      <rPr>
        <sz val="11"/>
        <color rgb="FF000000"/>
        <rFont val="Calibri"/>
      </rPr>
      <t>:</t>
    </r>
    <r>
      <rPr>
        <sz val="11"/>
        <color rgb="FF000000"/>
        <rFont val="Calibri"/>
      </rPr>
      <t xml:space="preserve">
</t>
    </r>
    <r>
      <rPr>
        <sz val="11"/>
        <color rgb="FF006096"/>
        <rFont val="Roboto Condensed"/>
      </rPr>
      <t># chown root:root /etc/cron.allow</t>
    </r>
    <r>
      <rPr>
        <sz val="11"/>
        <color rgb="FF006096"/>
        <rFont val="Roboto Condensed"/>
      </rPr>
      <t xml:space="preserve">
</t>
    </r>
    <r>
      <rPr>
        <sz val="11"/>
        <color rgb="FF006096"/>
        <rFont val="Roboto Condensed"/>
      </rPr>
      <t># chmod u-x,og-rwx /etc/cron.allow</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cron</t>
    </r>
    <r>
      <rPr>
        <sz val="11"/>
        <color rgb="FF000000"/>
        <rFont val="Calibri"/>
      </rPr>
      <t xml:space="preserve">
</t>
    </r>
    <r>
      <rPr>
        <sz val="11"/>
        <color rgb="FF006096"/>
        <rFont val="Roboto Condensed"/>
      </rPr>
      <t># yum remove cronie</t>
    </r>
    <r>
      <rPr>
        <sz val="11"/>
        <color rgb="FF006096"/>
        <rFont val="Roboto Condensed"/>
      </rPr>
      <t xml:space="preserve">
</t>
    </r>
  </si>
  <si>
    <r>
      <rPr>
        <sz val="11"/>
        <color rgb="FF000000"/>
        <rFont val="Calibri"/>
      </rPr>
      <t xml:space="preserve">If </t>
    </r>
    <r>
      <rPr>
        <b/>
        <sz val="11"/>
        <color rgb="FF000000"/>
        <rFont val="Calibri"/>
      </rPr>
      <t>cron</t>
    </r>
    <r>
      <rPr>
        <sz val="11"/>
        <color rgb="FF000000"/>
        <rFont val="Calibri"/>
      </rPr>
      <t xml:space="preserve"> is installed in the system, configure </t>
    </r>
    <r>
      <rPr>
        <b/>
        <sz val="11"/>
        <color rgb="FF000000"/>
        <rFont val="Calibri"/>
      </rPr>
      <t>/etc/cron.allow</t>
    </r>
    <r>
      <rPr>
        <sz val="11"/>
        <color rgb="FF000000"/>
        <rFont val="Calibri"/>
      </rPr>
      <t xml:space="preserve"> to allow specific users to use these services. If </t>
    </r>
    <r>
      <rPr>
        <b/>
        <sz val="11"/>
        <color rgb="FF000000"/>
        <rFont val="Calibri"/>
      </rPr>
      <t>/etc/cron.allow</t>
    </r>
    <r>
      <rPr>
        <sz val="11"/>
        <color rgb="FF000000"/>
        <rFont val="Calibri"/>
      </rPr>
      <t xml:space="preserve"> does not exist, then </t>
    </r>
    <r>
      <rPr>
        <b/>
        <sz val="11"/>
        <color rgb="FF000000"/>
        <rFont val="Calibri"/>
      </rPr>
      <t>/etc/cron.deny</t>
    </r>
    <r>
      <rPr>
        <sz val="11"/>
        <color rgb="FF000000"/>
        <rFont val="Calibri"/>
      </rPr>
      <t xml:space="preserve"> is checked. Any user not specifically defined in those files is allowed to use cron. By removing the file, only users in </t>
    </r>
    <r>
      <rPr>
        <b/>
        <sz val="11"/>
        <color rgb="FF000000"/>
        <rFont val="Calibri"/>
      </rPr>
      <t>/etc/cron.allow</t>
    </r>
    <r>
      <rPr>
        <sz val="11"/>
        <color rgb="FF000000"/>
        <rFont val="Calibri"/>
      </rPr>
      <t xml:space="preserve"> are allowed to use cron.</t>
    </r>
    <r>
      <rPr>
        <sz val="11"/>
        <color rgb="FF000000"/>
        <rFont val="Calibri"/>
      </rPr>
      <t xml:space="preserve">
</t>
    </r>
    <r>
      <rPr>
        <i/>
        <sz val="11"/>
        <color rgb="FF000000"/>
        <rFont val="Calibri"/>
      </rPr>
      <t xml:space="preserve">Note: Even though a given user is not listed in </t>
    </r>
    <r>
      <rPr>
        <b/>
        <i/>
        <sz val="11"/>
        <color rgb="FF000000"/>
        <rFont val="Calibri"/>
      </rPr>
      <t>cron.allow</t>
    </r>
    <r>
      <rPr>
        <i/>
        <sz val="11"/>
        <color rgb="FF000000"/>
        <rFont val="Calibri"/>
      </rPr>
      <t xml:space="preserve">, cron jobs can still be run as that user. The </t>
    </r>
    <r>
      <rPr>
        <b/>
        <i/>
        <sz val="11"/>
        <color rgb="FF000000"/>
        <rFont val="Calibri"/>
      </rPr>
      <t>cron.allow</t>
    </r>
    <r>
      <rPr>
        <i/>
        <sz val="11"/>
        <color rgb="FF000000"/>
        <rFont val="Calibri"/>
      </rPr>
      <t xml:space="preserve"> file only controls administrative access to the crontab command for scheduling and modifying cron jobs.</t>
    </r>
  </si>
  <si>
    <r>
      <rPr>
        <i/>
        <sz val="11"/>
        <color rgb="FF000000"/>
        <rFont val="Calibri"/>
      </rPr>
      <t xml:space="preserve">If </t>
    </r>
    <r>
      <rPr>
        <b/>
        <i/>
        <sz val="11"/>
        <color rgb="FF000000"/>
        <rFont val="Calibri"/>
      </rPr>
      <t>cron</t>
    </r>
    <r>
      <rPr>
        <i/>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/etc/cron.deny</t>
    </r>
    <r>
      <rPr>
        <sz val="11"/>
        <color rgb="FF000000"/>
        <rFont val="Calibri"/>
      </rPr>
      <t xml:space="preserve"> does not exist:</t>
    </r>
    <r>
      <rPr>
        <sz val="11"/>
        <color rgb="FF000000"/>
        <rFont val="Calibri"/>
      </rPr>
      <t xml:space="preserve">
</t>
    </r>
    <r>
      <rPr>
        <sz val="11"/>
        <color rgb="FF006096"/>
        <rFont val="Roboto Condensed"/>
      </rPr>
      <t># stat /etc/cron.deny</t>
    </r>
    <r>
      <rPr>
        <sz val="11"/>
        <color rgb="FF006096"/>
        <rFont val="Roboto Condensed"/>
      </rPr>
      <t xml:space="preserve">
</t>
    </r>
    <r>
      <rPr>
        <sz val="11"/>
        <color rgb="FF006096"/>
        <rFont val="Roboto Condensed"/>
      </rPr>
      <t>stat: cannot stat `/etc/cron.deny': No such file or directory</t>
    </r>
    <r>
      <rPr>
        <sz val="11"/>
        <color rgb="FF006096"/>
        <rFont val="Roboto Condensed"/>
      </rPr>
      <t xml:space="preserve">
</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for </t>
    </r>
    <r>
      <rPr>
        <b/>
        <sz val="11"/>
        <color rgb="FF000000"/>
        <rFont val="Calibri"/>
      </rPr>
      <t>/etc/cron.allow</t>
    </r>
    <r>
      <rPr>
        <sz val="11"/>
        <color rgb="FF000000"/>
        <rFont val="Calibri"/>
      </rPr>
      <t>:</t>
    </r>
    <r>
      <rPr>
        <sz val="11"/>
        <color rgb="FF000000"/>
        <rFont val="Calibri"/>
      </rPr>
      <t xml:space="preserve">
</t>
    </r>
    <r>
      <rPr>
        <sz val="11"/>
        <color rgb="FF006096"/>
        <rFont val="Roboto Condensed"/>
      </rPr>
      <t># stat /etc/cron.allow</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</si>
  <si>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5.1.9</t>
  </si>
  <si>
    <r>
      <rPr>
        <sz val="11"/>
        <rFont val="Calibri"/>
      </rPr>
      <t>Ensure at is restricted to authorized users</t>
    </r>
  </si>
  <si>
    <r>
      <rPr>
        <sz val="11"/>
        <color rgb="FF000000"/>
        <rFont val="Calibri"/>
      </rPr>
      <t xml:space="preserve">Run the following command to remove </t>
    </r>
    <r>
      <rPr>
        <b/>
        <sz val="11"/>
        <color rgb="FF000000"/>
        <rFont val="Calibri"/>
      </rPr>
      <t>/etc/at.deny</t>
    </r>
    <r>
      <rPr>
        <sz val="11"/>
        <color rgb="FF000000"/>
        <rFont val="Calibri"/>
      </rPr>
      <t>:</t>
    </r>
    <r>
      <rPr>
        <sz val="11"/>
        <color rgb="FF000000"/>
        <rFont val="Calibri"/>
      </rPr>
      <t xml:space="preserve">
</t>
    </r>
    <r>
      <rPr>
        <sz val="11"/>
        <color rgb="FF006096"/>
        <rFont val="Roboto Condensed"/>
      </rPr>
      <t># rm /etc/at.deny</t>
    </r>
    <r>
      <rPr>
        <sz val="11"/>
        <color rgb="FF006096"/>
        <rFont val="Roboto Condensed"/>
      </rPr>
      <t xml:space="preserve">
</t>
    </r>
    <r>
      <rPr>
        <sz val="11"/>
        <color rgb="FF000000"/>
        <rFont val="Calibri"/>
      </rPr>
      <t xml:space="preserve">
</t>
    </r>
    <r>
      <rPr>
        <sz val="11"/>
        <color rgb="FF000000"/>
        <rFont val="Calibri"/>
      </rPr>
      <t xml:space="preserve">Run the following command to create </t>
    </r>
    <r>
      <rPr>
        <b/>
        <sz val="11"/>
        <color rgb="FF000000"/>
        <rFont val="Calibri"/>
      </rPr>
      <t>/etc/at.allow</t>
    </r>
    <r>
      <rPr>
        <sz val="11"/>
        <color rgb="FF000000"/>
        <rFont val="Calibri"/>
      </rPr>
      <t xml:space="preserve">
</t>
    </r>
    <r>
      <rPr>
        <sz val="11"/>
        <color rgb="FF006096"/>
        <rFont val="Roboto Condensed"/>
      </rPr>
      <t># touch /etc/at.allow</t>
    </r>
    <r>
      <rPr>
        <sz val="11"/>
        <color rgb="FF006096"/>
        <rFont val="Roboto Condensed"/>
      </rPr>
      <t xml:space="preserve">
</t>
    </r>
    <r>
      <rPr>
        <sz val="11"/>
        <color rgb="FF000000"/>
        <rFont val="Calibri"/>
      </rPr>
      <t xml:space="preserve">
</t>
    </r>
    <r>
      <rPr>
        <sz val="11"/>
        <color rgb="FF000000"/>
        <rFont val="Calibri"/>
      </rPr>
      <t xml:space="preserve">Run the following commands to set the owner and permissions on </t>
    </r>
    <r>
      <rPr>
        <b/>
        <sz val="11"/>
        <color rgb="FF000000"/>
        <rFont val="Calibri"/>
      </rPr>
      <t>/etc/at.allow</t>
    </r>
    <r>
      <rPr>
        <sz val="11"/>
        <color rgb="FF000000"/>
        <rFont val="Calibri"/>
      </rPr>
      <t>:</t>
    </r>
    <r>
      <rPr>
        <sz val="11"/>
        <color rgb="FF000000"/>
        <rFont val="Calibri"/>
      </rPr>
      <t xml:space="preserve">
</t>
    </r>
    <r>
      <rPr>
        <sz val="11"/>
        <color rgb="FF006096"/>
        <rFont val="Roboto Condensed"/>
      </rPr>
      <t># chown root:root /etc/at.allow</t>
    </r>
    <r>
      <rPr>
        <sz val="11"/>
        <color rgb="FF006096"/>
        <rFont val="Roboto Condensed"/>
      </rPr>
      <t xml:space="preserve">
</t>
    </r>
    <r>
      <rPr>
        <sz val="11"/>
        <color rgb="FF006096"/>
        <rFont val="Roboto Condensed"/>
      </rPr>
      <t># chmod u-x,og-rwx /etc/at.allow</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Run the following command to remove </t>
    </r>
    <r>
      <rPr>
        <b/>
        <sz val="11"/>
        <color rgb="FF000000"/>
        <rFont val="Calibri"/>
      </rPr>
      <t>at</t>
    </r>
    <r>
      <rPr>
        <sz val="11"/>
        <color rgb="FF000000"/>
        <rFont val="Calibri"/>
      </rPr>
      <t>:</t>
    </r>
    <r>
      <rPr>
        <sz val="11"/>
        <color rgb="FF000000"/>
        <rFont val="Calibri"/>
      </rPr>
      <t xml:space="preserve">
</t>
    </r>
    <r>
      <rPr>
        <sz val="11"/>
        <color rgb="FF006096"/>
        <rFont val="Roboto Condensed"/>
      </rPr>
      <t># yum remove at</t>
    </r>
    <r>
      <rPr>
        <sz val="11"/>
        <color rgb="FF006096"/>
        <rFont val="Roboto Condensed"/>
      </rPr>
      <t xml:space="preserve">
</t>
    </r>
  </si>
  <si>
    <r>
      <rPr>
        <sz val="11"/>
        <color rgb="FF000000"/>
        <rFont val="Calibri"/>
      </rPr>
      <t xml:space="preserve">If </t>
    </r>
    <r>
      <rPr>
        <b/>
        <sz val="11"/>
        <color rgb="FF000000"/>
        <rFont val="Calibri"/>
      </rPr>
      <t>at</t>
    </r>
    <r>
      <rPr>
        <sz val="11"/>
        <color rgb="FF000000"/>
        <rFont val="Calibri"/>
      </rPr>
      <t xml:space="preserve"> is installed in the system, configure </t>
    </r>
    <r>
      <rPr>
        <b/>
        <sz val="11"/>
        <color rgb="FF000000"/>
        <rFont val="Calibri"/>
      </rPr>
      <t>/etc/at.allow</t>
    </r>
    <r>
      <rPr>
        <sz val="11"/>
        <color rgb="FF000000"/>
        <rFont val="Calibri"/>
      </rPr>
      <t xml:space="preserve"> to allow specific users to use these services. If </t>
    </r>
    <r>
      <rPr>
        <b/>
        <sz val="11"/>
        <color rgb="FF000000"/>
        <rFont val="Calibri"/>
      </rPr>
      <t>/etc/at.allow</t>
    </r>
    <r>
      <rPr>
        <sz val="11"/>
        <color rgb="FF000000"/>
        <rFont val="Calibri"/>
      </rPr>
      <t xml:space="preserve"> does not exist, then </t>
    </r>
    <r>
      <rPr>
        <b/>
        <sz val="11"/>
        <color rgb="FF000000"/>
        <rFont val="Calibri"/>
      </rPr>
      <t>/etc/at.deny</t>
    </r>
    <r>
      <rPr>
        <sz val="11"/>
        <color rgb="FF000000"/>
        <rFont val="Calibri"/>
      </rPr>
      <t xml:space="preserve"> is checked. Any user not specifically defined in those files is allowed to use at. By removing the file, only users in </t>
    </r>
    <r>
      <rPr>
        <b/>
        <sz val="11"/>
        <color rgb="FF000000"/>
        <rFont val="Calibri"/>
      </rPr>
      <t>/etc/at.allow</t>
    </r>
    <r>
      <rPr>
        <sz val="11"/>
        <color rgb="FF000000"/>
        <rFont val="Calibri"/>
      </rPr>
      <t xml:space="preserve"> are allowed to use at.</t>
    </r>
    <r>
      <rPr>
        <sz val="11"/>
        <color rgb="FF000000"/>
        <rFont val="Calibri"/>
      </rPr>
      <t xml:space="preserve">
</t>
    </r>
    <r>
      <rPr>
        <i/>
        <sz val="11"/>
        <color rgb="FF000000"/>
        <rFont val="Calibri"/>
      </rPr>
      <t xml:space="preserve">Note: Even though a given user is not listed in </t>
    </r>
    <r>
      <rPr>
        <b/>
        <i/>
        <sz val="11"/>
        <color rgb="FF000000"/>
        <rFont val="Calibri"/>
      </rPr>
      <t>at.allow</t>
    </r>
    <r>
      <rPr>
        <i/>
        <sz val="11"/>
        <color rgb="FF000000"/>
        <rFont val="Calibri"/>
      </rPr>
      <t xml:space="preserve">, at jobs can still be run as that user. The </t>
    </r>
    <r>
      <rPr>
        <b/>
        <i/>
        <sz val="11"/>
        <color rgb="FF000000"/>
        <rFont val="Calibri"/>
      </rPr>
      <t>at.allow</t>
    </r>
    <r>
      <rPr>
        <i/>
        <sz val="11"/>
        <color rgb="FF000000"/>
        <rFont val="Calibri"/>
      </rPr>
      <t xml:space="preserve"> file only controls administrative access to the at command for scheduling and modifying at jobs.</t>
    </r>
  </si>
  <si>
    <r>
      <rPr>
        <i/>
        <sz val="11"/>
        <color rgb="FF000000"/>
        <rFont val="Calibri"/>
      </rPr>
      <t xml:space="preserve">If </t>
    </r>
    <r>
      <rPr>
        <b/>
        <i/>
        <sz val="11"/>
        <color rgb="FF000000"/>
        <rFont val="Calibri"/>
      </rPr>
      <t>at</t>
    </r>
    <r>
      <rPr>
        <i/>
        <sz val="11"/>
        <color rgb="FF000000"/>
        <rFont val="Calibri"/>
      </rPr>
      <t xml:space="preserve"> is installed:</t>
    </r>
    <r>
      <rPr>
        <sz val="11"/>
        <color rgb="FF000000"/>
        <rFont val="Calibri"/>
      </rPr>
      <t xml:space="preserve">
</t>
    </r>
    <r>
      <rPr>
        <sz val="11"/>
        <color rgb="FF000000"/>
        <rFont val="Calibri"/>
      </rPr>
      <t xml:space="preserve">Run the following command and verify </t>
    </r>
    <r>
      <rPr>
        <b/>
        <sz val="11"/>
        <color rgb="FF000000"/>
        <rFont val="Calibri"/>
      </rPr>
      <t>/etc/at.deny</t>
    </r>
    <r>
      <rPr>
        <sz val="11"/>
        <color rgb="FF000000"/>
        <rFont val="Calibri"/>
      </rPr>
      <t xml:space="preserve"> does not exist:</t>
    </r>
    <r>
      <rPr>
        <sz val="11"/>
        <color rgb="FF000000"/>
        <rFont val="Calibri"/>
      </rPr>
      <t xml:space="preserve">
</t>
    </r>
    <r>
      <rPr>
        <sz val="11"/>
        <color rgb="FF006096"/>
        <rFont val="Roboto Condensed"/>
      </rPr>
      <t># stat /etc/at.deny</t>
    </r>
    <r>
      <rPr>
        <sz val="11"/>
        <color rgb="FF006096"/>
        <rFont val="Roboto Condensed"/>
      </rPr>
      <t xml:space="preserve">
</t>
    </r>
    <r>
      <rPr>
        <sz val="11"/>
        <color rgb="FF006096"/>
        <rFont val="Roboto Condensed"/>
      </rPr>
      <t>stat: cannot stat `/etc/at.deny': No such file or directory</t>
    </r>
    <r>
      <rPr>
        <sz val="11"/>
        <color rgb="FF006096"/>
        <rFont val="Roboto Condensed"/>
      </rPr>
      <t xml:space="preserve">
</t>
    </r>
    <r>
      <rPr>
        <sz val="11"/>
        <color rgb="FF000000"/>
        <rFont val="Calibri"/>
      </rPr>
      <t xml:space="preserve">
</t>
    </r>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 xml:space="preserve"> for </t>
    </r>
    <r>
      <rPr>
        <b/>
        <sz val="11"/>
        <color rgb="FF000000"/>
        <rFont val="Calibri"/>
      </rPr>
      <t>/etc/at.allow</t>
    </r>
    <r>
      <rPr>
        <sz val="11"/>
        <color rgb="FF000000"/>
        <rFont val="Calibri"/>
      </rPr>
      <t>:</t>
    </r>
    <r>
      <rPr>
        <sz val="11"/>
        <color rgb="FF000000"/>
        <rFont val="Calibri"/>
      </rPr>
      <t xml:space="preserve">
</t>
    </r>
    <r>
      <rPr>
        <sz val="11"/>
        <color rgb="FF006096"/>
        <rFont val="Roboto Condensed"/>
      </rPr>
      <t># stat /etc/at.allow</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</si>
  <si>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t>Configure sudo</t>
  </si>
  <si>
    <t>5.2.1</t>
  </si>
  <si>
    <r>
      <rPr>
        <sz val="11"/>
        <rFont val="Calibri"/>
      </rPr>
      <t>Ensure sudo is installed</t>
    </r>
  </si>
  <si>
    <r>
      <rPr>
        <sz val="11"/>
        <color rgb="FF000000"/>
        <rFont val="Calibri"/>
      </rPr>
      <t>Run the following command to install sudo.</t>
    </r>
    <r>
      <rPr>
        <sz val="11"/>
        <color rgb="FF000000"/>
        <rFont val="Calibri"/>
      </rPr>
      <t xml:space="preserve">
</t>
    </r>
    <r>
      <rPr>
        <sz val="11"/>
        <color rgb="FF006096"/>
        <rFont val="Roboto Condensed"/>
      </rPr>
      <t># yum install sudo</t>
    </r>
    <r>
      <rPr>
        <sz val="11"/>
        <color rgb="FF006096"/>
        <rFont val="Roboto Condensed"/>
      </rPr>
      <t xml:space="preserve">
</t>
    </r>
  </si>
  <si>
    <r>
      <rPr>
        <sz val="11"/>
        <color rgb="FF000000"/>
        <rFont val="Calibri"/>
      </rPr>
      <t>sudo allows a permitted user to execute a command as the superuser or another user, as specified by the security policy.  The invoking user's real (not effective) user ID is used to determine the user name with which to query the security policy.</t>
    </r>
  </si>
  <si>
    <r>
      <rPr>
        <sz val="11"/>
        <color rgb="FF000000"/>
        <rFont val="Calibri"/>
      </rPr>
      <t>Verify that sudo in installed.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rpm -q sudo</t>
    </r>
    <r>
      <rPr>
        <sz val="11"/>
        <color rgb="FF006096"/>
        <rFont val="Roboto Condensed"/>
      </rPr>
      <t xml:space="preserve">
</t>
    </r>
    <r>
      <rPr>
        <sz val="11"/>
        <color rgb="FF006096"/>
        <rFont val="Roboto Condensed"/>
      </rPr>
      <t>sudo-&lt;VERSION&gt;</t>
    </r>
    <r>
      <rPr>
        <sz val="11"/>
        <color rgb="FF006096"/>
        <rFont val="Roboto Condensed"/>
      </rPr>
      <t xml:space="preserve">
</t>
    </r>
  </si>
  <si>
    <t>5.2.2</t>
  </si>
  <si>
    <r>
      <rPr>
        <sz val="11"/>
        <rFont val="Calibri"/>
      </rPr>
      <t>Ensure sudo commands use pty</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</si>
  <si>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use_pty</t>
    </r>
    <r>
      <rPr>
        <sz val="11"/>
        <color rgb="FF006096"/>
        <rFont val="Roboto Condensed"/>
      </rPr>
      <t xml:space="preserve">
</t>
    </r>
  </si>
  <si>
    <r>
      <rPr>
        <sz val="11"/>
        <color rgb="FF000000"/>
        <rFont val="Calibri"/>
      </rPr>
      <t>sudo can be configured to run only from a pseudo-pty</t>
    </r>
    <r>
      <rPr>
        <sz val="11"/>
        <color rgb="FF000000"/>
        <rFont val="Calibri"/>
      </rPr>
      <t xml:space="preserve">
</t>
    </r>
    <r>
      <rPr>
        <i/>
        <sz val="11"/>
        <color rgb="FF000000"/>
        <rFont val="Calibri"/>
      </rPr>
      <t xml:space="preserve">Note: </t>
    </r>
    <r>
      <rPr>
        <b/>
        <i/>
        <sz val="11"/>
        <color rgb="FF000000"/>
        <rFont val="Calibri"/>
      </rPr>
      <t>visudo</t>
    </r>
    <r>
      <rPr>
        <i/>
        <sz val="11"/>
        <color rgb="FF000000"/>
        <rFont val="Calibri"/>
      </rPr>
      <t xml:space="preserve"> edits the sudoers file in a safe fashion, analogous to vipw(8). visudo locks the sudoers file against multiple simultaneous edits, provides basic sanity checks, and checks for parse errors. If the sudoers file is currently being edited you will receive a message to try again later. The </t>
    </r>
    <r>
      <rPr>
        <b/>
        <i/>
        <sz val="11"/>
        <color rgb="FF000000"/>
        <rFont val="Calibri"/>
      </rPr>
      <t>-f</t>
    </r>
    <r>
      <rPr>
        <i/>
        <sz val="11"/>
        <color rgb="FF000000"/>
        <rFont val="Calibri"/>
      </rPr>
      <t xml:space="preserve"> option allows you to tell </t>
    </r>
    <r>
      <rPr>
        <b/>
        <i/>
        <sz val="11"/>
        <color rgb="FF000000"/>
        <rFont val="Calibri"/>
      </rPr>
      <t>visudo</t>
    </r>
    <r>
      <rPr>
        <i/>
        <sz val="11"/>
        <color rgb="FF000000"/>
        <rFont val="Calibri"/>
      </rPr>
      <t xml:space="preserve"> which file to edit.</t>
    </r>
  </si>
  <si>
    <r>
      <rPr>
        <sz val="11"/>
        <color rgb="FF000000"/>
        <rFont val="Calibri"/>
      </rPr>
      <t>Verify that sudo can only run other commands from a pseudo-pty</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-Ei '^\s*Defaults\s+([^#]\S+,\s*)?use_pty\b' /etc/sudoers /etc/sudoers.d/*</t>
    </r>
    <r>
      <rPr>
        <sz val="11"/>
        <color rgb="FF006096"/>
        <rFont val="Roboto Condensed"/>
      </rPr>
      <t xml:space="preserve">
</t>
    </r>
    <r>
      <rPr>
        <sz val="11"/>
        <color rgb="FF006096"/>
        <rFont val="Roboto Condensed"/>
      </rPr>
      <t>Defaults use_pty</t>
    </r>
    <r>
      <rPr>
        <sz val="11"/>
        <color rgb="FF006096"/>
        <rFont val="Roboto Condensed"/>
      </rPr>
      <t xml:space="preserve">
</t>
    </r>
  </si>
  <si>
    <t>5.2.3</t>
  </si>
  <si>
    <r>
      <rPr>
        <sz val="11"/>
        <rFont val="Calibri"/>
      </rPr>
      <t>Ensure sudo log file exists</t>
    </r>
  </si>
  <si>
    <r>
      <rPr>
        <sz val="11"/>
        <color rgb="FF000000"/>
        <rFont val="Calibri"/>
      </rPr>
      <t xml:space="preserve">edit the file </t>
    </r>
    <r>
      <rPr>
        <b/>
        <sz val="11"/>
        <color rgb="FF000000"/>
        <rFont val="Calibri"/>
      </rPr>
      <t>/etc/sudoers</t>
    </r>
    <r>
      <rPr>
        <sz val="11"/>
        <color rgb="FF000000"/>
        <rFont val="Calibri"/>
      </rPr>
      <t xml:space="preserve"> or a file in </t>
    </r>
    <r>
      <rPr>
        <b/>
        <sz val="11"/>
        <color rgb="FF000000"/>
        <rFont val="Calibri"/>
      </rPr>
      <t>/etc/sudoers.d/</t>
    </r>
    <r>
      <rPr>
        <sz val="11"/>
        <color rgb="FF000000"/>
        <rFont val="Calibri"/>
      </rPr>
      <t xml:space="preserve"> with </t>
    </r>
    <r>
      <rPr>
        <b/>
        <sz val="11"/>
        <color rgb="FF000000"/>
        <rFont val="Calibri"/>
      </rPr>
      <t>visudo</t>
    </r>
    <r>
      <rPr>
        <sz val="11"/>
        <color rgb="FF000000"/>
        <rFont val="Calibri"/>
      </rPr>
      <t xml:space="preserve"> or </t>
    </r>
    <r>
      <rPr>
        <b/>
        <sz val="11"/>
        <color rgb="FF000000"/>
        <rFont val="Calibri"/>
      </rPr>
      <t>visudo -f &lt;PATH TO FILE&gt;</t>
    </r>
    <r>
      <rPr>
        <sz val="11"/>
        <color rgb="FF000000"/>
        <rFont val="Calibri"/>
      </rPr>
      <t xml:space="preserve"> and add the following line:</t>
    </r>
    <r>
      <rPr>
        <sz val="11"/>
        <color rgb="FF000000"/>
        <rFont val="Calibri"/>
      </rPr>
      <t xml:space="preserve">
</t>
    </r>
    <r>
      <rPr>
        <sz val="11"/>
        <color rgb="FF006096"/>
        <rFont val="Roboto Condensed"/>
      </rPr>
      <t>Defaults  logfile="&lt;PATH TO CUSTOM LOG FILE&gt;"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Defaults  logfile="/var/log/sudo.log"</t>
    </r>
    <r>
      <rPr>
        <sz val="11"/>
        <color rgb="FF006096"/>
        <rFont val="Roboto Condensed"/>
      </rPr>
      <t xml:space="preserve">
</t>
    </r>
  </si>
  <si>
    <r>
      <rPr>
        <sz val="11"/>
        <color rgb="FF000000"/>
        <rFont val="Calibri"/>
      </rPr>
      <t>sudo can use a custom log file</t>
    </r>
    <r>
      <rPr>
        <sz val="11"/>
        <color rgb="FF000000"/>
        <rFont val="Calibri"/>
      </rPr>
      <t xml:space="preserve">
</t>
    </r>
    <r>
      <rPr>
        <i/>
        <sz val="11"/>
        <color rgb="FF000000"/>
        <rFont val="Calibri"/>
      </rPr>
      <t xml:space="preserve">Note: </t>
    </r>
    <r>
      <rPr>
        <b/>
        <i/>
        <sz val="11"/>
        <color rgb="FF000000"/>
        <rFont val="Calibri"/>
      </rPr>
      <t>visudo</t>
    </r>
    <r>
      <rPr>
        <i/>
        <sz val="11"/>
        <color rgb="FF000000"/>
        <rFont val="Calibri"/>
      </rPr>
      <t xml:space="preserve"> edits the sudoers file in a safe fashion, analogous to vipw(8). visudo locks the sudoers file against multiple simultaneous edits, provides basic sanity checks, and checks for parse errors. If the sudoers file is currently being edited you will receive a message to try again later. The </t>
    </r>
    <r>
      <rPr>
        <b/>
        <i/>
        <sz val="11"/>
        <color rgb="FF000000"/>
        <rFont val="Calibri"/>
      </rPr>
      <t>-f</t>
    </r>
    <r>
      <rPr>
        <i/>
        <sz val="11"/>
        <color rgb="FF000000"/>
        <rFont val="Calibri"/>
      </rPr>
      <t xml:space="preserve"> option allows you to tell </t>
    </r>
    <r>
      <rPr>
        <b/>
        <i/>
        <sz val="11"/>
        <color rgb="FF000000"/>
        <rFont val="Calibri"/>
      </rPr>
      <t>visudo</t>
    </r>
    <r>
      <rPr>
        <i/>
        <sz val="11"/>
        <color rgb="FF000000"/>
        <rFont val="Calibri"/>
      </rPr>
      <t xml:space="preserve"> which file to edit.</t>
    </r>
  </si>
  <si>
    <r>
      <rPr>
        <sz val="11"/>
        <color rgb="FF000000"/>
        <rFont val="Calibri"/>
      </rPr>
      <t>Editing the sudo configuration incorrectly can cause sudo to stop functioning</t>
    </r>
  </si>
  <si>
    <r>
      <rPr>
        <sz val="11"/>
        <color rgb="FF000000"/>
        <rFont val="Calibri"/>
      </rPr>
      <t>Verify that sudo has a custom log file configured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-Ei '^\s*Defaults\s+([^#;]+,\s*)?logfile\s*=\s*(")?[^#;]+(")?' /etc/sudoers /etc/sudoers.d/*</t>
    </r>
    <r>
      <rPr>
        <sz val="11"/>
        <color rgb="FF006096"/>
        <rFont val="Roboto Condensed"/>
      </rPr>
      <t xml:space="preserve">
</t>
    </r>
    <r>
      <rPr>
        <sz val="11"/>
        <color rgb="FF006096"/>
        <rFont val="Roboto Condensed"/>
      </rPr>
      <t>Defaults logfile="/var/log/sudo.log"</t>
    </r>
    <r>
      <rPr>
        <sz val="11"/>
        <color rgb="FF006096"/>
        <rFont val="Roboto Condensed"/>
      </rPr>
      <t xml:space="preserve">
</t>
    </r>
  </si>
  <si>
    <t>Configure SSH Server</t>
  </si>
  <si>
    <t>5.3.1</t>
  </si>
  <si>
    <r>
      <rPr>
        <sz val="11"/>
        <rFont val="Calibri"/>
      </rPr>
      <t>Ensure permissions on /etc/ssh/sshd_config are configured</t>
    </r>
  </si>
  <si>
    <r>
      <rPr>
        <sz val="11"/>
        <color rgb="FF000000"/>
        <rFont val="Calibri"/>
      </rPr>
      <t xml:space="preserve">Run the following commands to set ownership and permissions on </t>
    </r>
    <r>
      <rPr>
        <b/>
        <sz val="11"/>
        <color rgb="FF000000"/>
        <rFont val="Calibri"/>
      </rPr>
      <t>/etc/ssh/sshd_config</t>
    </r>
    <r>
      <rPr>
        <sz val="11"/>
        <color rgb="FF000000"/>
        <rFont val="Calibri"/>
      </rPr>
      <t>:</t>
    </r>
    <r>
      <rPr>
        <sz val="11"/>
        <color rgb="FF000000"/>
        <rFont val="Calibri"/>
      </rPr>
      <t xml:space="preserve">
</t>
    </r>
    <r>
      <rPr>
        <sz val="11"/>
        <color rgb="FF006096"/>
        <rFont val="Roboto Condensed"/>
      </rPr>
      <t># chown root:root /etc/ssh/sshd_config</t>
    </r>
    <r>
      <rPr>
        <sz val="11"/>
        <color rgb="FF006096"/>
        <rFont val="Roboto Condensed"/>
      </rPr>
      <t xml:space="preserve">
</t>
    </r>
    <r>
      <rPr>
        <sz val="11"/>
        <color rgb="FF006096"/>
        <rFont val="Roboto Condensed"/>
      </rPr>
      <t># chmod og-rwx /etc/ssh/sshd_config</t>
    </r>
    <r>
      <rPr>
        <sz val="11"/>
        <color rgb="FF006096"/>
        <rFont val="Roboto Condensed"/>
      </rPr>
      <t xml:space="preserve">
</t>
    </r>
  </si>
  <si>
    <r>
      <rPr>
        <sz val="11"/>
        <color rgb="FF000000"/>
        <rFont val="Calibri"/>
      </rPr>
      <t xml:space="preserve">The </t>
    </r>
    <r>
      <rPr>
        <b/>
        <sz val="11"/>
        <color rgb="FF000000"/>
        <rFont val="Calibri"/>
      </rPr>
      <t>/etc/ssh/sshd_config</t>
    </r>
    <r>
      <rPr>
        <sz val="11"/>
        <color rgb="FF000000"/>
        <rFont val="Calibri"/>
      </rPr>
      <t xml:space="preserve"> file contains configuration specifications for </t>
    </r>
    <r>
      <rPr>
        <b/>
        <sz val="11"/>
        <color rgb="FF000000"/>
        <rFont val="Calibri"/>
      </rPr>
      <t>sshd</t>
    </r>
    <r>
      <rPr>
        <sz val="11"/>
        <color rgb="FF000000"/>
        <rFont val="Calibri"/>
      </rPr>
      <t>. The command below sets the owner and group of the file to root.</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</si>
  <si>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does not grant permissions to </t>
    </r>
    <r>
      <rPr>
        <b/>
        <sz val="11"/>
        <color rgb="FF000000"/>
        <rFont val="Calibri"/>
      </rPr>
      <t>group</t>
    </r>
    <r>
      <rPr>
        <sz val="11"/>
        <color rgb="FF000000"/>
        <rFont val="Calibri"/>
      </rPr>
      <t xml:space="preserve"> or </t>
    </r>
    <r>
      <rPr>
        <b/>
        <sz val="11"/>
        <color rgb="FF000000"/>
        <rFont val="Calibri"/>
      </rPr>
      <t>other</t>
    </r>
    <r>
      <rPr>
        <sz val="11"/>
        <color rgb="FF000000"/>
        <rFont val="Calibri"/>
      </rPr>
      <t>:</t>
    </r>
    <r>
      <rPr>
        <sz val="11"/>
        <color rgb="FF000000"/>
        <rFont val="Calibri"/>
      </rPr>
      <t xml:space="preserve">
</t>
    </r>
    <r>
      <rPr>
        <sz val="11"/>
        <color rgb="FF006096"/>
        <rFont val="Roboto Condensed"/>
      </rPr>
      <t># stat /etc/ssh/sshd_config</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</si>
  <si>
    <r>
      <rPr>
        <sz val="11"/>
        <color rgb="FF000000"/>
        <rFont val="Calibri"/>
      </rPr>
      <t>Access: (0600/-rw-------)  Uid: (    0/    root)   Gid: (    0/    root)</t>
    </r>
  </si>
  <si>
    <t>5.3.2</t>
  </si>
  <si>
    <r>
      <rPr>
        <sz val="11"/>
        <rFont val="Calibri"/>
      </rPr>
      <t>Ensure permissions on SSH private host key files are configured</t>
    </r>
  </si>
  <si>
    <r>
      <rPr>
        <sz val="11"/>
        <color rgb="FF000000"/>
        <rFont val="Calibri"/>
      </rPr>
      <t>Run the following commands to set permissions, ownership, and group on the private SSH host key files:</t>
    </r>
    <r>
      <rPr>
        <sz val="11"/>
        <color rgb="FF000000"/>
        <rFont val="Calibri"/>
      </rPr>
      <t xml:space="preserve">
</t>
    </r>
    <r>
      <rPr>
        <sz val="11"/>
        <color rgb="FF006096"/>
        <rFont val="Roboto Condensed"/>
      </rPr>
      <t># find /etc/ssh -xdev -type f -name 'ssh_host_*_key' -exec chown root:root {} \;</t>
    </r>
    <r>
      <rPr>
        <sz val="11"/>
        <color rgb="FF006096"/>
        <rFont val="Roboto Condensed"/>
      </rPr>
      <t xml:space="preserve">
</t>
    </r>
    <r>
      <rPr>
        <sz val="11"/>
        <color rgb="FF006096"/>
        <rFont val="Roboto Condensed"/>
      </rPr>
      <t># find /etc/ssh -xdev -type f -name 'ssh_host_*_key' -exec chmod u-x,go-rwx {} \;</t>
    </r>
    <r>
      <rPr>
        <sz val="11"/>
        <color rgb="FF006096"/>
        <rFont val="Roboto Condensed"/>
      </rPr>
      <t xml:space="preserve">
</t>
    </r>
  </si>
  <si>
    <r>
      <rPr>
        <sz val="11"/>
        <color rgb="FF000000"/>
        <rFont val="Calibri"/>
      </rPr>
      <t>An SSH private key is one of two files used in SSH public key authentication.  In this authentication method, The possession of the private key is proof of identity. Only a private key that corresponds to a public key will be able to authenticate successfully. The private keys need to be stored and handled carefully, and no copies of the private key should be distributed.</t>
    </r>
  </si>
  <si>
    <r>
      <rPr>
        <sz val="11"/>
        <color rgb="FF000000"/>
        <rFont val="Calibri"/>
      </rPr>
      <t xml:space="preserve">Run the following command and verify Uid is 0/root and Gid is 0/root and permissions are </t>
    </r>
    <r>
      <rPr>
        <b/>
        <sz val="11"/>
        <color rgb="FF000000"/>
        <rFont val="Calibri"/>
      </rPr>
      <t>0600</t>
    </r>
    <r>
      <rPr>
        <sz val="11"/>
        <color rgb="FF000000"/>
        <rFont val="Calibri"/>
      </rPr>
      <t xml:space="preserve"> or more restrictive:</t>
    </r>
    <r>
      <rPr>
        <sz val="11"/>
        <color rgb="FF000000"/>
        <rFont val="Calibri"/>
      </rPr>
      <t xml:space="preserve">
</t>
    </r>
    <r>
      <rPr>
        <sz val="11"/>
        <color rgb="FF006096"/>
        <rFont val="Roboto Condensed"/>
      </rPr>
      <t># find /etc/ssh -xdev -type f -name 'ssh_host_*_key' -exec stat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File: '/etc/ssh/ssh_host_rsa_key'</t>
    </r>
    <r>
      <rPr>
        <sz val="11"/>
        <color rgb="FF006096"/>
        <rFont val="Roboto Condensed"/>
      </rPr>
      <t xml:space="preserve">
</t>
    </r>
    <r>
      <rPr>
        <sz val="11"/>
        <color rgb="FF006096"/>
        <rFont val="Roboto Condensed"/>
      </rPr>
      <t xml:space="preserve">  Size: 1675            Blocks: 8          IO Block: 4096   regular file</t>
    </r>
    <r>
      <rPr>
        <sz val="11"/>
        <color rgb="FF006096"/>
        <rFont val="Roboto Condensed"/>
      </rPr>
      <t xml:space="preserve">
</t>
    </r>
    <r>
      <rPr>
        <sz val="11"/>
        <color rgb="FF006096"/>
        <rFont val="Roboto Condensed"/>
      </rPr>
      <t>Device: 801h/2049d      Inode: 794321      Links: 1</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r>
      <rPr>
        <sz val="11"/>
        <color rgb="FF006096"/>
        <rFont val="Roboto Condensed"/>
      </rPr>
      <t>Access: 2021-03-01 06:25:08.633246149 -0800</t>
    </r>
    <r>
      <rPr>
        <sz val="11"/>
        <color rgb="FF006096"/>
        <rFont val="Roboto Condensed"/>
      </rPr>
      <t xml:space="preserve">
</t>
    </r>
    <r>
      <rPr>
        <sz val="11"/>
        <color rgb="FF006096"/>
        <rFont val="Roboto Condensed"/>
      </rPr>
      <t>Modify: 2021-01-29 06:42:16.001324236 -0800</t>
    </r>
    <r>
      <rPr>
        <sz val="11"/>
        <color rgb="FF006096"/>
        <rFont val="Roboto Condensed"/>
      </rPr>
      <t xml:space="preserve">
</t>
    </r>
    <r>
      <rPr>
        <sz val="11"/>
        <color rgb="FF006096"/>
        <rFont val="Roboto Condensed"/>
      </rPr>
      <t>Change: 2021-01-29 06:42:16.001324236 -0800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'/etc/ssh/ssh_host_ecdsa_key'</t>
    </r>
    <r>
      <rPr>
        <sz val="11"/>
        <color rgb="FF006096"/>
        <rFont val="Roboto Condensed"/>
      </rPr>
      <t xml:space="preserve">
</t>
    </r>
    <r>
      <rPr>
        <sz val="11"/>
        <color rgb="FF006096"/>
        <rFont val="Roboto Condensed"/>
      </rPr>
      <t xml:space="preserve">  Size: 227             Blocks: 8          IO Block: 4096   regular file</t>
    </r>
    <r>
      <rPr>
        <sz val="11"/>
        <color rgb="FF006096"/>
        <rFont val="Roboto Condensed"/>
      </rPr>
      <t xml:space="preserve">
</t>
    </r>
    <r>
      <rPr>
        <sz val="11"/>
        <color rgb="FF006096"/>
        <rFont val="Roboto Condensed"/>
      </rPr>
      <t>Device: 801h/2049d      Inode: 794325      Links: 1</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r>
      <rPr>
        <sz val="11"/>
        <color rgb="FF006096"/>
        <rFont val="Roboto Condensed"/>
      </rPr>
      <t>Access: 2021-03-01 06:25:08.633246149 -0800</t>
    </r>
    <r>
      <rPr>
        <sz val="11"/>
        <color rgb="FF006096"/>
        <rFont val="Roboto Condensed"/>
      </rPr>
      <t xml:space="preserve">
</t>
    </r>
    <r>
      <rPr>
        <sz val="11"/>
        <color rgb="FF006096"/>
        <rFont val="Roboto Condensed"/>
      </rPr>
      <t>Modify: 2021-01-29 06:42:16.173327263 -0800</t>
    </r>
    <r>
      <rPr>
        <sz val="11"/>
        <color rgb="FF006096"/>
        <rFont val="Roboto Condensed"/>
      </rPr>
      <t xml:space="preserve">
</t>
    </r>
    <r>
      <rPr>
        <sz val="11"/>
        <color rgb="FF006096"/>
        <rFont val="Roboto Condensed"/>
      </rPr>
      <t>Change: 2021-01-29 06:42:16.173327263 -0800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'/etc/ssh/ssh_host_ed25519_key'</t>
    </r>
    <r>
      <rPr>
        <sz val="11"/>
        <color rgb="FF006096"/>
        <rFont val="Roboto Condensed"/>
      </rPr>
      <t xml:space="preserve">
</t>
    </r>
    <r>
      <rPr>
        <sz val="11"/>
        <color rgb="FF006096"/>
        <rFont val="Roboto Condensed"/>
      </rPr>
      <t xml:space="preserve">  Size: 399             Blocks: 8          IO Block: 4096   regular file</t>
    </r>
    <r>
      <rPr>
        <sz val="11"/>
        <color rgb="FF006096"/>
        <rFont val="Roboto Condensed"/>
      </rPr>
      <t xml:space="preserve">
</t>
    </r>
    <r>
      <rPr>
        <sz val="11"/>
        <color rgb="FF006096"/>
        <rFont val="Roboto Condensed"/>
      </rPr>
      <t>Device: 801h/2049d      Inode: 794327      Links: 1</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r>
      <rPr>
        <sz val="11"/>
        <color rgb="FF006096"/>
        <rFont val="Roboto Condensed"/>
      </rPr>
      <t>Access: 2021-03-01 06:25:08.633246149 -0800</t>
    </r>
    <r>
      <rPr>
        <sz val="11"/>
        <color rgb="FF006096"/>
        <rFont val="Roboto Condensed"/>
      </rPr>
      <t xml:space="preserve">
</t>
    </r>
    <r>
      <rPr>
        <sz val="11"/>
        <color rgb="FF006096"/>
        <rFont val="Roboto Condensed"/>
      </rPr>
      <t>Modify: 2021-01-29 06:42:16.185327474 -0800</t>
    </r>
    <r>
      <rPr>
        <sz val="11"/>
        <color rgb="FF006096"/>
        <rFont val="Roboto Condensed"/>
      </rPr>
      <t xml:space="preserve">
</t>
    </r>
    <r>
      <rPr>
        <sz val="11"/>
        <color rgb="FF006096"/>
        <rFont val="Roboto Condensed"/>
      </rPr>
      <t>Change: 2021-01-29 06:42:16.185327474 -0800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'/etc/ssh/ssh_host_dsa_key'</t>
    </r>
    <r>
      <rPr>
        <sz val="11"/>
        <color rgb="FF006096"/>
        <rFont val="Roboto Condensed"/>
      </rPr>
      <t xml:space="preserve">
</t>
    </r>
    <r>
      <rPr>
        <sz val="11"/>
        <color rgb="FF006096"/>
        <rFont val="Roboto Condensed"/>
      </rPr>
      <t xml:space="preserve">  Size: 672             Blocks: 8          IO Block: 4096   regular file</t>
    </r>
    <r>
      <rPr>
        <sz val="11"/>
        <color rgb="FF006096"/>
        <rFont val="Roboto Condensed"/>
      </rPr>
      <t xml:space="preserve">
</t>
    </r>
    <r>
      <rPr>
        <sz val="11"/>
        <color rgb="FF006096"/>
        <rFont val="Roboto Condensed"/>
      </rPr>
      <t>Device: 801h/2049d      Inode: 794323      Links: 1</t>
    </r>
    <r>
      <rPr>
        <sz val="11"/>
        <color rgb="FF006096"/>
        <rFont val="Roboto Condensed"/>
      </rPr>
      <t xml:space="preserve">
</t>
    </r>
    <r>
      <rPr>
        <sz val="11"/>
        <color rgb="FF006096"/>
        <rFont val="Roboto Condensed"/>
      </rPr>
      <t>Access: (0600/-rw-------)  Uid: (    0/    root)   Gid: (    0/    root)</t>
    </r>
    <r>
      <rPr>
        <sz val="11"/>
        <color rgb="FF006096"/>
        <rFont val="Roboto Condensed"/>
      </rPr>
      <t xml:space="preserve">
</t>
    </r>
    <r>
      <rPr>
        <sz val="11"/>
        <color rgb="FF006096"/>
        <rFont val="Roboto Condensed"/>
      </rPr>
      <t>Access: 2021-03-01 06:25:08.645246255 -0800</t>
    </r>
    <r>
      <rPr>
        <sz val="11"/>
        <color rgb="FF006096"/>
        <rFont val="Roboto Condensed"/>
      </rPr>
      <t xml:space="preserve">
</t>
    </r>
    <r>
      <rPr>
        <sz val="11"/>
        <color rgb="FF006096"/>
        <rFont val="Roboto Condensed"/>
      </rPr>
      <t>Modify: 2021-01-29 06:42:16.161327052 -0800</t>
    </r>
    <r>
      <rPr>
        <sz val="11"/>
        <color rgb="FF006096"/>
        <rFont val="Roboto Condensed"/>
      </rPr>
      <t xml:space="preserve">
</t>
    </r>
    <r>
      <rPr>
        <sz val="11"/>
        <color rgb="FF006096"/>
        <rFont val="Roboto Condensed"/>
      </rPr>
      <t>Change: 2021-01-29 06:42:16.161327052 -0800</t>
    </r>
    <r>
      <rPr>
        <sz val="11"/>
        <color rgb="FF006096"/>
        <rFont val="Roboto Condensed"/>
      </rPr>
      <t xml:space="preserve">
</t>
    </r>
    <r>
      <rPr>
        <sz val="11"/>
        <color rgb="FF006096"/>
        <rFont val="Roboto Condensed"/>
      </rPr>
      <t xml:space="preserve"> Birth: -</t>
    </r>
    <r>
      <rPr>
        <sz val="11"/>
        <color rgb="FF006096"/>
        <rFont val="Roboto Condensed"/>
      </rPr>
      <t xml:space="preserve">
</t>
    </r>
  </si>
  <si>
    <t>5.3.3</t>
  </si>
  <si>
    <r>
      <rPr>
        <sz val="11"/>
        <rFont val="Calibri"/>
      </rPr>
      <t>Ensure permissions on SSH public host key files are configured</t>
    </r>
  </si>
  <si>
    <r>
      <rPr>
        <sz val="11"/>
        <color rgb="FF000000"/>
        <rFont val="Calibri"/>
      </rPr>
      <t>Run the following commands to set permissions and ownership on the SSH host public key files</t>
    </r>
    <r>
      <rPr>
        <sz val="11"/>
        <color rgb="FF000000"/>
        <rFont val="Calibri"/>
      </rPr>
      <t xml:space="preserve">
</t>
    </r>
    <r>
      <rPr>
        <sz val="11"/>
        <color rgb="FF006096"/>
        <rFont val="Roboto Condensed"/>
      </rPr>
      <t># find /etc/ssh -xdev -type f -name 'ssh_host_*_key.pub' -exec chmod u-x,go-wx {} \;</t>
    </r>
    <r>
      <rPr>
        <sz val="11"/>
        <color rgb="FF006096"/>
        <rFont val="Roboto Condensed"/>
      </rPr>
      <t xml:space="preserve">
</t>
    </r>
    <r>
      <rPr>
        <sz val="11"/>
        <color rgb="FF006096"/>
        <rFont val="Roboto Condensed"/>
      </rPr>
      <t># find /etc/ssh -xdev -type f -name 'ssh_host_*_key.pub' -exec chown root:root {} \;</t>
    </r>
    <r>
      <rPr>
        <sz val="11"/>
        <color rgb="FF006096"/>
        <rFont val="Roboto Condensed"/>
      </rPr>
      <t xml:space="preserve">
</t>
    </r>
  </si>
  <si>
    <r>
      <rPr>
        <sz val="11"/>
        <color rgb="FF000000"/>
        <rFont val="Calibri"/>
      </rPr>
      <t>An SSH public key is one of two files used in SSH public key authentication. In this authentication method, a public key is a key that can be used for verifying digital signatures generated using a corresponding private key. Only a public key that corresponds to a private key will be able to authenticate successfully.</t>
    </r>
  </si>
  <si>
    <r>
      <rPr>
        <sz val="11"/>
        <color rgb="FF000000"/>
        <rFont val="Calibri"/>
      </rPr>
      <t>Run the following command and verify Access does not grant write or execute permissions to group or other for all returned files:</t>
    </r>
    <r>
      <rPr>
        <sz val="11"/>
        <color rgb="FF000000"/>
        <rFont val="Calibri"/>
      </rPr>
      <t xml:space="preserve">
</t>
    </r>
    <r>
      <rPr>
        <sz val="11"/>
        <color rgb="FF006096"/>
        <rFont val="Roboto Condensed"/>
      </rPr>
      <t># find /etc/ssh -xdev -type f -name 'ssh_host_*_key.pub' -exec stat {} \;</t>
    </r>
    <r>
      <rPr>
        <sz val="11"/>
        <color rgb="FF006096"/>
        <rFont val="Roboto Condensed"/>
      </rPr>
      <t xml:space="preserve">
</t>
    </r>
    <r>
      <rPr>
        <sz val="11"/>
        <color rgb="FF000000"/>
        <rFont val="Calibri"/>
      </rPr>
      <t xml:space="preserve">
</t>
    </r>
    <r>
      <rPr>
        <i/>
        <sz val="11"/>
        <color rgb="FF000000"/>
        <rFont val="Calibri"/>
      </rPr>
      <t>Example Output:</t>
    </r>
    <r>
      <rPr>
        <sz val="11"/>
        <color rgb="FF000000"/>
        <rFont val="Calibri"/>
      </rPr>
      <t xml:space="preserve">
</t>
    </r>
    <r>
      <rPr>
        <sz val="11"/>
        <color rgb="FF006096"/>
        <rFont val="Roboto Condensed"/>
      </rPr>
      <t xml:space="preserve">  File: ‘/etc/ssh/ssh_host_rsa_key.pub’</t>
    </r>
    <r>
      <rPr>
        <sz val="11"/>
        <color rgb="FF006096"/>
        <rFont val="Roboto Condensed"/>
      </rPr>
      <t xml:space="preserve">
</t>
    </r>
    <r>
      <rPr>
        <sz val="11"/>
        <color rgb="FF006096"/>
        <rFont val="Roboto Condensed"/>
      </rPr>
      <t xml:space="preserve">  Size: 382             Blocks: 8          IO Block: 4096   regular file</t>
    </r>
    <r>
      <rPr>
        <sz val="11"/>
        <color rgb="FF006096"/>
        <rFont val="Roboto Condensed"/>
      </rPr>
      <t xml:space="preserve">
</t>
    </r>
    <r>
      <rPr>
        <sz val="11"/>
        <color rgb="FF006096"/>
        <rFont val="Roboto Condensed"/>
      </rPr>
      <t>Device: ca01h/51713d    Inode: 8631758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18:24:56.861750616 +0000</t>
    </r>
    <r>
      <rPr>
        <sz val="11"/>
        <color rgb="FF006096"/>
        <rFont val="Roboto Condensed"/>
      </rPr>
      <t xml:space="preserve">
</t>
    </r>
    <r>
      <rPr>
        <sz val="11"/>
        <color rgb="FF006096"/>
        <rFont val="Roboto Condensed"/>
      </rPr>
      <t>Modify: 2018-10-22 18:24:56.861750616 +0000</t>
    </r>
    <r>
      <rPr>
        <sz val="11"/>
        <color rgb="FF006096"/>
        <rFont val="Roboto Condensed"/>
      </rPr>
      <t xml:space="preserve">
</t>
    </r>
    <r>
      <rPr>
        <sz val="11"/>
        <color rgb="FF006096"/>
        <rFont val="Roboto Condensed"/>
      </rPr>
      <t>Change: 2018-10-22 18:24:56.881750616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‘/etc/ssh/ssh_host_ecdsa_key.pub’</t>
    </r>
    <r>
      <rPr>
        <sz val="11"/>
        <color rgb="FF006096"/>
        <rFont val="Roboto Condensed"/>
      </rPr>
      <t xml:space="preserve">
</t>
    </r>
    <r>
      <rPr>
        <sz val="11"/>
        <color rgb="FF006096"/>
        <rFont val="Roboto Condensed"/>
      </rPr>
      <t xml:space="preserve">  Size: 162             Blocks: 8          IO Block: 4096   regular file</t>
    </r>
    <r>
      <rPr>
        <sz val="11"/>
        <color rgb="FF006096"/>
        <rFont val="Roboto Condensed"/>
      </rPr>
      <t xml:space="preserve">
</t>
    </r>
    <r>
      <rPr>
        <sz val="11"/>
        <color rgb="FF006096"/>
        <rFont val="Roboto Condensed"/>
      </rPr>
      <t>Device: ca01h/51713d    Inode: 8631761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18:24:56.897750616 +0000</t>
    </r>
    <r>
      <rPr>
        <sz val="11"/>
        <color rgb="FF006096"/>
        <rFont val="Roboto Condensed"/>
      </rPr>
      <t xml:space="preserve">
</t>
    </r>
    <r>
      <rPr>
        <sz val="11"/>
        <color rgb="FF006096"/>
        <rFont val="Roboto Condensed"/>
      </rPr>
      <t>Modify: 2018-10-22 18:24:56.897750616 +0000</t>
    </r>
    <r>
      <rPr>
        <sz val="11"/>
        <color rgb="FF006096"/>
        <rFont val="Roboto Condensed"/>
      </rPr>
      <t xml:space="preserve">
</t>
    </r>
    <r>
      <rPr>
        <sz val="11"/>
        <color rgb="FF006096"/>
        <rFont val="Roboto Condensed"/>
      </rPr>
      <t>Change: 2018-10-22 18:24:56.917750616 +0000</t>
    </r>
    <r>
      <rPr>
        <sz val="11"/>
        <color rgb="FF006096"/>
        <rFont val="Roboto Condensed"/>
      </rPr>
      <t xml:space="preserve">
</t>
    </r>
    <r>
      <rPr>
        <sz val="11"/>
        <color rgb="FF006096"/>
        <rFont val="Roboto Condensed"/>
      </rPr>
      <t xml:space="preserve"> Birth: -</t>
    </r>
    <r>
      <rPr>
        <sz val="11"/>
        <color rgb="FF006096"/>
        <rFont val="Roboto Condensed"/>
      </rPr>
      <t xml:space="preserve">
</t>
    </r>
    <r>
      <rPr>
        <sz val="11"/>
        <color rgb="FF006096"/>
        <rFont val="Roboto Condensed"/>
      </rPr>
      <t xml:space="preserve">  File: ‘/etc/ssh/ssh_host_ed25519_key.pub’</t>
    </r>
    <r>
      <rPr>
        <sz val="11"/>
        <color rgb="FF006096"/>
        <rFont val="Roboto Condensed"/>
      </rPr>
      <t xml:space="preserve">
</t>
    </r>
    <r>
      <rPr>
        <sz val="11"/>
        <color rgb="FF006096"/>
        <rFont val="Roboto Condensed"/>
      </rPr>
      <t xml:space="preserve">  Size: 82              Blocks: 8          IO Block: 4096   regular file</t>
    </r>
    <r>
      <rPr>
        <sz val="11"/>
        <color rgb="FF006096"/>
        <rFont val="Roboto Condensed"/>
      </rPr>
      <t xml:space="preserve">
</t>
    </r>
    <r>
      <rPr>
        <sz val="11"/>
        <color rgb="FF006096"/>
        <rFont val="Roboto Condensed"/>
      </rPr>
      <t>Device: ca01h/51713d    Inode: 8631763     Links: 1</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r>
      <rPr>
        <sz val="11"/>
        <color rgb="FF006096"/>
        <rFont val="Roboto Condensed"/>
      </rPr>
      <t>Access: 2018-10-22 18:24:56.945750616 +0000</t>
    </r>
    <r>
      <rPr>
        <sz val="11"/>
        <color rgb="FF006096"/>
        <rFont val="Roboto Condensed"/>
      </rPr>
      <t xml:space="preserve">
</t>
    </r>
    <r>
      <rPr>
        <sz val="11"/>
        <color rgb="FF006096"/>
        <rFont val="Roboto Condensed"/>
      </rPr>
      <t>Modify: 2018-10-22 18:24:56.945750616 +0000</t>
    </r>
    <r>
      <rPr>
        <sz val="11"/>
        <color rgb="FF006096"/>
        <rFont val="Roboto Condensed"/>
      </rPr>
      <t xml:space="preserve">
</t>
    </r>
    <r>
      <rPr>
        <sz val="11"/>
        <color rgb="FF006096"/>
        <rFont val="Roboto Condensed"/>
      </rPr>
      <t>Change: 2018-10-22 18:24:56.961750616 +0000</t>
    </r>
    <r>
      <rPr>
        <sz val="11"/>
        <color rgb="FF006096"/>
        <rFont val="Roboto Condensed"/>
      </rPr>
      <t xml:space="preserve">
</t>
    </r>
    <r>
      <rPr>
        <sz val="11"/>
        <color rgb="FF006096"/>
        <rFont val="Roboto Condensed"/>
      </rPr>
      <t xml:space="preserve"> Birth: -</t>
    </r>
    <r>
      <rPr>
        <sz val="11"/>
        <color rgb="FF006096"/>
        <rFont val="Roboto Condensed"/>
      </rPr>
      <t xml:space="preserve">
</t>
    </r>
  </si>
  <si>
    <r>
      <rPr>
        <sz val="11"/>
        <color rgb="FF000000"/>
        <rFont val="Calibri"/>
      </rPr>
      <t>Access: (0644/-rw-r--r--)  Uid: (    0/    root)   Gid: (    0/    root)</t>
    </r>
  </si>
  <si>
    <t>5.3.4</t>
  </si>
  <si>
    <r>
      <rPr>
        <sz val="11"/>
        <rFont val="Calibri"/>
      </rPr>
      <t>Ensure SSH access is limited</t>
    </r>
  </si>
  <si>
    <r>
      <rPr>
        <sz val="11"/>
        <color rgb="FF000000"/>
        <rFont val="Calibri"/>
      </rPr>
      <t xml:space="preserve">Edit the </t>
    </r>
    <r>
      <rPr>
        <b/>
        <sz val="11"/>
        <color rgb="FF000000"/>
        <rFont val="Calibri"/>
      </rPr>
      <t>/etc/ssh/sshd_config</t>
    </r>
    <r>
      <rPr>
        <sz val="11"/>
        <color rgb="FF000000"/>
        <rFont val="Calibri"/>
      </rPr>
      <t xml:space="preserve"> file to set one or more of the parameter as follows: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AllowGroups &lt;grouplist&gt;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DenyUsers &lt;userlist&gt;</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DenyGroups &lt;grouplist&gt;</t>
    </r>
    <r>
      <rPr>
        <sz val="11"/>
        <color rgb="FF006096"/>
        <rFont val="Roboto Condensed"/>
      </rPr>
      <t xml:space="preserve">
</t>
    </r>
  </si>
  <si>
    <r>
      <rPr>
        <sz val="11"/>
        <color rgb="FF000000"/>
        <rFont val="Calibri"/>
      </rPr>
      <t>There are several options available to limit which users and group can access the system via SSH. It is recommended that at least one of the following options be leveraged:</t>
    </r>
    <r>
      <rPr>
        <sz val="11"/>
        <color rgb="FF000000"/>
        <rFont val="Calibri"/>
      </rPr>
      <t xml:space="preserve">
</t>
    </r>
    <r>
      <rPr>
        <sz val="11"/>
        <color rgb="FF000000"/>
        <rFont val="Calibri"/>
      </rPr>
      <t xml:space="preserve">- </t>
    </r>
    <r>
      <rPr>
        <b/>
        <sz val="11"/>
        <color rgb="FF000000"/>
        <rFont val="Calibri"/>
      </rPr>
      <t>AllowUsers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AllowUsers</t>
    </r>
    <r>
      <rPr>
        <sz val="11"/>
        <color rgb="FF000000"/>
        <rFont val="Calibri"/>
      </rPr>
      <t xml:space="preserve"> variable gives the system administrator the option of allowing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only allowing the allowed users to log in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AllowGroups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AllowGroups</t>
    </r>
    <r>
      <rPr>
        <sz val="11"/>
        <color rgb="FF000000"/>
        <rFont val="Calibri"/>
      </rPr>
      <t xml:space="preserve"> variable gives the system administrator the option of allowing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r>
      <rPr>
        <sz val="11"/>
        <color rgb="FF000000"/>
        <rFont val="Calibri"/>
      </rPr>
      <t xml:space="preserve">
</t>
    </r>
    <r>
      <rPr>
        <sz val="11"/>
        <color rgb="FF000000"/>
        <rFont val="Calibri"/>
      </rPr>
      <t xml:space="preserve">- </t>
    </r>
    <r>
      <rPr>
        <b/>
        <sz val="11"/>
        <color rgb="FF000000"/>
        <rFont val="Calibri"/>
      </rPr>
      <t>DenyUsers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DenyUsers</t>
    </r>
    <r>
      <rPr>
        <sz val="11"/>
        <color rgb="FF000000"/>
        <rFont val="Calibri"/>
      </rPr>
      <t xml:space="preserve"> variable gives the system administrator the option of denying specific users to </t>
    </r>
    <r>
      <rPr>
        <b/>
        <sz val="11"/>
        <color rgb="FF000000"/>
        <rFont val="Calibri"/>
      </rPr>
      <t>ssh</t>
    </r>
    <r>
      <rPr>
        <sz val="11"/>
        <color rgb="FF000000"/>
        <rFont val="Calibri"/>
      </rPr>
      <t xml:space="preserve"> into the system. The list consists of space separated user names. Numeric user IDs are not recognized with this variable. If a system administrator wants to restrict user access further by specifically denying a user's access from a particular host, the entry can be specified in the form of user@host.</t>
    </r>
    <r>
      <rPr>
        <sz val="11"/>
        <color rgb="FF000000"/>
        <rFont val="Calibri"/>
      </rPr>
      <t xml:space="preserve">
</t>
    </r>
    <r>
      <rPr>
        <sz val="11"/>
        <color rgb="FF000000"/>
        <rFont val="Calibri"/>
      </rPr>
      <t xml:space="preserve">- </t>
    </r>
    <r>
      <rPr>
        <b/>
        <sz val="11"/>
        <color rgb="FF000000"/>
        <rFont val="Calibri"/>
      </rPr>
      <t>DenyGroups</t>
    </r>
    <r>
      <rPr>
        <sz val="11"/>
        <color rgb="FF000000"/>
        <rFont val="Calibri"/>
      </rPr>
      <t>:</t>
    </r>
    <r>
      <rPr>
        <sz val="11"/>
        <color rgb="FF000000"/>
        <rFont val="Calibri"/>
      </rPr>
      <t xml:space="preserve">
</t>
    </r>
    <r>
      <rPr>
        <sz val="11"/>
        <color rgb="FF000000"/>
        <rFont val="Calibri"/>
      </rPr>
      <t xml:space="preserve">- The </t>
    </r>
    <r>
      <rPr>
        <b/>
        <sz val="11"/>
        <color rgb="FF000000"/>
        <rFont val="Calibri"/>
      </rPr>
      <t>DenyGroups</t>
    </r>
    <r>
      <rPr>
        <sz val="11"/>
        <color rgb="FF000000"/>
        <rFont val="Calibri"/>
      </rPr>
      <t xml:space="preserve"> variable gives the system administrator the option of denying specific groups of users to </t>
    </r>
    <r>
      <rPr>
        <b/>
        <sz val="11"/>
        <color rgb="FF000000"/>
        <rFont val="Calibri"/>
      </rPr>
      <t>ssh</t>
    </r>
    <r>
      <rPr>
        <sz val="11"/>
        <color rgb="FF000000"/>
        <rFont val="Calibri"/>
      </rPr>
      <t xml:space="preserve"> into the system. The list consists of space separated group names. Numeric group IDs are not recognized with this variable.</t>
    </r>
  </si>
  <si>
    <r>
      <rPr>
        <sz val="11"/>
        <color rgb="FF000000"/>
        <rFont val="Calibri"/>
      </rPr>
      <t>Run the following commands and verify the output:</t>
    </r>
    <r>
      <rPr>
        <sz val="11"/>
        <color rgb="FF000000"/>
        <rFont val="Calibri"/>
      </rPr>
      <t xml:space="preserve">
</t>
    </r>
    <r>
      <rPr>
        <sz val="11"/>
        <color rgb="FF006096"/>
        <rFont val="Roboto Condensed"/>
      </rPr>
      <t># sshd -T -C user=root -C host="$(hostname)" -C addr="$(grep $(hostname) /etc/hosts | awk '{print $1}')" | grep -Pi '^\h*(allow|deny)(users|groups)\h+\H+(\h+.*)?$'</t>
    </r>
    <r>
      <rPr>
        <sz val="11"/>
        <color rgb="FF006096"/>
        <rFont val="Roboto Condensed"/>
      </rPr>
      <t xml:space="preserve">
</t>
    </r>
    <r>
      <rPr>
        <sz val="11"/>
        <color rgb="FF006096"/>
        <rFont val="Roboto Condensed"/>
      </rPr>
      <t># grep -Pi '^\h*(allow|deny)(users|groups)\h+\H+(\h+.*)?$' /etc/ssh/sshd_config</t>
    </r>
    <r>
      <rPr>
        <sz val="11"/>
        <color rgb="FF006096"/>
        <rFont val="Roboto Condensed"/>
      </rPr>
      <t xml:space="preserve">
</t>
    </r>
    <r>
      <rPr>
        <sz val="11"/>
        <color rgb="FF000000"/>
        <rFont val="Calibri"/>
      </rPr>
      <t xml:space="preserve">
</t>
    </r>
    <r>
      <rPr>
        <sz val="11"/>
        <color rgb="FF000000"/>
        <rFont val="Calibri"/>
      </rPr>
      <t>Verify that the output of both commands matches at least one of the following lines:</t>
    </r>
    <r>
      <rPr>
        <sz val="11"/>
        <color rgb="FF000000"/>
        <rFont val="Calibri"/>
      </rPr>
      <t xml:space="preserve">
</t>
    </r>
    <r>
      <rPr>
        <sz val="11"/>
        <color rgb="FF006096"/>
        <rFont val="Roboto Condensed"/>
      </rPr>
      <t>allowusers &lt;userlist&gt;</t>
    </r>
    <r>
      <rPr>
        <sz val="11"/>
        <color rgb="FF006096"/>
        <rFont val="Roboto Condensed"/>
      </rPr>
      <t xml:space="preserve">
</t>
    </r>
    <r>
      <rPr>
        <sz val="11"/>
        <color rgb="FF006096"/>
        <rFont val="Roboto Condensed"/>
      </rPr>
      <t>allowgroups &lt;grouplist&gt;</t>
    </r>
    <r>
      <rPr>
        <sz val="11"/>
        <color rgb="FF006096"/>
        <rFont val="Roboto Condensed"/>
      </rPr>
      <t xml:space="preserve">
</t>
    </r>
    <r>
      <rPr>
        <sz val="11"/>
        <color rgb="FF006096"/>
        <rFont val="Roboto Condensed"/>
      </rPr>
      <t>denyusers &lt;userlist&gt;</t>
    </r>
    <r>
      <rPr>
        <sz val="11"/>
        <color rgb="FF006096"/>
        <rFont val="Roboto Condensed"/>
      </rPr>
      <t xml:space="preserve">
</t>
    </r>
    <r>
      <rPr>
        <sz val="11"/>
        <color rgb="FF006096"/>
        <rFont val="Roboto Condensed"/>
      </rPr>
      <t>denygroups &lt;grouplist&gt;</t>
    </r>
    <r>
      <rPr>
        <sz val="11"/>
        <color rgb="FF006096"/>
        <rFont val="Roboto Condensed"/>
      </rPr>
      <t xml:space="preserve">
</t>
    </r>
  </si>
  <si>
    <r>
      <rPr>
        <sz val="11"/>
        <color rgb="FF000000"/>
        <rFont val="Calibri"/>
      </rPr>
      <t>None</t>
    </r>
  </si>
  <si>
    <t>5.3.5</t>
  </si>
  <si>
    <r>
      <rPr>
        <sz val="11"/>
        <rFont val="Calibri"/>
      </rPr>
      <t>Ensure SSH LogLevel is appropriate</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</si>
  <si>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LogLevel VERBOSE</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LogLevel INFO</t>
    </r>
    <r>
      <rPr>
        <sz val="11"/>
        <color rgb="FF006096"/>
        <rFont val="Roboto Condensed"/>
      </rPr>
      <t xml:space="preserve">
</t>
    </r>
  </si>
  <si>
    <r>
      <rPr>
        <b/>
        <sz val="11"/>
        <color rgb="FF000000"/>
        <rFont val="Calibri"/>
      </rPr>
      <t>INFO</t>
    </r>
    <r>
      <rPr>
        <sz val="11"/>
        <color rgb="FF000000"/>
        <rFont val="Calibri"/>
      </rPr>
      <t xml:space="preserve"> level is the basic level that only records login activity of SSH users. In many situations, such as Incident Response, it is important to determine when a particular user was active on a system. The logout record can eliminate those users who disconnected, which helps narrow the field.</t>
    </r>
    <r>
      <rPr>
        <sz val="11"/>
        <color rgb="FF000000"/>
        <rFont val="Calibri"/>
      </rPr>
      <t xml:space="preserve">
</t>
    </r>
    <r>
      <rPr>
        <b/>
        <sz val="11"/>
        <color rgb="FF000000"/>
        <rFont val="Calibri"/>
      </rPr>
      <t>VERBOSE</t>
    </r>
    <r>
      <rPr>
        <sz val="11"/>
        <color rgb="FF000000"/>
        <rFont val="Calibri"/>
      </rPr>
      <t xml:space="preserve"> level specifies that login and logout activity as well as the key fingerprint for any SSH key used for login will be logged. This information is important for SSH key management, especially in legacy environments.</t>
    </r>
  </si>
  <si>
    <r>
      <rPr>
        <sz val="11"/>
        <color rgb="FF000000"/>
        <rFont val="Calibri"/>
      </rPr>
      <t xml:space="preserve">Run the following command and verify that output matches </t>
    </r>
    <r>
      <rPr>
        <b/>
        <sz val="11"/>
        <color rgb="FF000000"/>
        <rFont val="Calibri"/>
      </rPr>
      <t>loglevel VERBOSE</t>
    </r>
    <r>
      <rPr>
        <sz val="11"/>
        <color rgb="FF000000"/>
        <rFont val="Calibri"/>
      </rPr>
      <t xml:space="preserve"> or </t>
    </r>
    <r>
      <rPr>
        <b/>
        <sz val="11"/>
        <color rgb="FF000000"/>
        <rFont val="Calibri"/>
      </rPr>
      <t>loglevel INFO</t>
    </r>
    <r>
      <rPr>
        <sz val="11"/>
        <color rgb="FF000000"/>
        <rFont val="Calibri"/>
      </rPr>
      <t>:</t>
    </r>
    <r>
      <rPr>
        <sz val="11"/>
        <color rgb="FF000000"/>
        <rFont val="Calibri"/>
      </rPr>
      <t xml:space="preserve">
</t>
    </r>
    <r>
      <rPr>
        <sz val="11"/>
        <color rgb="FF006096"/>
        <rFont val="Roboto Condensed"/>
      </rPr>
      <t># sshd -T -C user=root -C host="$(hostname)" -C addr="$(grep $(hostname) /etc/hosts | awk '{print $1}')" | grep loglevel</t>
    </r>
    <r>
      <rPr>
        <sz val="11"/>
        <color rgb="FF006096"/>
        <rFont val="Roboto Condensed"/>
      </rPr>
      <t xml:space="preserve">
</t>
    </r>
    <r>
      <rPr>
        <sz val="11"/>
        <color rgb="FF006096"/>
        <rFont val="Roboto Condensed"/>
      </rPr>
      <t>loglevel VERBOSE or loglevel INFO</t>
    </r>
    <r>
      <rPr>
        <sz val="11"/>
        <color rgb="FF006096"/>
        <rFont val="Roboto Condensed"/>
      </rPr>
      <t xml:space="preserve">
</t>
    </r>
    <r>
      <rPr>
        <sz val="11"/>
        <color rgb="FF000000"/>
        <rFont val="Calibri"/>
      </rPr>
      <t xml:space="preserve">
</t>
    </r>
    <r>
      <rPr>
        <sz val="11"/>
        <color rgb="FF000000"/>
        <rFont val="Calibri"/>
      </rPr>
      <t>Run the following command and verify the output matches:</t>
    </r>
    <r>
      <rPr>
        <sz val="11"/>
        <color rgb="FF000000"/>
        <rFont val="Calibri"/>
      </rPr>
      <t xml:space="preserve">
</t>
    </r>
    <r>
      <rPr>
        <sz val="11"/>
        <color rgb="FF006096"/>
        <rFont val="Roboto Condensed"/>
      </rPr>
      <t># grep -i 'loglevel' /etc/ssh/sshd_config | grep -Evi '(VERBOSE|INFO)'</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</si>
  <si>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LogLevel INFO</t>
    </r>
  </si>
  <si>
    <t>5.3.6</t>
  </si>
  <si>
    <r>
      <rPr>
        <sz val="11"/>
        <rFont val="Calibri"/>
      </rPr>
      <t>Ensure SSH X11 forwarding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</si>
  <si>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X11Forwarding no</t>
    </r>
    <r>
      <rPr>
        <sz val="11"/>
        <color rgb="FF006096"/>
        <rFont val="Roboto Condensed"/>
      </rPr>
      <t xml:space="preserve">
</t>
    </r>
  </si>
  <si>
    <r>
      <rPr>
        <sz val="11"/>
        <color rgb="FF000000"/>
        <rFont val="Calibri"/>
      </rPr>
      <t>The X11Forwarding parameter provides the ability to tunnel X11 traffic through an existing SSH shell session to enable remote graphic connections.</t>
    </r>
  </si>
  <si>
    <r>
      <rPr>
        <sz val="11"/>
        <color rgb="FF000000"/>
        <rFont val="Calibri"/>
      </rPr>
      <t>X11 programs on the server will not be able to be forwarded to a ssh-client display.</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</si>
  <si>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-i x11forwarding</t>
    </r>
    <r>
      <rPr>
        <sz val="11"/>
        <color rgb="FF006096"/>
        <rFont val="Roboto Condensed"/>
      </rPr>
      <t xml:space="preserve">
</t>
    </r>
    <r>
      <rPr>
        <sz val="11"/>
        <color rgb="FF006096"/>
        <rFont val="Roboto Condensed"/>
      </rPr>
      <t>x11forwarding no</t>
    </r>
    <r>
      <rPr>
        <sz val="11"/>
        <color rgb="FF006096"/>
        <rFont val="Roboto Condensed"/>
      </rPr>
      <t xml:space="preserve">
</t>
    </r>
    <r>
      <rPr>
        <sz val="11"/>
        <color rgb="FF000000"/>
        <rFont val="Calibri"/>
      </rPr>
      <t xml:space="preserve">
</t>
    </r>
    <r>
      <rPr>
        <sz val="11"/>
        <color rgb="FF000000"/>
        <rFont val="Calibri"/>
      </rPr>
      <t>Run the following command and verify that the output matches:</t>
    </r>
    <r>
      <rPr>
        <sz val="11"/>
        <color rgb="FF000000"/>
        <rFont val="Calibri"/>
      </rPr>
      <t xml:space="preserve">
</t>
    </r>
    <r>
      <rPr>
        <sz val="11"/>
        <color rgb="FF006096"/>
        <rFont val="Roboto Condensed"/>
      </rPr>
      <t># grep -Ei '^\s*x11forwarding\s+yes' /etc/ssh/sshd_config</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</si>
  <si>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X11Forwarding yes</t>
    </r>
  </si>
  <si>
    <t>5.3.7</t>
  </si>
  <si>
    <r>
      <rPr>
        <sz val="11"/>
        <rFont val="Calibri"/>
      </rPr>
      <t>Ensure SSH MaxAuthTries is set to 4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</si>
  <si>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MaxAuthTries 4</t>
    </r>
    <r>
      <rPr>
        <sz val="11"/>
        <color rgb="FF006096"/>
        <rFont val="Roboto Condensed"/>
      </rPr>
      <t xml:space="preserve">
</t>
    </r>
  </si>
  <si>
    <r>
      <rPr>
        <sz val="11"/>
        <color rgb="FF000000"/>
        <rFont val="Calibri"/>
      </rPr>
      <t xml:space="preserve">The </t>
    </r>
    <r>
      <rPr>
        <b/>
        <sz val="11"/>
        <color rgb="FF000000"/>
        <rFont val="Calibri"/>
      </rPr>
      <t>MaxAuthTries</t>
    </r>
    <r>
      <rPr>
        <sz val="11"/>
        <color rgb="FF000000"/>
        <rFont val="Calibri"/>
      </rPr>
      <t xml:space="preserve"> parameter specifies the maximum number of authentication attempts permitted per connection. When the login failure count reaches half the number, error messages will be written to the </t>
    </r>
    <r>
      <rPr>
        <b/>
        <sz val="11"/>
        <color rgb="FF000000"/>
        <rFont val="Calibri"/>
      </rPr>
      <t>syslog</t>
    </r>
    <r>
      <rPr>
        <sz val="11"/>
        <color rgb="FF000000"/>
        <rFont val="Calibri"/>
      </rPr>
      <t xml:space="preserve"> file detailing the login failure.</t>
    </r>
  </si>
  <si>
    <r>
      <rPr>
        <sz val="11"/>
        <color rgb="FF000000"/>
        <rFont val="Calibri"/>
      </rPr>
      <t xml:space="preserve">Run the following command and verify that output </t>
    </r>
    <r>
      <rPr>
        <b/>
        <sz val="11"/>
        <color rgb="FF000000"/>
        <rFont val="Calibri"/>
      </rPr>
      <t>MaxAuthTries</t>
    </r>
    <r>
      <rPr>
        <sz val="11"/>
        <color rgb="FF000000"/>
        <rFont val="Calibri"/>
      </rPr>
      <t xml:space="preserve"> is 4 or less:</t>
    </r>
    <r>
      <rPr>
        <sz val="11"/>
        <color rgb="FF000000"/>
        <rFont val="Calibri"/>
      </rPr>
      <t xml:space="preserve">
</t>
    </r>
    <r>
      <rPr>
        <sz val="11"/>
        <color rgb="FF006096"/>
        <rFont val="Roboto Condensed"/>
      </rPr>
      <t># sshd -T -C user=root -C host="$(hostname)" -C addr="$(grep $(hostname) /etc/hosts | awk '{print $1}')" | grep maxauthtries</t>
    </r>
    <r>
      <rPr>
        <sz val="11"/>
        <color rgb="FF006096"/>
        <rFont val="Roboto Condensed"/>
      </rPr>
      <t xml:space="preserve">
</t>
    </r>
    <r>
      <rPr>
        <sz val="11"/>
        <color rgb="FF006096"/>
        <rFont val="Roboto Condensed"/>
      </rPr>
      <t>maxauthtries 4</t>
    </r>
    <r>
      <rPr>
        <sz val="11"/>
        <color rgb="FF006096"/>
        <rFont val="Roboto Condensed"/>
      </rPr>
      <t xml:space="preserve">
</t>
    </r>
    <r>
      <rPr>
        <sz val="11"/>
        <color rgb="FF000000"/>
        <rFont val="Calibri"/>
      </rPr>
      <t xml:space="preserve">
</t>
    </r>
    <r>
      <rPr>
        <sz val="11"/>
        <color rgb="FF000000"/>
        <rFont val="Calibri"/>
      </rPr>
      <t>Run the following command and verify that the output:</t>
    </r>
    <r>
      <rPr>
        <sz val="11"/>
        <color rgb="FF000000"/>
        <rFont val="Calibri"/>
      </rPr>
      <t xml:space="preserve">
</t>
    </r>
    <r>
      <rPr>
        <sz val="11"/>
        <color rgb="FF006096"/>
        <rFont val="Roboto Condensed"/>
      </rPr>
      <t># grep -Ei '^\s*maxauthtries\s+([5-9]|[1-9][0-9]+)' /etc/ssh/sshd_config</t>
    </r>
    <r>
      <rPr>
        <sz val="11"/>
        <color rgb="FF006096"/>
        <rFont val="Roboto Condensed"/>
      </rPr>
      <t xml:space="preserve">
</t>
    </r>
    <r>
      <rPr>
        <sz val="11"/>
        <color rgb="FF006096"/>
        <rFont val="Roboto Condensed"/>
      </rPr>
      <t>Nothing is returned</t>
    </r>
    <r>
      <rPr>
        <sz val="11"/>
        <color rgb="FF006096"/>
        <rFont val="Roboto Condensed"/>
      </rPr>
      <t xml:space="preserve">
</t>
    </r>
  </si>
  <si>
    <r>
      <rPr>
        <sz val="11"/>
        <color rgb="FF000000"/>
        <rFont val="Calibri"/>
      </rPr>
      <t>MaxAuthTries 6</t>
    </r>
  </si>
  <si>
    <t>5.3.8</t>
  </si>
  <si>
    <r>
      <rPr>
        <sz val="11"/>
        <rFont val="Calibri"/>
      </rPr>
      <t>Ensure SSH IgnoreRhosts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</si>
  <si>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IgnoreRhosts yes</t>
    </r>
    <r>
      <rPr>
        <sz val="11"/>
        <color rgb="FF006096"/>
        <rFont val="Roboto Condensed"/>
      </rPr>
      <t xml:space="preserve">
</t>
    </r>
  </si>
  <si>
    <r>
      <rPr>
        <sz val="11"/>
        <color rgb="FF000000"/>
        <rFont val="Calibri"/>
      </rPr>
      <t xml:space="preserve">The </t>
    </r>
    <r>
      <rPr>
        <b/>
        <sz val="11"/>
        <color rgb="FF000000"/>
        <rFont val="Calibri"/>
      </rPr>
      <t>IgnoreRhosts</t>
    </r>
    <r>
      <rPr>
        <sz val="11"/>
        <color rgb="FF000000"/>
        <rFont val="Calibri"/>
      </rPr>
      <t xml:space="preserve"> parameter specifies that </t>
    </r>
    <r>
      <rPr>
        <b/>
        <sz val="11"/>
        <color rgb="FF000000"/>
        <rFont val="Calibri"/>
      </rPr>
      <t>.rhosts</t>
    </r>
    <r>
      <rPr>
        <sz val="11"/>
        <color rgb="FF000000"/>
        <rFont val="Calibri"/>
      </rPr>
      <t xml:space="preserve"> and </t>
    </r>
    <r>
      <rPr>
        <b/>
        <sz val="11"/>
        <color rgb="FF000000"/>
        <rFont val="Calibri"/>
      </rPr>
      <t>.shosts</t>
    </r>
    <r>
      <rPr>
        <sz val="11"/>
        <color rgb="FF000000"/>
        <rFont val="Calibri"/>
      </rPr>
      <t xml:space="preserve"> files will not be used in </t>
    </r>
    <r>
      <rPr>
        <b/>
        <sz val="11"/>
        <color rgb="FF000000"/>
        <rFont val="Calibri"/>
      </rPr>
      <t>RhostsRSAAuthentication</t>
    </r>
    <r>
      <rPr>
        <sz val="11"/>
        <color rgb="FF000000"/>
        <rFont val="Calibri"/>
      </rPr>
      <t xml:space="preserve"> or </t>
    </r>
    <r>
      <rPr>
        <b/>
        <sz val="11"/>
        <color rgb="FF000000"/>
        <rFont val="Calibri"/>
      </rPr>
      <t>HostbasedAuthentication</t>
    </r>
    <r>
      <rPr>
        <sz val="11"/>
        <color rgb="FF000000"/>
        <rFont val="Calibri"/>
      </rPr>
      <t>.</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</si>
  <si>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ignorerhosts</t>
    </r>
    <r>
      <rPr>
        <sz val="11"/>
        <color rgb="FF006096"/>
        <rFont val="Roboto Condensed"/>
      </rPr>
      <t xml:space="preserve">
</t>
    </r>
    <r>
      <rPr>
        <sz val="11"/>
        <color rgb="FF006096"/>
        <rFont val="Roboto Condensed"/>
      </rPr>
      <t>ignorerhosts yes</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'^\s*ignorerhosts\s+no\b'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</si>
  <si>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IgnoreRhosts yes</t>
    </r>
  </si>
  <si>
    <t>5.3.9</t>
  </si>
  <si>
    <r>
      <rPr>
        <sz val="11"/>
        <rFont val="Calibri"/>
      </rPr>
      <t>Ensure SSH HostbasedAuthentication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</si>
  <si>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HostbasedAuthentication no</t>
    </r>
    <r>
      <rPr>
        <sz val="11"/>
        <color rgb="FF006096"/>
        <rFont val="Roboto Condensed"/>
      </rPr>
      <t xml:space="preserve">
</t>
    </r>
  </si>
  <si>
    <r>
      <rPr>
        <sz val="11"/>
        <color rgb="FF000000"/>
        <rFont val="Calibri"/>
      </rPr>
      <t xml:space="preserve">The </t>
    </r>
    <r>
      <rPr>
        <b/>
        <sz val="11"/>
        <color rgb="FF000000"/>
        <rFont val="Calibri"/>
      </rPr>
      <t>HostbasedAuthentication</t>
    </r>
    <r>
      <rPr>
        <sz val="11"/>
        <color rgb="FF000000"/>
        <rFont val="Calibri"/>
      </rPr>
      <t xml:space="preserve"> parameter specifies if authentication is allowed through trusted hosts via the user of </t>
    </r>
    <r>
      <rPr>
        <b/>
        <sz val="11"/>
        <color rgb="FF000000"/>
        <rFont val="Calibri"/>
      </rPr>
      <t>.rhosts</t>
    </r>
    <r>
      <rPr>
        <sz val="11"/>
        <color rgb="FF000000"/>
        <rFont val="Calibri"/>
      </rPr>
      <t xml:space="preserve">, or </t>
    </r>
    <r>
      <rPr>
        <b/>
        <sz val="11"/>
        <color rgb="FF000000"/>
        <rFont val="Calibri"/>
      </rPr>
      <t>/etc/hosts.equiv</t>
    </r>
    <r>
      <rPr>
        <sz val="11"/>
        <color rgb="FF000000"/>
        <rFont val="Calibri"/>
      </rPr>
      <t>, along with successful public key client host authentication. This option only applies to SSH Protocol Version 2.</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</si>
  <si>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hostbasedauthentication</t>
    </r>
    <r>
      <rPr>
        <sz val="11"/>
        <color rgb="FF006096"/>
        <rFont val="Roboto Condensed"/>
      </rPr>
      <t xml:space="preserve">
</t>
    </r>
    <r>
      <rPr>
        <sz val="11"/>
        <color rgb="FF006096"/>
        <rFont val="Roboto Condensed"/>
      </rPr>
      <t>hostbasedauthentication no</t>
    </r>
    <r>
      <rPr>
        <sz val="11"/>
        <color rgb="FF006096"/>
        <rFont val="Roboto Condensed"/>
      </rPr>
      <t xml:space="preserve">
</t>
    </r>
    <r>
      <rPr>
        <sz val="11"/>
        <color rgb="FF000000"/>
        <rFont val="Calibri"/>
      </rPr>
      <t xml:space="preserve">
</t>
    </r>
    <r>
      <rPr>
        <sz val="11"/>
        <color rgb="FF000000"/>
        <rFont val="Calibri"/>
      </rPr>
      <t>Run the following command and verify the output matches:</t>
    </r>
    <r>
      <rPr>
        <sz val="11"/>
        <color rgb="FF000000"/>
        <rFont val="Calibri"/>
      </rPr>
      <t xml:space="preserve">
</t>
    </r>
    <r>
      <rPr>
        <sz val="11"/>
        <color rgb="FF006096"/>
        <rFont val="Roboto Condensed"/>
      </rPr>
      <t># grep -Ei '^\s*HostbasedAuthentication\s+yes'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</si>
  <si>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HostbasedAuthentication no</t>
    </r>
  </si>
  <si>
    <t>5.3.10</t>
  </si>
  <si>
    <r>
      <rPr>
        <sz val="11"/>
        <rFont val="Calibri"/>
      </rPr>
      <t>Ensure SSH root login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</si>
  <si>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PermitRootLogin no</t>
    </r>
    <r>
      <rPr>
        <sz val="11"/>
        <color rgb="FF006096"/>
        <rFont val="Roboto Condensed"/>
      </rPr>
      <t xml:space="preserve">
</t>
    </r>
  </si>
  <si>
    <r>
      <rPr>
        <sz val="11"/>
        <color rgb="FF000000"/>
        <rFont val="Calibri"/>
      </rPr>
      <t xml:space="preserve">The </t>
    </r>
    <r>
      <rPr>
        <b/>
        <sz val="11"/>
        <color rgb="FF000000"/>
        <rFont val="Calibri"/>
      </rPr>
      <t>PermitRootLogin</t>
    </r>
    <r>
      <rPr>
        <sz val="11"/>
        <color rgb="FF000000"/>
        <rFont val="Calibri"/>
      </rPr>
      <t xml:space="preserve"> parameter specifies if the root user can log in using ssh. The default is no.</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</si>
  <si>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permitrootlogin</t>
    </r>
    <r>
      <rPr>
        <sz val="11"/>
        <color rgb="FF006096"/>
        <rFont val="Roboto Condensed"/>
      </rPr>
      <t xml:space="preserve">
</t>
    </r>
    <r>
      <rPr>
        <sz val="11"/>
        <color rgb="FF006096"/>
        <rFont val="Roboto Condensed"/>
      </rPr>
      <t>permitrootlogin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'^\s*PermitRootLogin\s+yes'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</si>
  <si>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PermitRootLogin without-password</t>
    </r>
  </si>
  <si>
    <t>5.3.11</t>
  </si>
  <si>
    <r>
      <rPr>
        <sz val="11"/>
        <rFont val="Calibri"/>
      </rPr>
      <t>Ensure SSH PermitEmptyPasswords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</si>
  <si>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PermitEmptyPasswords no</t>
    </r>
    <r>
      <rPr>
        <sz val="11"/>
        <color rgb="FF006096"/>
        <rFont val="Roboto Condensed"/>
      </rPr>
      <t xml:space="preserve">
</t>
    </r>
  </si>
  <si>
    <r>
      <rPr>
        <sz val="11"/>
        <color rgb="FF000000"/>
        <rFont val="Calibri"/>
      </rPr>
      <t xml:space="preserve">The </t>
    </r>
    <r>
      <rPr>
        <b/>
        <sz val="11"/>
        <color rgb="FF000000"/>
        <rFont val="Calibri"/>
      </rPr>
      <t>PermitEmptyPasswords</t>
    </r>
    <r>
      <rPr>
        <sz val="11"/>
        <color rgb="FF000000"/>
        <rFont val="Calibri"/>
      </rPr>
      <t xml:space="preserve"> parameter specifies if the SSH server allows login to accounts with empty password strings.</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</si>
  <si>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permitemptypasswords</t>
    </r>
    <r>
      <rPr>
        <sz val="11"/>
        <color rgb="FF006096"/>
        <rFont val="Roboto Condensed"/>
      </rPr>
      <t xml:space="preserve">
</t>
    </r>
    <r>
      <rPr>
        <sz val="11"/>
        <color rgb="FF006096"/>
        <rFont val="Roboto Condensed"/>
      </rPr>
      <t>permitemptypasswords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'^\s*PermitEmptyPasswords\s+yes'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</si>
  <si>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PermitEmptyPasswords no</t>
    </r>
  </si>
  <si>
    <t>5.3.12</t>
  </si>
  <si>
    <r>
      <rPr>
        <sz val="11"/>
        <rFont val="Calibri"/>
      </rPr>
      <t>Ensure SSH PermitUserEnvironment is disabled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</si>
  <si>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PermitUserEnvironment no</t>
    </r>
    <r>
      <rPr>
        <sz val="11"/>
        <color rgb="FF006096"/>
        <rFont val="Roboto Condensed"/>
      </rPr>
      <t xml:space="preserve">
</t>
    </r>
  </si>
  <si>
    <r>
      <rPr>
        <sz val="11"/>
        <color rgb="FF000000"/>
        <rFont val="Calibri"/>
      </rPr>
      <t xml:space="preserve">The </t>
    </r>
    <r>
      <rPr>
        <b/>
        <sz val="11"/>
        <color rgb="FF000000"/>
        <rFont val="Calibri"/>
      </rPr>
      <t>PermitUserEnvironment</t>
    </r>
    <r>
      <rPr>
        <sz val="11"/>
        <color rgb="FF000000"/>
        <rFont val="Calibri"/>
      </rPr>
      <t xml:space="preserve"> option allows users to present environment options to the </t>
    </r>
    <r>
      <rPr>
        <b/>
        <sz val="11"/>
        <color rgb="FF000000"/>
        <rFont val="Calibri"/>
      </rPr>
      <t>ssh</t>
    </r>
    <r>
      <rPr>
        <sz val="11"/>
        <color rgb="FF000000"/>
        <rFont val="Calibri"/>
      </rPr>
      <t xml:space="preserve"> daemon.</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</si>
  <si>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permituserenvironment</t>
    </r>
    <r>
      <rPr>
        <sz val="11"/>
        <color rgb="FF006096"/>
        <rFont val="Roboto Condensed"/>
      </rPr>
      <t xml:space="preserve">
</t>
    </r>
    <r>
      <rPr>
        <sz val="11"/>
        <color rgb="FF006096"/>
        <rFont val="Roboto Condensed"/>
      </rPr>
      <t>permituserenvironment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'^\s*PermitUserEnvironment\s+yes'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</si>
  <si>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PermitUserEnvironment no</t>
    </r>
  </si>
  <si>
    <t>5.3.13</t>
  </si>
  <si>
    <r>
      <rPr>
        <sz val="11"/>
        <rFont val="Calibri"/>
      </rPr>
      <t>Ensure only strong Ciphers are used</t>
    </r>
  </si>
  <si>
    <r>
      <rPr>
        <sz val="11"/>
        <color rgb="FF000000"/>
        <rFont val="Calibri"/>
      </rPr>
      <t xml:space="preserve">Edit the </t>
    </r>
    <r>
      <rPr>
        <b/>
        <sz val="11"/>
        <color rgb="FF000000"/>
        <rFont val="Calibri"/>
      </rPr>
      <t>/etc/ssh/sshd_config</t>
    </r>
    <r>
      <rPr>
        <sz val="11"/>
        <color rgb="FF000000"/>
        <rFont val="Calibri"/>
      </rPr>
      <t xml:space="preserve"> file add/modify the </t>
    </r>
    <r>
      <rPr>
        <b/>
        <sz val="11"/>
        <color rgb="FF000000"/>
        <rFont val="Calibri"/>
      </rPr>
      <t>Ciphers</t>
    </r>
    <r>
      <rPr>
        <sz val="11"/>
        <color rgb="FF000000"/>
        <rFont val="Calibri"/>
      </rPr>
      <t xml:space="preserve"> line to contain a comma separated list of the site approved ciphers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Ciphers chacha20-poly1305@openssh.com,aes256-gcm@openssh.com,aes128-gcm@openssh.com,aes256-ctr,aes192-ctr,aes128-ctr</t>
    </r>
    <r>
      <rPr>
        <sz val="11"/>
        <color rgb="FF006096"/>
        <rFont val="Roboto Condensed"/>
      </rPr>
      <t xml:space="preserve">
</t>
    </r>
  </si>
  <si>
    <r>
      <rPr>
        <sz val="11"/>
        <color rgb="FF000000"/>
        <rFont val="Calibri"/>
      </rPr>
      <t>This variable limits the ciphers that SSH can use during communication.</t>
    </r>
    <r>
      <rPr>
        <sz val="11"/>
        <color rgb="FF000000"/>
        <rFont val="Calibri"/>
      </rPr>
      <t xml:space="preserve">
</t>
    </r>
    <r>
      <rPr>
        <b/>
        <sz val="11"/>
        <color rgb="FF000000"/>
        <rFont val="Calibri"/>
      </rPr>
      <t>Note:</t>
    </r>
    <r>
      <rPr>
        <sz val="11"/>
        <color rgb="FF000000"/>
        <rFont val="Calibri"/>
      </rPr>
      <t xml:space="preserve"> Some organizations may have stricter requirements for approved ciphers. Ensure that ciphers used are in compliance with site policy.</t>
    </r>
  </si>
  <si>
    <r>
      <rPr>
        <sz val="11"/>
        <color rgb="FF000000"/>
        <rFont val="Calibri"/>
      </rPr>
      <t>Run the following command and verify the output:</t>
    </r>
    <r>
      <rPr>
        <sz val="11"/>
        <color rgb="FF000000"/>
        <rFont val="Calibri"/>
      </rPr>
      <t xml:space="preserve">
</t>
    </r>
    <r>
      <rPr>
        <sz val="11"/>
        <color rgb="FF006096"/>
        <rFont val="Roboto Condensed"/>
      </rPr>
      <t># sshd -T -C user=root -C host="$(hostname)" -C addr="$(grep $(hostname) /etc/hosts | awk '{print $1}')" | grep -Ei '^\s*ciphers\s+([^#]+,)?(3des-cbc|aes128-cbc|aes192-cbc|aes256-cbc|arcfour|arcfour128|arcfour256|blowfish-cbc|cast128-cbc|rijndael-cbc@lysator.liu.se)\b'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-Ei '^\s*ciphers\s+([^#]+,)?(3des-cbc|aes128-cbc|aes192-cbc|aes256-cbc|arcfour|arcfour128|arcfour256|blowfish-cbc|cast128-cbc|rijndael-cbc@lysator.liu.se)\b'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</si>
  <si>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Ciphers chacha20-poly1305@openssh.com,aes128-ctr,aes192-ctr,aes256-ctr,aes128-gcm@openssh.com,aes256-gcm@openssh.com,aes128-cbc,aes192-cbc,aes256-cbc,blowfish-cbc,cast128-cbc,3des-cbc</t>
    </r>
  </si>
  <si>
    <t>5.3.14</t>
  </si>
  <si>
    <r>
      <rPr>
        <sz val="11"/>
        <rFont val="Calibri"/>
      </rPr>
      <t>Ensure only strong MAC algorithms are used</t>
    </r>
  </si>
  <si>
    <r>
      <rPr>
        <sz val="11"/>
        <color rgb="FF000000"/>
        <rFont val="Calibri"/>
      </rPr>
      <t xml:space="preserve">Edit the </t>
    </r>
    <r>
      <rPr>
        <b/>
        <sz val="11"/>
        <color rgb="FF000000"/>
        <rFont val="Calibri"/>
      </rPr>
      <t>/etc/ssh/sshd_config</t>
    </r>
    <r>
      <rPr>
        <sz val="11"/>
        <color rgb="FF000000"/>
        <rFont val="Calibri"/>
      </rPr>
      <t xml:space="preserve"> file and add/modify the MACs line to contain a comma separated list of the site approved MACs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MACs hmac-sha2-512-etm@openssh.com,hmac-sha2-256-etm@openssh.com,hmac-sha2-512,hmac-sha2-256</t>
    </r>
    <r>
      <rPr>
        <sz val="11"/>
        <color rgb="FF006096"/>
        <rFont val="Roboto Condensed"/>
      </rPr>
      <t xml:space="preserve">
</t>
    </r>
  </si>
  <si>
    <r>
      <rPr>
        <sz val="11"/>
        <color rgb="FF000000"/>
        <rFont val="Calibri"/>
      </rPr>
      <t>This variable Specifies the available MAC (message authentication code) algorithms.  The MAC algorithm is used in protocol version 2 for data integrity protection.  Multiple algorithms must be comma-separated.</t>
    </r>
    <r>
      <rPr>
        <sz val="11"/>
        <color rgb="FF000000"/>
        <rFont val="Calibri"/>
      </rPr>
      <t xml:space="preserve">
</t>
    </r>
    <r>
      <rPr>
        <b/>
        <sz val="11"/>
        <color rgb="FF000000"/>
        <rFont val="Calibri"/>
      </rPr>
      <t>Note:</t>
    </r>
    <r>
      <rPr>
        <sz val="11"/>
        <color rgb="FF000000"/>
        <rFont val="Calibri"/>
      </rPr>
      <t xml:space="preserve"> Some organizations may have stricter requirements for approved MACs. Ensure that MACs used are in compliance with site policy.</t>
    </r>
  </si>
  <si>
    <r>
      <rPr>
        <sz val="11"/>
        <color rgb="FF000000"/>
        <rFont val="Calibri"/>
      </rPr>
      <t>Run the following command and verify the output:</t>
    </r>
    <r>
      <rPr>
        <sz val="11"/>
        <color rgb="FF000000"/>
        <rFont val="Calibri"/>
      </rPr>
      <t xml:space="preserve">
</t>
    </r>
    <r>
      <rPr>
        <sz val="11"/>
        <color rgb="FF006096"/>
        <rFont val="Roboto Condensed"/>
      </rPr>
      <t># sshd -T -C user=root -C host="$(hostname)" -C addr="$(grep $(hostname) /etc/hosts | awk '{print $1}')" | grep -Ei '^\s*macs\s+([^#]+,)?(hmac-md5|hmac-md5-96|hmac-ripemd160|hmac-sha1|hmac-sha1-96|umac-64@openssh\.com|hmac-md5-etm@openssh\.com|hmac-md5-96-etm@openssh\.com|hmac-ripemd160-etm@openssh\.com|hmac-sha1-etm@openssh\.com|hmac-sha1-96-etm@openssh\.com|umac-64-etm@openssh\.com|umac-128-etm@openssh\.com)\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macs\s+([^#]+,)?(hmac-md5|hmac-md5-96|hmac-ripemd160|hmac-sha1|hmac-sha1-96|umac-64@openssh\.com|hmac-md5-etm@openssh\.com|hmac-md5-96-etm@openssh\.com|hmac-ripemd160-etm@openssh\.com|hmac-sha1-etm@openssh\.com|hmac-sha1-96-etm@openssh\.com|umac-64-etm@openssh\.com|umac-128-etm@openssh\.com)\b'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</si>
  <si>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MACs umac-64-etm@openssh.com,umac-128-etm@openssh.com,hmac-sha2-256-etm@openssh.com,hmac-sha2-512-etm@openssh.com,hmac-sha1-etm@openssh.com,umac-64@openssh.com,umac-128@openssh.com,hmac-sha2-256,hmac-sha2-512,hmac-sha1,hmac-sha1-etm@openssh.com</t>
    </r>
  </si>
  <si>
    <t>5.3.15</t>
  </si>
  <si>
    <r>
      <rPr>
        <sz val="11"/>
        <rFont val="Calibri"/>
      </rPr>
      <t>Ensure only strong Key Exchange algorithms are used</t>
    </r>
  </si>
  <si>
    <r>
      <rPr>
        <sz val="11"/>
        <color rgb="FF000000"/>
        <rFont val="Calibri"/>
      </rPr>
      <t>Edit the /etc/ssh/sshd_config file add/modify the KexAlgorithms line to contain a comma separated list of the site approved key exchange algorithms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KexAlgorithms curve25519-sha256,curve25519-sha256@libssh.org,ecdh-sha2-nistp521,ecdh-sha2-nistp384,ecdh-sha2-nistp256,diffie-hellman-group-exchange-sha256</t>
    </r>
    <r>
      <rPr>
        <sz val="11"/>
        <color rgb="FF006096"/>
        <rFont val="Roboto Condensed"/>
      </rPr>
      <t xml:space="preserve">
</t>
    </r>
  </si>
  <si>
    <r>
      <rPr>
        <sz val="11"/>
        <color rgb="FF000000"/>
        <rFont val="Calibri"/>
      </rPr>
      <t>Key exchange is any method in cryptography by which cryptographic keys are exchanged between two parties, allowing use of a cryptographic algorithm. If the sender and receiver wish to exchange encrypted messages, each must be equipped to encrypt messages to be sent and decrypt messages received</t>
    </r>
    <r>
      <rPr>
        <sz val="11"/>
        <color rgb="FF000000"/>
        <rFont val="Calibri"/>
      </rPr>
      <t xml:space="preserve">
</t>
    </r>
    <r>
      <rPr>
        <b/>
        <sz val="11"/>
        <color rgb="FF000000"/>
        <rFont val="Calibri"/>
      </rPr>
      <t>Note:</t>
    </r>
    <r>
      <rPr>
        <sz val="11"/>
        <color rgb="FF000000"/>
        <rFont val="Calibri"/>
      </rPr>
      <t xml:space="preserve"> Some organizations may have stricter requirements for approved Key Exchange algorithms. Ensure that Key Exchange algorithms used are in compliance with site policy.</t>
    </r>
  </si>
  <si>
    <r>
      <rPr>
        <sz val="11"/>
        <color rgb="FF000000"/>
        <rFont val="Calibri"/>
      </rPr>
      <t>Run the following command and verify the output:</t>
    </r>
    <r>
      <rPr>
        <sz val="11"/>
        <color rgb="FF000000"/>
        <rFont val="Calibri"/>
      </rPr>
      <t xml:space="preserve">
</t>
    </r>
    <r>
      <rPr>
        <sz val="11"/>
        <color rgb="FF006096"/>
        <rFont val="Roboto Condensed"/>
      </rPr>
      <t># sshd -T -C user=root -C host="$(hostname)" -C addr="$(grep $(hostname) /etc/hosts | awk '{print $1}')" | grep -Ei '^\s*kexalgorithms\s+([^#]+,)?(diffie-hellman-group1-sha1|diffie-hellman-group14-sha1|diffie-hellman-group-exchange-sha1)\b'</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'^\s*kexalgorithms\s+([^#]+,)?(diffie-hellman-group1-sha1|diffie-hellman-group14-sha1|diffie-hellman-group-exchange-sha1)\b'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</si>
  <si>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kexalgorithms curve25519-sha256,curve25519-sha256@libssh.org,ecdh-sha2-nistp256,ecdh-sha2-nistp384,ecdh-sha2-nistp521,diffie-hellman-group-exchange-sha256,diffie-hellman-group14-sha1,diffie-hellman-group1-sha1</t>
    </r>
  </si>
  <si>
    <t>5.3.16</t>
  </si>
  <si>
    <r>
      <rPr>
        <sz val="11"/>
        <rFont val="Calibri"/>
      </rPr>
      <t>Ensure SSH Idle Timeout Interval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</si>
  <si>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parameters according to site policy.  This should include </t>
    </r>
    <r>
      <rPr>
        <b/>
        <sz val="11"/>
        <color rgb="FF000000"/>
        <rFont val="Calibri"/>
      </rPr>
      <t>ClientAliveInterval</t>
    </r>
    <r>
      <rPr>
        <sz val="11"/>
        <color rgb="FF000000"/>
        <rFont val="Calibri"/>
      </rPr>
      <t xml:space="preserve"> between </t>
    </r>
    <r>
      <rPr>
        <b/>
        <sz val="11"/>
        <color rgb="FF000000"/>
        <rFont val="Calibri"/>
      </rPr>
      <t>1</t>
    </r>
    <r>
      <rPr>
        <sz val="11"/>
        <color rgb="FF000000"/>
        <rFont val="Calibri"/>
      </rPr>
      <t xml:space="preserve"> and </t>
    </r>
    <r>
      <rPr>
        <b/>
        <sz val="11"/>
        <color rgb="FF000000"/>
        <rFont val="Calibri"/>
      </rPr>
      <t>900</t>
    </r>
    <r>
      <rPr>
        <sz val="11"/>
        <color rgb="FF000000"/>
        <rFont val="Calibri"/>
      </rPr>
      <t xml:space="preserve"> and </t>
    </r>
    <r>
      <rPr>
        <b/>
        <sz val="11"/>
        <color rgb="FF000000"/>
        <rFont val="Calibri"/>
      </rPr>
      <t>ClientAliveCountMax</t>
    </r>
    <r>
      <rPr>
        <sz val="11"/>
        <color rgb="FF000000"/>
        <rFont val="Calibri"/>
      </rPr>
      <t xml:space="preserve"> of </t>
    </r>
    <r>
      <rPr>
        <b/>
        <sz val="11"/>
        <color rgb="FF000000"/>
        <rFont val="Calibri"/>
      </rPr>
      <t>0</t>
    </r>
    <r>
      <rPr>
        <sz val="11"/>
        <color rgb="FF000000"/>
        <rFont val="Calibri"/>
      </rPr>
      <t>:</t>
    </r>
    <r>
      <rPr>
        <sz val="11"/>
        <color rgb="FF000000"/>
        <rFont val="Calibri"/>
      </rPr>
      <t xml:space="preserve">
</t>
    </r>
    <r>
      <rPr>
        <sz val="11"/>
        <color rgb="FF006096"/>
        <rFont val="Roboto Condensed"/>
      </rPr>
      <t>ClientAliveInterval 900</t>
    </r>
    <r>
      <rPr>
        <sz val="11"/>
        <color rgb="FF006096"/>
        <rFont val="Roboto Condensed"/>
      </rPr>
      <t xml:space="preserve">
</t>
    </r>
    <r>
      <rPr>
        <sz val="11"/>
        <color rgb="FF006096"/>
        <rFont val="Roboto Condensed"/>
      </rPr>
      <t>ClientAliveCountMax 0</t>
    </r>
    <r>
      <rPr>
        <sz val="11"/>
        <color rgb="FF006096"/>
        <rFont val="Roboto Condensed"/>
      </rPr>
      <t xml:space="preserve">
</t>
    </r>
  </si>
  <si>
    <r>
      <rPr>
        <sz val="11"/>
        <color rgb="FF000000"/>
        <rFont val="Calibri"/>
      </rPr>
      <t xml:space="preserve">The two options </t>
    </r>
    <r>
      <rPr>
        <b/>
        <sz val="11"/>
        <color rgb="FF000000"/>
        <rFont val="Calibri"/>
      </rPr>
      <t>ClientAliveInterval</t>
    </r>
    <r>
      <rPr>
        <sz val="11"/>
        <color rgb="FF000000"/>
        <rFont val="Calibri"/>
      </rPr>
      <t xml:space="preserve"> and </t>
    </r>
    <r>
      <rPr>
        <b/>
        <sz val="11"/>
        <color rgb="FF000000"/>
        <rFont val="Calibri"/>
      </rPr>
      <t>ClientAliveCountMax</t>
    </r>
    <r>
      <rPr>
        <sz val="11"/>
        <color rgb="FF000000"/>
        <rFont val="Calibri"/>
      </rPr>
      <t xml:space="preserve"> control the timeout of ssh sessions.</t>
    </r>
    <r>
      <rPr>
        <sz val="11"/>
        <color rgb="FF000000"/>
        <rFont val="Calibri"/>
      </rPr>
      <t xml:space="preserve">
</t>
    </r>
    <r>
      <rPr>
        <sz val="11"/>
        <color rgb="FF000000"/>
        <rFont val="Calibri"/>
      </rPr>
      <t xml:space="preserve">- </t>
    </r>
    <r>
      <rPr>
        <b/>
        <sz val="11"/>
        <color rgb="FF000000"/>
        <rFont val="Calibri"/>
      </rPr>
      <t>ClientAliveInterval</t>
    </r>
    <r>
      <rPr>
        <sz val="11"/>
        <color rgb="FF000000"/>
        <rFont val="Calibri"/>
      </rPr>
      <t xml:space="preserve"> sets a timeout interval in seconds after which if no data has been received from the client, sshd will send a message through the encrypted channel to request a response from the client. The default is 0, indicating that these messages will not be sent to the client.</t>
    </r>
    <r>
      <rPr>
        <sz val="11"/>
        <color rgb="FF000000"/>
        <rFont val="Calibri"/>
      </rPr>
      <t xml:space="preserve">
</t>
    </r>
    <r>
      <rPr>
        <sz val="11"/>
        <color rgb="FF000000"/>
        <rFont val="Calibri"/>
      </rPr>
      <t xml:space="preserve">- </t>
    </r>
    <r>
      <rPr>
        <b/>
        <sz val="11"/>
        <color rgb="FF000000"/>
        <rFont val="Calibri"/>
      </rPr>
      <t>ClientAliveCountMax</t>
    </r>
    <r>
      <rPr>
        <sz val="11"/>
        <color rgb="FF000000"/>
        <rFont val="Calibri"/>
      </rPr>
      <t xml:space="preserve"> sets the number of client alive messages which may be sent without sshd receiving any messages back from the client. If this threshold is reached while client alive messages are being sent, sshd will disconnect the client, terminating the session. The default value is </t>
    </r>
    <r>
      <rPr>
        <b/>
        <sz val="11"/>
        <color rgb="FF000000"/>
        <rFont val="Calibri"/>
      </rPr>
      <t>3</t>
    </r>
    <r>
      <rPr>
        <sz val="11"/>
        <color rgb="FF000000"/>
        <rFont val="Calibri"/>
      </rPr>
      <t>.</t>
    </r>
    <r>
      <rPr>
        <sz val="11"/>
        <color rgb="FF000000"/>
        <rFont val="Calibri"/>
      </rPr>
      <t xml:space="preserve">
</t>
    </r>
    <r>
      <rPr>
        <sz val="11"/>
        <color rgb="FF000000"/>
        <rFont val="Calibri"/>
      </rPr>
      <t>- The client alive messages are sent through the encrypted channel</t>
    </r>
    <r>
      <rPr>
        <sz val="11"/>
        <color rgb="FF000000"/>
        <rFont val="Calibri"/>
      </rPr>
      <t xml:space="preserve">
</t>
    </r>
    <r>
      <rPr>
        <sz val="11"/>
        <color rgb="FF000000"/>
        <rFont val="Calibri"/>
      </rPr>
      <t xml:space="preserve">- Setting </t>
    </r>
    <r>
      <rPr>
        <b/>
        <sz val="11"/>
        <color rgb="FF000000"/>
        <rFont val="Calibri"/>
      </rPr>
      <t>ClientAliveCountMax</t>
    </r>
    <r>
      <rPr>
        <sz val="11"/>
        <color rgb="FF000000"/>
        <rFont val="Calibri"/>
      </rPr>
      <t xml:space="preserve"> to </t>
    </r>
    <r>
      <rPr>
        <b/>
        <sz val="11"/>
        <color rgb="FF000000"/>
        <rFont val="Calibri"/>
      </rPr>
      <t>0</t>
    </r>
    <r>
      <rPr>
        <sz val="11"/>
        <color rgb="FF000000"/>
        <rFont val="Calibri"/>
      </rPr>
      <t xml:space="preserve"> disables connection termination</t>
    </r>
    <r>
      <rPr>
        <sz val="11"/>
        <color rgb="FF000000"/>
        <rFont val="Calibri"/>
      </rPr>
      <t xml:space="preserve">
</t>
    </r>
    <r>
      <rPr>
        <i/>
        <sz val="11"/>
        <color rgb="FF000000"/>
        <rFont val="Calibri"/>
      </rPr>
      <t xml:space="preserve">Example: The default value is 3.  If </t>
    </r>
    <r>
      <rPr>
        <b/>
        <i/>
        <sz val="11"/>
        <color rgb="FF000000"/>
        <rFont val="Calibri"/>
      </rPr>
      <t>ClientAliveInterval</t>
    </r>
    <r>
      <rPr>
        <i/>
        <sz val="11"/>
        <color rgb="FF000000"/>
        <rFont val="Calibri"/>
      </rPr>
      <t xml:space="preserve"> is set to 15, and </t>
    </r>
    <r>
      <rPr>
        <b/>
        <i/>
        <sz val="11"/>
        <color rgb="FF000000"/>
        <rFont val="Calibri"/>
      </rPr>
      <t>ClientAliveCountMax</t>
    </r>
    <r>
      <rPr>
        <i/>
        <sz val="11"/>
        <color rgb="FF000000"/>
        <rFont val="Calibri"/>
      </rPr>
      <t xml:space="preserve"> is left at the default, unresponsive SSH clients will be disconnected after approximately 45 seconds</t>
    </r>
  </si>
  <si>
    <r>
      <rPr>
        <sz val="11"/>
        <color rgb="FF000000"/>
        <rFont val="Calibri"/>
      </rPr>
      <t>In some cases this setting may cause termination of long-running scripts over SSH or remote automation tools which rely on SSH. In developing the local site policy, the requirements of such scripts should be considered and appropriate ServerAliveInterval and ClientAliveInterval settings should be calculated to insure operational continuity.</t>
    </r>
  </si>
  <si>
    <r>
      <rPr>
        <sz val="11"/>
        <color rgb="FF000000"/>
        <rFont val="Calibri"/>
      </rPr>
      <t xml:space="preserve">Run the following commands and verify </t>
    </r>
    <r>
      <rPr>
        <b/>
        <sz val="11"/>
        <color rgb="FF000000"/>
        <rFont val="Calibri"/>
      </rPr>
      <t>ClientAliveInterval</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900</t>
    </r>
    <r>
      <rPr>
        <sz val="11"/>
        <color rgb="FF000000"/>
        <rFont val="Calibri"/>
      </rPr>
      <t>:</t>
    </r>
    <r>
      <rPr>
        <sz val="11"/>
        <color rgb="FF000000"/>
        <rFont val="Calibri"/>
      </rPr>
      <t xml:space="preserve">
</t>
    </r>
    <r>
      <rPr>
        <sz val="11"/>
        <color rgb="FF006096"/>
        <rFont val="Roboto Condensed"/>
      </rPr>
      <t># sshd -T -C user=root -C host="$(hostname)" -C addr="$(grep $(hostname) /etc/hosts | awk '{print $1}')" | grep clientaliveinterval</t>
    </r>
    <r>
      <rPr>
        <sz val="11"/>
        <color rgb="FF006096"/>
        <rFont val="Roboto Condensed"/>
      </rPr>
      <t xml:space="preserve">
</t>
    </r>
    <r>
      <rPr>
        <sz val="11"/>
        <color rgb="FF006096"/>
        <rFont val="Roboto Condensed"/>
      </rPr>
      <t>clientaliveinterval 900</t>
    </r>
    <r>
      <rPr>
        <sz val="11"/>
        <color rgb="FF006096"/>
        <rFont val="Roboto Condensed"/>
      </rPr>
      <t xml:space="preserve">
</t>
    </r>
    <r>
      <rPr>
        <sz val="11"/>
        <color rgb="FF000000"/>
        <rFont val="Calibri"/>
      </rPr>
      <t xml:space="preserve">
</t>
    </r>
    <r>
      <rPr>
        <sz val="11"/>
        <color rgb="FF000000"/>
        <rFont val="Calibri"/>
      </rPr>
      <t xml:space="preserve">Run the following command and verify </t>
    </r>
    <r>
      <rPr>
        <b/>
        <sz val="11"/>
        <color rgb="FF000000"/>
        <rFont val="Calibri"/>
      </rPr>
      <t>ClientAliveCountMax</t>
    </r>
    <r>
      <rPr>
        <sz val="11"/>
        <color rgb="FF000000"/>
        <rFont val="Calibri"/>
      </rPr>
      <t xml:space="preserve"> is </t>
    </r>
    <r>
      <rPr>
        <b/>
        <sz val="11"/>
        <color rgb="FF000000"/>
        <rFont val="Calibri"/>
      </rPr>
      <t>0</t>
    </r>
    <r>
      <rPr>
        <sz val="11"/>
        <color rgb="FF000000"/>
        <rFont val="Calibri"/>
      </rPr>
      <t>:</t>
    </r>
    <r>
      <rPr>
        <sz val="11"/>
        <color rgb="FF000000"/>
        <rFont val="Calibri"/>
      </rPr>
      <t xml:space="preserve">
</t>
    </r>
    <r>
      <rPr>
        <sz val="11"/>
        <color rgb="FF006096"/>
        <rFont val="Roboto Condensed"/>
      </rPr>
      <t># sshd -T -C user=root -C host="$(hostname)" -C addr="$(grep $(hostname) /etc/hosts | awk '{print $1}')" | grep clientalivecountmax</t>
    </r>
    <r>
      <rPr>
        <sz val="11"/>
        <color rgb="FF006096"/>
        <rFont val="Roboto Condensed"/>
      </rPr>
      <t xml:space="preserve">
</t>
    </r>
    <r>
      <rPr>
        <sz val="11"/>
        <color rgb="FF006096"/>
        <rFont val="Roboto Condensed"/>
      </rPr>
      <t>clientalivecountmax 3</t>
    </r>
    <r>
      <rPr>
        <sz val="11"/>
        <color rgb="FF006096"/>
        <rFont val="Roboto Condensed"/>
      </rPr>
      <t xml:space="preserve">
</t>
    </r>
    <r>
      <rPr>
        <sz val="11"/>
        <color rgb="FF000000"/>
        <rFont val="Calibri"/>
      </rPr>
      <t xml:space="preserve">
</t>
    </r>
    <r>
      <rPr>
        <sz val="11"/>
        <color rgb="FF000000"/>
        <rFont val="Calibri"/>
      </rPr>
      <t>Run the following commands and verify the output:</t>
    </r>
    <r>
      <rPr>
        <sz val="11"/>
        <color rgb="FF000000"/>
        <rFont val="Calibri"/>
      </rPr>
      <t xml:space="preserve">
</t>
    </r>
    <r>
      <rPr>
        <sz val="11"/>
        <color rgb="FF006096"/>
        <rFont val="Roboto Condensed"/>
      </rPr>
      <t># grep -Ei '^\s*ClientAliveInterval\s+(0|9[0-9][1-9]|[1-9][0-9][0-9][0-9]+|1[6-9]m|[2-9][0-9]m|[1-9][0-9][0-9]+m)\b'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r>
      <rPr>
        <sz val="11"/>
        <color rgb="FF006096"/>
        <rFont val="Roboto Condensed"/>
      </rPr>
      <t># grep -Ei '^\s*ClientAliveCountMax\s+([1-9]|[1-9][0-9]+)\b'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</si>
  <si>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ClientAliveInterval 0</t>
    </r>
    <r>
      <rPr>
        <sz val="11"/>
        <color rgb="FF000000"/>
        <rFont val="Calibri"/>
      </rPr>
      <t xml:space="preserve">
</t>
    </r>
    <r>
      <rPr>
        <sz val="11"/>
        <color rgb="FF000000"/>
        <rFont val="Calibri"/>
      </rPr>
      <t>ClientAliveCountMax 3</t>
    </r>
  </si>
  <si>
    <t>5.3.17</t>
  </si>
  <si>
    <r>
      <rPr>
        <sz val="11"/>
        <rFont val="Calibri"/>
      </rPr>
      <t>Ensure SSH LoginGraceTime is set to one minute or less</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</si>
  <si>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LoginGraceTime 60</t>
    </r>
    <r>
      <rPr>
        <sz val="11"/>
        <color rgb="FF006096"/>
        <rFont val="Roboto Condensed"/>
      </rPr>
      <t xml:space="preserve">
</t>
    </r>
  </si>
  <si>
    <r>
      <rPr>
        <sz val="11"/>
        <color rgb="FF000000"/>
        <rFont val="Calibri"/>
      </rPr>
      <t xml:space="preserve">The </t>
    </r>
    <r>
      <rPr>
        <b/>
        <sz val="11"/>
        <color rgb="FF000000"/>
        <rFont val="Calibri"/>
      </rPr>
      <t>LoginGraceTime</t>
    </r>
    <r>
      <rPr>
        <sz val="11"/>
        <color rgb="FF000000"/>
        <rFont val="Calibri"/>
      </rPr>
      <t xml:space="preserve"> parameter specifies the time allowed for successful authentication to the SSH server. The longer the Grace period is the more open unauthenticated connections can exist. Like other session controls in this session the Grace Period should be limited to appropriate organizational limits to ensure the service is available for needed access.</t>
    </r>
  </si>
  <si>
    <r>
      <rPr>
        <sz val="11"/>
        <color rgb="FF000000"/>
        <rFont val="Calibri"/>
      </rPr>
      <t xml:space="preserve">Run the following command and verify that output </t>
    </r>
    <r>
      <rPr>
        <b/>
        <sz val="11"/>
        <color rgb="FF000000"/>
        <rFont val="Calibri"/>
      </rPr>
      <t>LoginGraceTime</t>
    </r>
    <r>
      <rPr>
        <sz val="11"/>
        <color rgb="FF000000"/>
        <rFont val="Calibri"/>
      </rPr>
      <t xml:space="preserve"> is between </t>
    </r>
    <r>
      <rPr>
        <b/>
        <sz val="11"/>
        <color rgb="FF000000"/>
        <rFont val="Calibri"/>
      </rPr>
      <t>1</t>
    </r>
    <r>
      <rPr>
        <sz val="11"/>
        <color rgb="FF000000"/>
        <rFont val="Calibri"/>
      </rPr>
      <t xml:space="preserve"> and </t>
    </r>
    <r>
      <rPr>
        <b/>
        <sz val="11"/>
        <color rgb="FF000000"/>
        <rFont val="Calibri"/>
      </rPr>
      <t>60</t>
    </r>
    <r>
      <rPr>
        <sz val="11"/>
        <color rgb="FF000000"/>
        <rFont val="Calibri"/>
      </rPr>
      <t xml:space="preserve"> seconds or </t>
    </r>
    <r>
      <rPr>
        <b/>
        <sz val="11"/>
        <color rgb="FF000000"/>
        <rFont val="Calibri"/>
      </rPr>
      <t>1m</t>
    </r>
    <r>
      <rPr>
        <sz val="11"/>
        <color rgb="FF000000"/>
        <rFont val="Calibri"/>
      </rPr>
      <t>:</t>
    </r>
    <r>
      <rPr>
        <sz val="11"/>
        <color rgb="FF000000"/>
        <rFont val="Calibri"/>
      </rPr>
      <t xml:space="preserve">
</t>
    </r>
    <r>
      <rPr>
        <sz val="11"/>
        <color rgb="FF006096"/>
        <rFont val="Roboto Condensed"/>
      </rPr>
      <t># sshd -T -C user=root -C host="$(hostname)" -C addr="$(grep $(hostname) /etc/hosts | awk '{print $1}')" | grep logingracetime</t>
    </r>
    <r>
      <rPr>
        <sz val="11"/>
        <color rgb="FF006096"/>
        <rFont val="Roboto Condensed"/>
      </rPr>
      <t xml:space="preserve">
</t>
    </r>
    <r>
      <rPr>
        <sz val="11"/>
        <color rgb="FF006096"/>
        <rFont val="Roboto Condensed"/>
      </rPr>
      <t>logingracetime 60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'^\s*LoginGraceTime\s+(0|6[1-9]|[7-9][0-9]|[1-9][0-9][0-9]+|[^1]m)'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</si>
  <si>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LoginGraceTime 2m</t>
    </r>
  </si>
  <si>
    <t>5.3.18</t>
  </si>
  <si>
    <r>
      <rPr>
        <sz val="11"/>
        <rFont val="Calibri"/>
      </rPr>
      <t>Ensure SSH warning banner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</si>
  <si>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Banner /etc/issue.net</t>
    </r>
    <r>
      <rPr>
        <sz val="11"/>
        <color rgb="FF006096"/>
        <rFont val="Roboto Condensed"/>
      </rPr>
      <t xml:space="preserve">
</t>
    </r>
  </si>
  <si>
    <r>
      <rPr>
        <sz val="11"/>
        <color rgb="FF000000"/>
        <rFont val="Calibri"/>
      </rPr>
      <t xml:space="preserve">The </t>
    </r>
    <r>
      <rPr>
        <b/>
        <sz val="11"/>
        <color rgb="FF000000"/>
        <rFont val="Calibri"/>
      </rPr>
      <t>Banner</t>
    </r>
    <r>
      <rPr>
        <sz val="11"/>
        <color rgb="FF000000"/>
        <rFont val="Calibri"/>
      </rPr>
      <t xml:space="preserve"> parameter specifies a file whose contents must be sent to the remote user before authentication is permitted. By default, no banner is displayed.</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</si>
  <si>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banner</t>
    </r>
    <r>
      <rPr>
        <sz val="11"/>
        <color rgb="FF006096"/>
        <rFont val="Roboto Condensed"/>
      </rPr>
      <t xml:space="preserve">
</t>
    </r>
    <r>
      <rPr>
        <sz val="11"/>
        <color rgb="FF006096"/>
        <rFont val="Roboto Condensed"/>
      </rPr>
      <t>banner /etc/issue.net</t>
    </r>
    <r>
      <rPr>
        <sz val="11"/>
        <color rgb="FF006096"/>
        <rFont val="Roboto Condensed"/>
      </rPr>
      <t xml:space="preserve">
</t>
    </r>
  </si>
  <si>
    <t>5.3.19</t>
  </si>
  <si>
    <r>
      <rPr>
        <sz val="11"/>
        <rFont val="Calibri"/>
      </rPr>
      <t>Ensure SSH PAM is enabled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</si>
  <si>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UsePAM yes</t>
    </r>
    <r>
      <rPr>
        <sz val="11"/>
        <color rgb="FF006096"/>
        <rFont val="Roboto Condensed"/>
      </rPr>
      <t xml:space="preserve">
</t>
    </r>
  </si>
  <si>
    <r>
      <rPr>
        <sz val="11"/>
        <color rgb="FF000000"/>
        <rFont val="Calibri"/>
      </rPr>
      <t>UsePAM Enables the Pluggable Authentication Module interface. If set to “yes” this will enable PAM authentication using ChallengeResponseAuthentication and PasswordAuthentication in addition to PAM account and session module processing for all authentication types</t>
    </r>
  </si>
  <si>
    <r>
      <rPr>
        <sz val="11"/>
        <color rgb="FF000000"/>
        <rFont val="Calibri"/>
      </rPr>
      <t>If UsePAM is enabled, you will not be able to run sshd(5) as a non-root user.</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</si>
  <si>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-i usepam</t>
    </r>
    <r>
      <rPr>
        <sz val="11"/>
        <color rgb="FF006096"/>
        <rFont val="Roboto Condensed"/>
      </rPr>
      <t xml:space="preserve">
</t>
    </r>
    <r>
      <rPr>
        <sz val="11"/>
        <color rgb="FF006096"/>
        <rFont val="Roboto Condensed"/>
      </rPr>
      <t>usepam yes</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'^\s*UsePAM\s+no'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</si>
  <si>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usePAM yes</t>
    </r>
  </si>
  <si>
    <t>5.3.20</t>
  </si>
  <si>
    <r>
      <rPr>
        <sz val="11"/>
        <rFont val="Calibri"/>
      </rPr>
      <t>Ensure SSH AllowTcpForwarding is disabled</t>
    </r>
  </si>
  <si>
    <r>
      <rPr>
        <sz val="11"/>
        <color rgb="FF000000"/>
        <rFont val="Calibri"/>
      </rPr>
      <t>Edit the /etc/ssh/sshd_config file to set the parameter as follows:</t>
    </r>
    <r>
      <rPr>
        <sz val="11"/>
        <color rgb="FF000000"/>
        <rFont val="Calibri"/>
      </rPr>
      <t xml:space="preserve">
</t>
    </r>
    <r>
      <rPr>
        <sz val="11"/>
        <color rgb="FF006096"/>
        <rFont val="Roboto Condensed"/>
      </rPr>
      <t>AllowTcpForwarding no</t>
    </r>
    <r>
      <rPr>
        <sz val="11"/>
        <color rgb="FF006096"/>
        <rFont val="Roboto Condensed"/>
      </rPr>
      <t xml:space="preserve">
</t>
    </r>
  </si>
  <si>
    <r>
      <rPr>
        <sz val="11"/>
        <color rgb="FF000000"/>
        <rFont val="Calibri"/>
      </rPr>
      <t>SSH port forwarding is a mechanism in SSH for tunneling application ports from the client to the server, or servers to clients. It can be used for adding encryption to legacy applications, going through firewalls, and some system administrators and IT professionals use it for opening backdoors into the internal network from their home machines</t>
    </r>
  </si>
  <si>
    <r>
      <rPr>
        <sz val="11"/>
        <color rgb="FF000000"/>
        <rFont val="Calibri"/>
      </rPr>
      <t>SSH tunnels are widely used in many corporate environments that employ mainframe systems as their application backends. In those environments the applications themselves may have very limited native support for security. By utilizing tunneling, compliance with SOX, HIPAA, PCI-DSS, and other standards can be achieved without having to modify the applications.</t>
    </r>
  </si>
  <si>
    <r>
      <rPr>
        <sz val="11"/>
        <color rgb="FF000000"/>
        <rFont val="Calibri"/>
      </rPr>
      <t>Run the following command and verify that output matches:</t>
    </r>
    <r>
      <rPr>
        <sz val="11"/>
        <color rgb="FF000000"/>
        <rFont val="Calibri"/>
      </rPr>
      <t xml:space="preserve">
</t>
    </r>
    <r>
      <rPr>
        <sz val="11"/>
        <color rgb="FF006096"/>
        <rFont val="Roboto Condensed"/>
      </rPr>
      <t># sshd -T -C user=root -C host="$(hostname)" -C addr="$(grep $(hostname) /etc/hosts | awk '{print $1}')" | grep -i allowtcpforwarding</t>
    </r>
    <r>
      <rPr>
        <sz val="11"/>
        <color rgb="FF006096"/>
        <rFont val="Roboto Condensed"/>
      </rPr>
      <t xml:space="preserve">
</t>
    </r>
    <r>
      <rPr>
        <sz val="11"/>
        <color rgb="FF006096"/>
        <rFont val="Roboto Condensed"/>
      </rPr>
      <t>allowtcpforwarding no</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'^\s*AllowTcpForwarding\s+yes'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</si>
  <si>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AllowTcpForwarding yes</t>
    </r>
  </si>
  <si>
    <t>5.3.21</t>
  </si>
  <si>
    <r>
      <rPr>
        <sz val="11"/>
        <rFont val="Calibri"/>
      </rPr>
      <t>Ensure SSH MaxStartups is configured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</si>
  <si>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maxstartups 10:30:60</t>
    </r>
    <r>
      <rPr>
        <sz val="11"/>
        <color rgb="FF006096"/>
        <rFont val="Roboto Condensed"/>
      </rPr>
      <t xml:space="preserve">
</t>
    </r>
  </si>
  <si>
    <r>
      <rPr>
        <sz val="11"/>
        <color rgb="FF000000"/>
        <rFont val="Calibri"/>
      </rPr>
      <t xml:space="preserve">The </t>
    </r>
    <r>
      <rPr>
        <b/>
        <sz val="11"/>
        <color rgb="FF000000"/>
        <rFont val="Calibri"/>
      </rPr>
      <t>MaxStartups</t>
    </r>
    <r>
      <rPr>
        <sz val="11"/>
        <color rgb="FF000000"/>
        <rFont val="Calibri"/>
      </rPr>
      <t xml:space="preserve"> parameter specifies the  maximum number of concurrent unauthenticated connections to the SSH daemon.</t>
    </r>
  </si>
  <si>
    <r>
      <rPr>
        <sz val="11"/>
        <color rgb="FF000000"/>
        <rFont val="Calibri"/>
      </rPr>
      <t xml:space="preserve">Run the following command and verify that output </t>
    </r>
    <r>
      <rPr>
        <b/>
        <sz val="11"/>
        <color rgb="FF000000"/>
        <rFont val="Calibri"/>
      </rPr>
      <t>MaxStartups</t>
    </r>
    <r>
      <rPr>
        <sz val="11"/>
        <color rgb="FF000000"/>
        <rFont val="Calibri"/>
      </rPr>
      <t xml:space="preserve"> is </t>
    </r>
    <r>
      <rPr>
        <b/>
        <sz val="11"/>
        <color rgb="FF000000"/>
        <rFont val="Calibri"/>
      </rPr>
      <t>10:30:60</t>
    </r>
    <r>
      <rPr>
        <sz val="11"/>
        <color rgb="FF000000"/>
        <rFont val="Calibri"/>
      </rPr>
      <t xml:space="preserve"> or more restrictive:</t>
    </r>
    <r>
      <rPr>
        <sz val="11"/>
        <color rgb="FF000000"/>
        <rFont val="Calibri"/>
      </rPr>
      <t xml:space="preserve">
</t>
    </r>
    <r>
      <rPr>
        <sz val="11"/>
        <color rgb="FF006096"/>
        <rFont val="Roboto Condensed"/>
      </rPr>
      <t># sshd -T -C user=root -C host="$(hostname)" -C addr="$(grep $(hostname) /etc/hosts | awk '{print $1}')" | grep -i maxstartups</t>
    </r>
    <r>
      <rPr>
        <sz val="11"/>
        <color rgb="FF006096"/>
        <rFont val="Roboto Condensed"/>
      </rPr>
      <t xml:space="preserve">
</t>
    </r>
    <r>
      <rPr>
        <sz val="11"/>
        <color rgb="FF006096"/>
        <rFont val="Roboto Condensed"/>
      </rPr>
      <t>maxstartups 10:30:60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 grep -Ei '^\s*maxstartups\s+(((1[1-9]|[1-9][0-9][0-9]+):([0-9]+):([0-9]+))|(([0-9]+):(3[1-9]|[4-9][0-9]|[1-9][0-9][0-9]+):([0-9]+))|(([0-9]+):([0-9]+):(6[1-9]|[7-9][0-9]|[1-9][0-9][0-9]+)))'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</si>
  <si>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MaxStartups 10:30:100</t>
    </r>
  </si>
  <si>
    <t>5.3.22</t>
  </si>
  <si>
    <r>
      <rPr>
        <sz val="11"/>
        <rFont val="Calibri"/>
      </rPr>
      <t>Ensure SSH MaxSessions is limited</t>
    </r>
  </si>
  <si>
    <r>
      <rPr>
        <sz val="11"/>
        <color rgb="FF000000"/>
        <rFont val="Calibri"/>
      </rPr>
      <t xml:space="preserve">Edit the </t>
    </r>
    <r>
      <rPr>
        <b/>
        <sz val="11"/>
        <color rgb="FF000000"/>
        <rFont val="Calibri"/>
      </rPr>
      <t>/etc/ssh/sshd_config</t>
    </r>
    <r>
      <rPr>
        <sz val="11"/>
        <color rgb="FF000000"/>
        <rFont val="Calibri"/>
      </rPr>
      <t xml:space="preserve"> file to set the parameter as follows:</t>
    </r>
    <r>
      <rPr>
        <sz val="11"/>
        <color rgb="FF000000"/>
        <rFont val="Calibri"/>
      </rPr>
      <t xml:space="preserve">
</t>
    </r>
    <r>
      <rPr>
        <sz val="11"/>
        <color rgb="FF006096"/>
        <rFont val="Roboto Condensed"/>
      </rPr>
      <t>MaxSessions 10</t>
    </r>
    <r>
      <rPr>
        <sz val="11"/>
        <color rgb="FF006096"/>
        <rFont val="Roboto Condensed"/>
      </rPr>
      <t xml:space="preserve">
</t>
    </r>
  </si>
  <si>
    <r>
      <rPr>
        <sz val="11"/>
        <color rgb="FF000000"/>
        <rFont val="Calibri"/>
      </rPr>
      <t xml:space="preserve">The </t>
    </r>
    <r>
      <rPr>
        <b/>
        <sz val="11"/>
        <color rgb="FF000000"/>
        <rFont val="Calibri"/>
      </rPr>
      <t>MaxSessions</t>
    </r>
    <r>
      <rPr>
        <sz val="11"/>
        <color rgb="FF000000"/>
        <rFont val="Calibri"/>
      </rPr>
      <t xml:space="preserve"> parameter  Specifies the maximum number of open sessions permitted per network connection.</t>
    </r>
  </si>
  <si>
    <r>
      <rPr>
        <sz val="11"/>
        <color rgb="FF000000"/>
        <rFont val="Calibri"/>
      </rPr>
      <t xml:space="preserve">Run the following command and verify that output </t>
    </r>
    <r>
      <rPr>
        <b/>
        <sz val="11"/>
        <color rgb="FF000000"/>
        <rFont val="Calibri"/>
      </rPr>
      <t>MaxSessions</t>
    </r>
    <r>
      <rPr>
        <sz val="11"/>
        <color rgb="FF000000"/>
        <rFont val="Calibri"/>
      </rPr>
      <t xml:space="preserve"> is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 sshd -T -C user=root -C host="$(hostname)" -C addr="$(grep $(hostname) /etc/hosts | awk '{print $1}')" | grep -i maxsessions</t>
    </r>
    <r>
      <rPr>
        <sz val="11"/>
        <color rgb="FF006096"/>
        <rFont val="Roboto Condensed"/>
      </rPr>
      <t xml:space="preserve">
</t>
    </r>
    <r>
      <rPr>
        <sz val="11"/>
        <color rgb="FF006096"/>
        <rFont val="Roboto Condensed"/>
      </rPr>
      <t>maxsessions 10</t>
    </r>
    <r>
      <rPr>
        <sz val="11"/>
        <color rgb="FF006096"/>
        <rFont val="Roboto Condensed"/>
      </rPr>
      <t xml:space="preserve">
</t>
    </r>
    <r>
      <rPr>
        <sz val="11"/>
        <color rgb="FF000000"/>
        <rFont val="Calibri"/>
      </rPr>
      <t xml:space="preserve">
</t>
    </r>
    <r>
      <rPr>
        <sz val="11"/>
        <color rgb="FF000000"/>
        <rFont val="Calibri"/>
      </rPr>
      <t>Run the following command and verify the output:</t>
    </r>
    <r>
      <rPr>
        <sz val="11"/>
        <color rgb="FF000000"/>
        <rFont val="Calibri"/>
      </rPr>
      <t xml:space="preserve">
</t>
    </r>
    <r>
      <rPr>
        <sz val="11"/>
        <color rgb="FF006096"/>
        <rFont val="Roboto Condensed"/>
      </rPr>
      <t>grep -Ei '^\s*MaxSessions\s+(1[1-9]|[2-9][0-9]|[1-9][0-9][0-9]+)' /etc/ssh/sshd_config</t>
    </r>
    <r>
      <rPr>
        <sz val="11"/>
        <color rgb="FF006096"/>
        <rFont val="Roboto Condensed"/>
      </rPr>
      <t xml:space="preserve">
</t>
    </r>
    <r>
      <rPr>
        <sz val="11"/>
        <color rgb="FF006096"/>
        <rFont val="Roboto Condensed"/>
      </rPr>
      <t>Nothing should be returned</t>
    </r>
    <r>
      <rPr>
        <sz val="11"/>
        <color rgb="FF006096"/>
        <rFont val="Roboto Condensed"/>
      </rPr>
      <t xml:space="preserve">
</t>
    </r>
  </si>
  <si>
    <r>
      <rPr>
        <sz val="11"/>
        <color rgb="FF000000"/>
        <rFont val="Calibri"/>
      </rPr>
      <t>MaxSessions 10</t>
    </r>
  </si>
  <si>
    <t>Configure PAM</t>
  </si>
  <si>
    <t>5.4.1</t>
  </si>
  <si>
    <r>
      <rPr>
        <sz val="11"/>
        <rFont val="Calibri"/>
      </rPr>
      <t>Ensure password creation requirements are configured</t>
    </r>
  </si>
  <si>
    <r>
      <rPr>
        <sz val="11"/>
        <color rgb="FF000000"/>
        <rFont val="Calibri"/>
      </rPr>
      <t xml:space="preserve">Edit the file </t>
    </r>
    <r>
      <rPr>
        <b/>
        <sz val="11"/>
        <color rgb="FF000000"/>
        <rFont val="Calibri"/>
      </rPr>
      <t>/etc/security/pwquality.conf</t>
    </r>
    <r>
      <rPr>
        <sz val="11"/>
        <color rgb="FF000000"/>
        <rFont val="Calibri"/>
      </rPr>
      <t xml:space="preserve"> and add or modify the following line for password length to conform to site policy</t>
    </r>
    <r>
      <rPr>
        <sz val="11"/>
        <color rgb="FF000000"/>
        <rFont val="Calibri"/>
      </rPr>
      <t xml:space="preserve">
</t>
    </r>
    <r>
      <rPr>
        <sz val="11"/>
        <color rgb="FF006096"/>
        <rFont val="Roboto Condensed"/>
      </rPr>
      <t>minlen = 14</t>
    </r>
    <r>
      <rPr>
        <sz val="11"/>
        <color rgb="FF006096"/>
        <rFont val="Roboto Condensed"/>
      </rPr>
      <t xml:space="preserve">
</t>
    </r>
    <r>
      <rPr>
        <sz val="11"/>
        <color rgb="FF000000"/>
        <rFont val="Calibri"/>
      </rPr>
      <t xml:space="preserve">
</t>
    </r>
    <r>
      <rPr>
        <sz val="11"/>
        <color rgb="FF000000"/>
        <rFont val="Calibri"/>
      </rPr>
      <t xml:space="preserve">Edit the file </t>
    </r>
    <r>
      <rPr>
        <b/>
        <sz val="11"/>
        <color rgb="FF000000"/>
        <rFont val="Calibri"/>
      </rPr>
      <t>/etc/security/pwquality.conf</t>
    </r>
    <r>
      <rPr>
        <sz val="11"/>
        <color rgb="FF000000"/>
        <rFont val="Calibri"/>
      </rPr>
      <t xml:space="preserve"> and add or modify the following line for password complexity to conform to site policy</t>
    </r>
    <r>
      <rPr>
        <sz val="11"/>
        <color rgb="FF000000"/>
        <rFont val="Calibri"/>
      </rPr>
      <t xml:space="preserve">
</t>
    </r>
    <r>
      <rPr>
        <sz val="11"/>
        <color rgb="FF006096"/>
        <rFont val="Roboto Condensed"/>
      </rPr>
      <t>minclass = 4</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dcredit = -1</t>
    </r>
    <r>
      <rPr>
        <sz val="11"/>
        <color rgb="FF006096"/>
        <rFont val="Roboto Condensed"/>
      </rPr>
      <t xml:space="preserve">
</t>
    </r>
    <r>
      <rPr>
        <sz val="11"/>
        <color rgb="FF006096"/>
        <rFont val="Roboto Condensed"/>
      </rPr>
      <t>ucredit = -1</t>
    </r>
    <r>
      <rPr>
        <sz val="11"/>
        <color rgb="FF006096"/>
        <rFont val="Roboto Condensed"/>
      </rPr>
      <t xml:space="preserve">
</t>
    </r>
    <r>
      <rPr>
        <sz val="11"/>
        <color rgb="FF006096"/>
        <rFont val="Roboto Condensed"/>
      </rPr>
      <t>ocredit = -1</t>
    </r>
    <r>
      <rPr>
        <sz val="11"/>
        <color rgb="FF006096"/>
        <rFont val="Roboto Condensed"/>
      </rPr>
      <t xml:space="preserve">
</t>
    </r>
    <r>
      <rPr>
        <sz val="11"/>
        <color rgb="FF006096"/>
        <rFont val="Roboto Condensed"/>
      </rPr>
      <t>lcredit = -1</t>
    </r>
    <r>
      <rPr>
        <sz val="11"/>
        <color rgb="FF006096"/>
        <rFont val="Roboto Condensed"/>
      </rPr>
      <t xml:space="preserve">
</t>
    </r>
    <r>
      <rPr>
        <sz val="11"/>
        <color rgb="FF000000"/>
        <rFont val="Calibri"/>
      </rPr>
      <t xml:space="preserve">
</t>
    </r>
    <r>
      <rPr>
        <sz val="11"/>
        <color rgb="FF000000"/>
        <rFont val="Calibri"/>
      </rPr>
      <t xml:space="preserve">Edit the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 xml:space="preserve"> files to include the appropriate options for </t>
    </r>
    <r>
      <rPr>
        <b/>
        <sz val="11"/>
        <color rgb="FF000000"/>
        <rFont val="Calibri"/>
      </rPr>
      <t>pam_pwquality.so</t>
    </r>
    <r>
      <rPr>
        <sz val="11"/>
        <color rgb="FF000000"/>
        <rFont val="Calibri"/>
      </rPr>
      <t xml:space="preserve"> and to conform to site policy:</t>
    </r>
    <r>
      <rPr>
        <sz val="11"/>
        <color rgb="FF000000"/>
        <rFont val="Calibri"/>
      </rPr>
      <t xml:space="preserve">
</t>
    </r>
    <r>
      <rPr>
        <sz val="11"/>
        <color rgb="FF006096"/>
        <rFont val="Roboto Condensed"/>
      </rPr>
      <t>password requisite pam_pwquality.so try_first_pass retry=3</t>
    </r>
    <r>
      <rPr>
        <sz val="11"/>
        <color rgb="FF006096"/>
        <rFont val="Roboto Condensed"/>
      </rPr>
      <t xml:space="preserve">
</t>
    </r>
  </si>
  <si>
    <r>
      <rPr>
        <sz val="11"/>
        <color rgb="FF000000"/>
        <rFont val="Calibri"/>
      </rPr>
      <t xml:space="preserve">The </t>
    </r>
    <r>
      <rPr>
        <b/>
        <sz val="11"/>
        <color rgb="FF000000"/>
        <rFont val="Calibri"/>
      </rPr>
      <t>pam_pwquality.so</t>
    </r>
    <r>
      <rPr>
        <sz val="11"/>
        <color rgb="FF000000"/>
        <rFont val="Calibri"/>
      </rPr>
      <t xml:space="preserve"> module checks the strength of passwords. It performs checks such as making sure a password is not a dictionary word, it is a certain length, contains a mix of characters (e.g. alphabet, numeric, other) and more. The following are definitions of the </t>
    </r>
    <r>
      <rPr>
        <b/>
        <sz val="11"/>
        <color rgb="FF000000"/>
        <rFont val="Calibri"/>
      </rPr>
      <t>pam_pwquality.so</t>
    </r>
    <r>
      <rPr>
        <sz val="11"/>
        <color rgb="FF000000"/>
        <rFont val="Calibri"/>
      </rPr>
      <t xml:space="preserve"> options.</t>
    </r>
    <r>
      <rPr>
        <sz val="11"/>
        <color rgb="FF000000"/>
        <rFont val="Calibri"/>
      </rPr>
      <t xml:space="preserve">
</t>
    </r>
    <r>
      <rPr>
        <sz val="11"/>
        <color rgb="FF000000"/>
        <rFont val="Calibri"/>
      </rPr>
      <t xml:space="preserve">The following options are set in the </t>
    </r>
    <r>
      <rPr>
        <b/>
        <sz val="11"/>
        <color rgb="FF000000"/>
        <rFont val="Calibri"/>
      </rPr>
      <t>/etc/security/pwquality.conf</t>
    </r>
    <r>
      <rPr>
        <sz val="11"/>
        <color rgb="FF000000"/>
        <rFont val="Calibri"/>
      </rPr>
      <t xml:space="preserve"> file:</t>
    </r>
    <r>
      <rPr>
        <sz val="11"/>
        <color rgb="FF000000"/>
        <rFont val="Calibri"/>
      </rPr>
      <t xml:space="preserve">
</t>
    </r>
    <r>
      <rPr>
        <sz val="11"/>
        <color rgb="FF000000"/>
        <rFont val="Calibri"/>
      </rPr>
      <t>Password Length:</t>
    </r>
    <r>
      <rPr>
        <sz val="11"/>
        <color rgb="FF000000"/>
        <rFont val="Calibri"/>
      </rPr>
      <t xml:space="preserve">
</t>
    </r>
    <r>
      <rPr>
        <sz val="11"/>
        <color rgb="FF000000"/>
        <rFont val="Calibri"/>
      </rPr>
      <t xml:space="preserve">- </t>
    </r>
    <r>
      <rPr>
        <b/>
        <sz val="11"/>
        <color rgb="FF000000"/>
        <rFont val="Calibri"/>
      </rPr>
      <t>minlen = 14</t>
    </r>
    <r>
      <rPr>
        <sz val="11"/>
        <color rgb="FF000000"/>
        <rFont val="Calibri"/>
      </rPr>
      <t xml:space="preserve"> - password must be 14 characters or more</t>
    </r>
    <r>
      <rPr>
        <sz val="11"/>
        <color rgb="FF000000"/>
        <rFont val="Calibri"/>
      </rPr>
      <t xml:space="preserve">
</t>
    </r>
    <r>
      <rPr>
        <sz val="11"/>
        <color rgb="FF000000"/>
        <rFont val="Calibri"/>
      </rPr>
      <t>Password complexity:</t>
    </r>
    <r>
      <rPr>
        <sz val="11"/>
        <color rgb="FF000000"/>
        <rFont val="Calibri"/>
      </rPr>
      <t xml:space="preserve">
</t>
    </r>
    <r>
      <rPr>
        <sz val="11"/>
        <color rgb="FF000000"/>
        <rFont val="Calibri"/>
      </rPr>
      <t xml:space="preserve">-  </t>
    </r>
    <r>
      <rPr>
        <b/>
        <sz val="11"/>
        <color rgb="FF000000"/>
        <rFont val="Calibri"/>
      </rPr>
      <t>minclass = 4</t>
    </r>
    <r>
      <rPr>
        <sz val="11"/>
        <color rgb="FF000000"/>
        <rFont val="Calibri"/>
      </rPr>
      <t xml:space="preserve"> - The minimum number of required classes of characters for the new password (digits, uppercase, lowercase, others)</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  </t>
    </r>
    <r>
      <rPr>
        <b/>
        <sz val="11"/>
        <color rgb="FF000000"/>
        <rFont val="Calibri"/>
      </rPr>
      <t>dcredit = -1</t>
    </r>
    <r>
      <rPr>
        <sz val="11"/>
        <color rgb="FF000000"/>
        <rFont val="Calibri"/>
      </rPr>
      <t xml:space="preserve"> - provide at least one digit</t>
    </r>
    <r>
      <rPr>
        <sz val="11"/>
        <color rgb="FF000000"/>
        <rFont val="Calibri"/>
      </rPr>
      <t xml:space="preserve">
</t>
    </r>
    <r>
      <rPr>
        <sz val="11"/>
        <color rgb="FF000000"/>
        <rFont val="Calibri"/>
      </rPr>
      <t xml:space="preserve">-  </t>
    </r>
    <r>
      <rPr>
        <b/>
        <sz val="11"/>
        <color rgb="FF000000"/>
        <rFont val="Calibri"/>
      </rPr>
      <t>ucredit = -1</t>
    </r>
    <r>
      <rPr>
        <sz val="11"/>
        <color rgb="FF000000"/>
        <rFont val="Calibri"/>
      </rPr>
      <t xml:space="preserve"> - provide at least one uppercase character</t>
    </r>
    <r>
      <rPr>
        <sz val="11"/>
        <color rgb="FF000000"/>
        <rFont val="Calibri"/>
      </rPr>
      <t xml:space="preserve">
</t>
    </r>
    <r>
      <rPr>
        <sz val="11"/>
        <color rgb="FF000000"/>
        <rFont val="Calibri"/>
      </rPr>
      <t xml:space="preserve">-  </t>
    </r>
    <r>
      <rPr>
        <b/>
        <sz val="11"/>
        <color rgb="FF000000"/>
        <rFont val="Calibri"/>
      </rPr>
      <t>ocredit = -1</t>
    </r>
    <r>
      <rPr>
        <sz val="11"/>
        <color rgb="FF000000"/>
        <rFont val="Calibri"/>
      </rPr>
      <t xml:space="preserve"> - provide at least one special character</t>
    </r>
    <r>
      <rPr>
        <sz val="11"/>
        <color rgb="FF000000"/>
        <rFont val="Calibri"/>
      </rPr>
      <t xml:space="preserve">
</t>
    </r>
    <r>
      <rPr>
        <sz val="11"/>
        <color rgb="FF000000"/>
        <rFont val="Calibri"/>
      </rPr>
      <t xml:space="preserve">-  </t>
    </r>
    <r>
      <rPr>
        <b/>
        <sz val="11"/>
        <color rgb="FF000000"/>
        <rFont val="Calibri"/>
      </rPr>
      <t>lcredit = -1</t>
    </r>
    <r>
      <rPr>
        <sz val="11"/>
        <color rgb="FF000000"/>
        <rFont val="Calibri"/>
      </rPr>
      <t xml:space="preserve"> - provide at least one lowercase character</t>
    </r>
    <r>
      <rPr>
        <sz val="11"/>
        <color rgb="FF000000"/>
        <rFont val="Calibri"/>
      </rPr>
      <t xml:space="preserve">
</t>
    </r>
    <r>
      <rPr>
        <sz val="11"/>
        <color rgb="FF000000"/>
        <rFont val="Calibri"/>
      </rPr>
      <t xml:space="preserve">The following is set in the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 xml:space="preserve"> files</t>
    </r>
    <r>
      <rPr>
        <sz val="11"/>
        <color rgb="FF000000"/>
        <rFont val="Calibri"/>
      </rPr>
      <t xml:space="preserve">
</t>
    </r>
    <r>
      <rPr>
        <sz val="11"/>
        <color rgb="FF000000"/>
        <rFont val="Calibri"/>
      </rPr>
      <t xml:space="preserve">- </t>
    </r>
    <r>
      <rPr>
        <b/>
        <sz val="11"/>
        <color rgb="FF000000"/>
        <rFont val="Calibri"/>
      </rPr>
      <t>try_first_pass</t>
    </r>
    <r>
      <rPr>
        <sz val="11"/>
        <color rgb="FF000000"/>
        <rFont val="Calibri"/>
      </rPr>
      <t xml:space="preserve"> - retrieve the password from a previous stacked PAM module. If not available, then prompt the user for a password.</t>
    </r>
    <r>
      <rPr>
        <sz val="11"/>
        <color rgb="FF000000"/>
        <rFont val="Calibri"/>
      </rPr>
      <t xml:space="preserve">
</t>
    </r>
    <r>
      <rPr>
        <sz val="11"/>
        <color rgb="FF000000"/>
        <rFont val="Calibri"/>
      </rPr>
      <t xml:space="preserve">- </t>
    </r>
    <r>
      <rPr>
        <b/>
        <sz val="11"/>
        <color rgb="FF000000"/>
        <rFont val="Calibri"/>
      </rPr>
      <t>retry=3</t>
    </r>
    <r>
      <rPr>
        <sz val="11"/>
        <color rgb="FF000000"/>
        <rFont val="Calibri"/>
      </rPr>
      <t xml:space="preserve"> - Allow 3 tries before sending back a failure.</t>
    </r>
    <r>
      <rPr>
        <sz val="11"/>
        <color rgb="FF000000"/>
        <rFont val="Calibri"/>
      </rPr>
      <t xml:space="preserve">
</t>
    </r>
    <r>
      <rPr>
        <sz val="11"/>
        <color rgb="FF000000"/>
        <rFont val="Calibri"/>
      </rPr>
      <t>The settings shown above are one possible policy. Alter these values to conform to your own organization's password policies.</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 xml:space="preserve">Settings in </t>
    </r>
    <r>
      <rPr>
        <b/>
        <i/>
        <sz val="11"/>
        <color rgb="FF000000"/>
        <rFont val="Calibri"/>
      </rPr>
      <t>/etc/security/pwquality.conf</t>
    </r>
    <r>
      <rPr>
        <i/>
        <sz val="11"/>
        <color rgb="FF000000"/>
        <rFont val="Calibri"/>
      </rPr>
      <t xml:space="preserve"> must use spaces around the </t>
    </r>
    <r>
      <rPr>
        <b/>
        <i/>
        <sz val="11"/>
        <color rgb="FF000000"/>
        <rFont val="Calibri"/>
      </rPr>
      <t>=</t>
    </r>
    <r>
      <rPr>
        <i/>
        <sz val="11"/>
        <color rgb="FF000000"/>
        <rFont val="Calibri"/>
      </rPr>
      <t xml:space="preserve"> symbol.</t>
    </r>
    <r>
      <rPr>
        <sz val="11"/>
        <color rgb="FF000000"/>
        <rFont val="Calibri"/>
      </rPr>
      <t xml:space="preserve">
</t>
    </r>
    <r>
      <rPr>
        <sz val="11"/>
        <color rgb="FF000000"/>
        <rFont val="Calibri"/>
      </rPr>
      <t xml:space="preserve">- </t>
    </r>
    <r>
      <rPr>
        <i/>
        <sz val="11"/>
        <color rgb="FF000000"/>
        <rFont val="Calibri"/>
      </rPr>
      <t xml:space="preserve">Additional modules options may be set in the </t>
    </r>
    <r>
      <rPr>
        <b/>
        <i/>
        <sz val="11"/>
        <color rgb="FF000000"/>
        <rFont val="Calibri"/>
      </rPr>
      <t>/etc/pam.d/password-auth</t>
    </r>
    <r>
      <rPr>
        <i/>
        <sz val="11"/>
        <color rgb="FF000000"/>
        <rFont val="Calibri"/>
      </rPr>
      <t xml:space="preserve"> and </t>
    </r>
    <r>
      <rPr>
        <b/>
        <i/>
        <sz val="11"/>
        <color rgb="FF000000"/>
        <rFont val="Calibri"/>
      </rPr>
      <t>/etc/pam.d/system-auth</t>
    </r>
    <r>
      <rPr>
        <i/>
        <sz val="11"/>
        <color rgb="FF000000"/>
        <rFont val="Calibri"/>
      </rPr>
      <t xml:space="preserve"> files</t>
    </r>
  </si>
  <si>
    <r>
      <rPr>
        <sz val="11"/>
        <color rgb="FF000000"/>
        <rFont val="Calibri"/>
      </rPr>
      <t>Verify password creation requirements conform to organization policy.</t>
    </r>
    <r>
      <rPr>
        <sz val="11"/>
        <color rgb="FF000000"/>
        <rFont val="Calibri"/>
      </rPr>
      <t xml:space="preserve">
</t>
    </r>
    <r>
      <rPr>
        <sz val="11"/>
        <color rgb="FF000000"/>
        <rFont val="Calibri"/>
      </rPr>
      <t>Run the following command to verify the minimum password length is 14 or more characters.</t>
    </r>
    <r>
      <rPr>
        <sz val="11"/>
        <color rgb="FF000000"/>
        <rFont val="Calibri"/>
      </rPr>
      <t xml:space="preserve">
</t>
    </r>
    <r>
      <rPr>
        <sz val="11"/>
        <color rgb="FF006096"/>
        <rFont val="Roboto Condensed"/>
      </rPr>
      <t># grep '^\s*minlen\s*' /etc/security/pwquality.conf</t>
    </r>
    <r>
      <rPr>
        <sz val="11"/>
        <color rgb="FF006096"/>
        <rFont val="Roboto Condensed"/>
      </rPr>
      <t xml:space="preserve">
</t>
    </r>
    <r>
      <rPr>
        <sz val="11"/>
        <color rgb="FF006096"/>
        <rFont val="Roboto Condensed"/>
      </rPr>
      <t>minlen = 14</t>
    </r>
    <r>
      <rPr>
        <sz val="11"/>
        <color rgb="FF006096"/>
        <rFont val="Roboto Condensed"/>
      </rPr>
      <t xml:space="preserve">
</t>
    </r>
    <r>
      <rPr>
        <sz val="11"/>
        <color rgb="FF000000"/>
        <rFont val="Calibri"/>
      </rPr>
      <t xml:space="preserve">
</t>
    </r>
    <r>
      <rPr>
        <sz val="11"/>
        <color rgb="FF000000"/>
        <rFont val="Calibri"/>
      </rPr>
      <t>Run one of the following commands to verify the required password complexity:</t>
    </r>
    <r>
      <rPr>
        <sz val="11"/>
        <color rgb="FF000000"/>
        <rFont val="Calibri"/>
      </rPr>
      <t xml:space="preserve">
</t>
    </r>
    <r>
      <rPr>
        <sz val="11"/>
        <color rgb="FF006096"/>
        <rFont val="Roboto Condensed"/>
      </rPr>
      <t># grep '^\s*minclass\s*' /etc/security/pwquality.conf</t>
    </r>
    <r>
      <rPr>
        <sz val="11"/>
        <color rgb="FF006096"/>
        <rFont val="Roboto Condensed"/>
      </rPr>
      <t xml:space="preserve">
</t>
    </r>
    <r>
      <rPr>
        <sz val="11"/>
        <color rgb="FF006096"/>
        <rFont val="Roboto Condensed"/>
      </rPr>
      <t>minclass = 4</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6096"/>
        <rFont val="Roboto Condensed"/>
      </rPr>
      <t># grep -E '^\s*[duol]credit\s*' /etc/security/pwquality.conf</t>
    </r>
    <r>
      <rPr>
        <sz val="11"/>
        <color rgb="FF006096"/>
        <rFont val="Roboto Condensed"/>
      </rPr>
      <t xml:space="preserve">
</t>
    </r>
    <r>
      <rPr>
        <sz val="11"/>
        <color rgb="FF006096"/>
        <rFont val="Roboto Condensed"/>
      </rPr>
      <t>dcredit = -1</t>
    </r>
    <r>
      <rPr>
        <sz val="11"/>
        <color rgb="FF006096"/>
        <rFont val="Roboto Condensed"/>
      </rPr>
      <t xml:space="preserve">
</t>
    </r>
    <r>
      <rPr>
        <sz val="11"/>
        <color rgb="FF006096"/>
        <rFont val="Roboto Condensed"/>
      </rPr>
      <t>ucredit = -1</t>
    </r>
    <r>
      <rPr>
        <sz val="11"/>
        <color rgb="FF006096"/>
        <rFont val="Roboto Condensed"/>
      </rPr>
      <t xml:space="preserve">
</t>
    </r>
    <r>
      <rPr>
        <sz val="11"/>
        <color rgb="FF006096"/>
        <rFont val="Roboto Condensed"/>
      </rPr>
      <t>lcredit = -1</t>
    </r>
    <r>
      <rPr>
        <sz val="11"/>
        <color rgb="FF006096"/>
        <rFont val="Roboto Condensed"/>
      </rPr>
      <t xml:space="preserve">
</t>
    </r>
    <r>
      <rPr>
        <sz val="11"/>
        <color rgb="FF006096"/>
        <rFont val="Roboto Condensed"/>
      </rPr>
      <t>ocredit = -1</t>
    </r>
    <r>
      <rPr>
        <sz val="11"/>
        <color rgb="FF006096"/>
        <rFont val="Roboto Condensed"/>
      </rPr>
      <t xml:space="preserve">
</t>
    </r>
    <r>
      <rPr>
        <sz val="11"/>
        <color rgb="FF000000"/>
        <rFont val="Calibri"/>
      </rPr>
      <t xml:space="preserve">
</t>
    </r>
    <r>
      <rPr>
        <sz val="11"/>
        <color rgb="FF000000"/>
        <rFont val="Calibri"/>
      </rPr>
      <t xml:space="preserve">Run the following commands to verify the files: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 xml:space="preserve"> include </t>
    </r>
    <r>
      <rPr>
        <b/>
        <sz val="11"/>
        <color rgb="FF000000"/>
        <rFont val="Calibri"/>
      </rPr>
      <t>try_first_pass</t>
    </r>
    <r>
      <rPr>
        <sz val="11"/>
        <color rgb="FF000000"/>
        <rFont val="Calibri"/>
      </rPr>
      <t xml:space="preserve"> and </t>
    </r>
    <r>
      <rPr>
        <b/>
        <sz val="11"/>
        <color rgb="FF000000"/>
        <rFont val="Calibri"/>
      </rPr>
      <t>retry=3</t>
    </r>
    <r>
      <rPr>
        <sz val="11"/>
        <color rgb="FF000000"/>
        <rFont val="Calibri"/>
      </rPr>
      <t xml:space="preserve"> on the </t>
    </r>
    <r>
      <rPr>
        <b/>
        <sz val="11"/>
        <color rgb="FF000000"/>
        <rFont val="Calibri"/>
      </rPr>
      <t>password requisite pam_pwquality.so</t>
    </r>
    <r>
      <rPr>
        <sz val="11"/>
        <color rgb="FF000000"/>
        <rFont val="Calibri"/>
      </rPr>
      <t xml:space="preserve"> line.</t>
    </r>
    <r>
      <rPr>
        <sz val="11"/>
        <color rgb="FF000000"/>
        <rFont val="Calibri"/>
      </rPr>
      <t xml:space="preserve">
</t>
    </r>
    <r>
      <rPr>
        <sz val="11"/>
        <color rgb="FF006096"/>
        <rFont val="Roboto Condensed"/>
      </rPr>
      <t># grep -P '^\s*password\s+(?:requisite|required)\s+pam_pwquality\.so\s+(?:\S+\s+)*(?!\2)(retry=[1-3]|try_first_pass)\s+(?:\S+\s+)*(?!\1)(retry=[1-3]|try_first_pass)\s*(?:\s+\S+\s*)*(?:\s+#.*)?$' /etc/pam.d/password-auth</t>
    </r>
    <r>
      <rPr>
        <sz val="11"/>
        <color rgb="FF006096"/>
        <rFont val="Roboto Condensed"/>
      </rPr>
      <t xml:space="preserve">
</t>
    </r>
    <r>
      <rPr>
        <sz val="11"/>
        <color rgb="FF006096"/>
        <rFont val="Roboto Condensed"/>
      </rPr>
      <t>password    requisite     pam_pwquality.so try_first_pass retry=3</t>
    </r>
    <r>
      <rPr>
        <sz val="11"/>
        <color rgb="FF006096"/>
        <rFont val="Roboto Condensed"/>
      </rPr>
      <t xml:space="preserve">
</t>
    </r>
    <r>
      <rPr>
        <sz val="11"/>
        <color rgb="FF000000"/>
        <rFont val="Calibri"/>
      </rPr>
      <t xml:space="preserve">
</t>
    </r>
    <r>
      <rPr>
        <sz val="11"/>
        <color rgb="FF006096"/>
        <rFont val="Roboto Condensed"/>
      </rPr>
      <t># grep -P '^\s*password\s+(?:requisite|required)\s+pam_pwquality\.so\s+(?:\S+\s+)*(?!\2)(retry=[1-3]|try_first_pass)\s+(?:\S+\s+)*(?!\1)(retry=[1-3]|try_first_pass)\s*(?:\s+\S+\s*)*(?:\s+#.*)?$' /etc/pam.d/system-auth</t>
    </r>
    <r>
      <rPr>
        <sz val="11"/>
        <color rgb="FF006096"/>
        <rFont val="Roboto Condensed"/>
      </rPr>
      <t xml:space="preserve">
</t>
    </r>
    <r>
      <rPr>
        <sz val="11"/>
        <color rgb="FF006096"/>
        <rFont val="Roboto Condensed"/>
      </rPr>
      <t>password    requisite     pam_pwquality.so try_first_pass retry=3</t>
    </r>
    <r>
      <rPr>
        <sz val="11"/>
        <color rgb="FF006096"/>
        <rFont val="Roboto Condensed"/>
      </rPr>
      <t xml:space="preserve">
</t>
    </r>
  </si>
  <si>
    <t>5.4.2</t>
  </si>
  <si>
    <r>
      <rPr>
        <sz val="11"/>
        <rFont val="Calibri"/>
      </rPr>
      <t>Ensure lockout for failed password attempts is configured</t>
    </r>
  </si>
  <si>
    <r>
      <rPr>
        <sz val="11"/>
        <color rgb="FF000000"/>
        <rFont val="Calibri"/>
      </rPr>
      <t xml:space="preserve">Edit the files </t>
    </r>
    <r>
      <rPr>
        <b/>
        <sz val="11"/>
        <color rgb="FF000000"/>
        <rFont val="Calibri"/>
      </rPr>
      <t>/etc/pam.d/system-auth</t>
    </r>
    <r>
      <rPr>
        <sz val="11"/>
        <color rgb="FF000000"/>
        <rFont val="Calibri"/>
      </rPr>
      <t xml:space="preserve"> and </t>
    </r>
    <r>
      <rPr>
        <b/>
        <sz val="11"/>
        <color rgb="FF000000"/>
        <rFont val="Calibri"/>
      </rPr>
      <t>/etc/pam.d/password-auth</t>
    </r>
    <r>
      <rPr>
        <sz val="11"/>
        <color rgb="FF000000"/>
        <rFont val="Calibri"/>
      </rPr>
      <t xml:space="preserve"> and add the following lines:</t>
    </r>
    <r>
      <rPr>
        <sz val="11"/>
        <color rgb="FF000000"/>
        <rFont val="Calibri"/>
      </rPr>
      <t xml:space="preserve">
</t>
    </r>
    <r>
      <rPr>
        <i/>
        <sz val="11"/>
        <color rgb="FF000000"/>
        <rFont val="Calibri"/>
      </rPr>
      <t xml:space="preserve">Modify the </t>
    </r>
    <r>
      <rPr>
        <b/>
        <i/>
        <sz val="11"/>
        <color rgb="FF000000"/>
        <rFont val="Calibri"/>
      </rPr>
      <t>deny=</t>
    </r>
    <r>
      <rPr>
        <i/>
        <sz val="11"/>
        <color rgb="FF000000"/>
        <rFont val="Calibri"/>
      </rPr>
      <t xml:space="preserve"> and </t>
    </r>
    <r>
      <rPr>
        <b/>
        <i/>
        <sz val="11"/>
        <color rgb="FF000000"/>
        <rFont val="Calibri"/>
      </rPr>
      <t>unlock_time=</t>
    </r>
    <r>
      <rPr>
        <i/>
        <sz val="11"/>
        <color rgb="FF000000"/>
        <rFont val="Calibri"/>
      </rPr>
      <t xml:space="preserve"> parameters to conform to local site policy, Not to be greater than </t>
    </r>
    <r>
      <rPr>
        <b/>
        <i/>
        <sz val="11"/>
        <color rgb="FF000000"/>
        <rFont val="Calibri"/>
      </rPr>
      <t>deny=5</t>
    </r>
    <r>
      <rPr>
        <sz val="11"/>
        <color rgb="FF000000"/>
        <rFont val="Calibri"/>
      </rPr>
      <t xml:space="preserve">
</t>
    </r>
    <r>
      <rPr>
        <sz val="11"/>
        <color rgb="FF000000"/>
        <rFont val="Calibri"/>
      </rPr>
      <t xml:space="preserve">To use </t>
    </r>
    <r>
      <rPr>
        <b/>
        <sz val="11"/>
        <color rgb="FF000000"/>
        <rFont val="Calibri"/>
      </rPr>
      <t>pam_faillock.so</t>
    </r>
    <r>
      <rPr>
        <sz val="11"/>
        <color rgb="FF000000"/>
        <rFont val="Calibri"/>
      </rPr>
      <t xml:space="preserve"> module, add the following lines to the </t>
    </r>
    <r>
      <rPr>
        <b/>
        <sz val="11"/>
        <color rgb="FF000000"/>
        <rFont val="Calibri"/>
      </rPr>
      <t>auth</t>
    </r>
    <r>
      <rPr>
        <sz val="11"/>
        <color rgb="FF000000"/>
        <rFont val="Calibri"/>
      </rPr>
      <t xml:space="preserve"> section:</t>
    </r>
    <r>
      <rPr>
        <sz val="11"/>
        <color rgb="FF000000"/>
        <rFont val="Calibri"/>
      </rPr>
      <t xml:space="preserve">
</t>
    </r>
    <r>
      <rPr>
        <sz val="11"/>
        <color rgb="FF006096"/>
        <rFont val="Roboto Condensed"/>
      </rPr>
      <t>auth        required      pam_faillock.so preauth silent audit deny=5 unlock_time=900</t>
    </r>
    <r>
      <rPr>
        <sz val="11"/>
        <color rgb="FF006096"/>
        <rFont val="Roboto Condensed"/>
      </rPr>
      <t xml:space="preserve">
</t>
    </r>
    <r>
      <rPr>
        <sz val="11"/>
        <color rgb="FF006096"/>
        <rFont val="Roboto Condensed"/>
      </rPr>
      <t>auth        [default=die] pam_faillock.so authfail audit deny=5 unlock_time=900</t>
    </r>
    <r>
      <rPr>
        <sz val="11"/>
        <color rgb="FF006096"/>
        <rFont val="Roboto Condensed"/>
      </rPr>
      <t xml:space="preserve">
</t>
    </r>
    <r>
      <rPr>
        <sz val="11"/>
        <color rgb="FF000000"/>
        <rFont val="Calibri"/>
      </rPr>
      <t xml:space="preserve">
</t>
    </r>
    <r>
      <rPr>
        <i/>
        <sz val="11"/>
        <color rgb="FF000000"/>
        <rFont val="Calibri"/>
      </rPr>
      <t xml:space="preserve">The </t>
    </r>
    <r>
      <rPr>
        <b/>
        <i/>
        <sz val="11"/>
        <color rgb="FF000000"/>
        <rFont val="Calibri"/>
      </rPr>
      <t>auth</t>
    </r>
    <r>
      <rPr>
        <i/>
        <sz val="11"/>
        <color rgb="FF000000"/>
        <rFont val="Calibri"/>
      </rPr>
      <t xml:space="preserve"> sections should look similar to the following example:</t>
    </r>
    <r>
      <rPr>
        <sz val="11"/>
        <color rgb="FF000000"/>
        <rFont val="Calibri"/>
      </rPr>
      <t xml:space="preserve">
</t>
    </r>
    <r>
      <rPr>
        <i/>
        <sz val="11"/>
        <color rgb="FF000000"/>
        <rFont val="Calibri"/>
      </rPr>
      <t xml:space="preserve">Note: The ordering on the lines in the auth section is important. The </t>
    </r>
    <r>
      <rPr>
        <b/>
        <i/>
        <sz val="11"/>
        <color rgb="FF000000"/>
        <rFont val="Calibri"/>
      </rPr>
      <t>preauth</t>
    </r>
    <r>
      <rPr>
        <i/>
        <sz val="11"/>
        <color rgb="FF000000"/>
        <rFont val="Calibri"/>
      </rPr>
      <t xml:space="preserve"> line needs to below the line </t>
    </r>
    <r>
      <rPr>
        <b/>
        <i/>
        <sz val="11"/>
        <color rgb="FF000000"/>
        <rFont val="Calibri"/>
      </rPr>
      <t>auth        required      pam_env.so</t>
    </r>
    <r>
      <rPr>
        <i/>
        <sz val="11"/>
        <color rgb="FF000000"/>
        <rFont val="Calibri"/>
      </rPr>
      <t xml:space="preserve"> and above all password validation lines.  The </t>
    </r>
    <r>
      <rPr>
        <b/>
        <i/>
        <sz val="11"/>
        <color rgb="FF000000"/>
        <rFont val="Calibri"/>
      </rPr>
      <t>authfail</t>
    </r>
    <r>
      <rPr>
        <i/>
        <sz val="11"/>
        <color rgb="FF000000"/>
        <rFont val="Calibri"/>
      </rPr>
      <t xml:space="preserve"> line needs to be after all password validation lines such as </t>
    </r>
    <r>
      <rPr>
        <b/>
        <i/>
        <sz val="11"/>
        <color rgb="FF000000"/>
        <rFont val="Calibri"/>
      </rPr>
      <t>pam_sss.so</t>
    </r>
    <r>
      <rPr>
        <i/>
        <sz val="11"/>
        <color rgb="FF000000"/>
        <rFont val="Calibri"/>
      </rPr>
      <t>. Incorrect order can cause you to be locked out of the system</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pam_faillock.so preauth silent audit deny=5 unlock_time=900 # &lt;- Under "auth required pam_env.so"</t>
    </r>
    <r>
      <rPr>
        <sz val="11"/>
        <color rgb="FF006096"/>
        <rFont val="Roboto Condensed"/>
      </rPr>
      <t xml:space="preserve">
</t>
    </r>
    <r>
      <rPr>
        <sz val="11"/>
        <color rgb="FF006096"/>
        <rFont val="Roboto Condensed"/>
      </rPr>
      <t>auth        sufficient    pam_unix.so nullok try_first_pass</t>
    </r>
    <r>
      <rPr>
        <sz val="11"/>
        <color rgb="FF006096"/>
        <rFont val="Roboto Condensed"/>
      </rPr>
      <t xml:space="preserve">
</t>
    </r>
    <r>
      <rPr>
        <sz val="11"/>
        <color rgb="FF006096"/>
        <rFont val="Roboto Condensed"/>
      </rPr>
      <t>auth        [default=die] pam_faillock.so authfail audit deny=5 unlock_time=900 # &lt;- Last auth line before "auth requisite  pam_succeed_if.so"</t>
    </r>
    <r>
      <rPr>
        <sz val="11"/>
        <color rgb="FF006096"/>
        <rFont val="Roboto Condensed"/>
      </rPr>
      <t xml:space="preserve">
</t>
    </r>
    <r>
      <rPr>
        <sz val="11"/>
        <color rgb="FF006096"/>
        <rFont val="Roboto Condensed"/>
      </rPr>
      <t>auth        requisite     pam_succeed_if.so uid &gt;= 1000 quiet_success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account</t>
    </r>
    <r>
      <rPr>
        <sz val="11"/>
        <color rgb="FF000000"/>
        <rFont val="Calibri"/>
      </rPr>
      <t xml:space="preserve"> section:</t>
    </r>
    <r>
      <rPr>
        <sz val="11"/>
        <color rgb="FF000000"/>
        <rFont val="Calibri"/>
      </rPr>
      <t xml:space="preserve">
</t>
    </r>
    <r>
      <rPr>
        <sz val="11"/>
        <color rgb="FF006096"/>
        <rFont val="Roboto Condensed"/>
      </rPr>
      <t>account     required      pam_faillock.so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account     required     pam_faillock.so</t>
    </r>
    <r>
      <rPr>
        <sz val="11"/>
        <color rgb="FF006096"/>
        <rFont val="Roboto Condensed"/>
      </rPr>
      <t xml:space="preserve">
</t>
    </r>
    <r>
      <rPr>
        <sz val="11"/>
        <color rgb="FF006096"/>
        <rFont val="Roboto Condensed"/>
      </rPr>
      <t>account     required     pam_unix.so</t>
    </r>
    <r>
      <rPr>
        <sz val="11"/>
        <color rgb="FF006096"/>
        <rFont val="Roboto Condensed"/>
      </rPr>
      <t xml:space="preserve">
</t>
    </r>
    <r>
      <rPr>
        <sz val="11"/>
        <color rgb="FF006096"/>
        <rFont val="Roboto Condensed"/>
      </rPr>
      <t>account     sufficient   pam_localuser.so</t>
    </r>
    <r>
      <rPr>
        <sz val="11"/>
        <color rgb="FF006096"/>
        <rFont val="Roboto Condensed"/>
      </rPr>
      <t xml:space="preserve">
</t>
    </r>
    <r>
      <rPr>
        <sz val="11"/>
        <color rgb="FF006096"/>
        <rFont val="Roboto Condensed"/>
      </rPr>
      <t>account     sufficient   pam_pam_succeed_if.so uid &lt; 1000 quiet</t>
    </r>
    <r>
      <rPr>
        <sz val="11"/>
        <color rgb="FF006096"/>
        <rFont val="Roboto Condensed"/>
      </rPr>
      <t xml:space="preserve">
</t>
    </r>
    <r>
      <rPr>
        <sz val="11"/>
        <color rgb="FF006096"/>
        <rFont val="Roboto Condensed"/>
      </rPr>
      <t>account     required     pam_permit.so</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sz val="11"/>
        <color rgb="FF000000"/>
        <rFont val="Calibri"/>
      </rPr>
      <t xml:space="preserve">To use the </t>
    </r>
    <r>
      <rPr>
        <b/>
        <sz val="11"/>
        <color rgb="FF000000"/>
        <rFont val="Calibri"/>
      </rPr>
      <t>pam_tally2.so</t>
    </r>
    <r>
      <rPr>
        <sz val="11"/>
        <color rgb="FF000000"/>
        <rFont val="Calibri"/>
      </rPr>
      <t xml:space="preserve"> module, add the following line to the </t>
    </r>
    <r>
      <rPr>
        <b/>
        <sz val="11"/>
        <color rgb="FF000000"/>
        <rFont val="Calibri"/>
      </rPr>
      <t>auth</t>
    </r>
    <r>
      <rPr>
        <sz val="11"/>
        <color rgb="FF000000"/>
        <rFont val="Calibri"/>
      </rPr>
      <t xml:space="preserve"> section:</t>
    </r>
    <r>
      <rPr>
        <sz val="11"/>
        <color rgb="FF000000"/>
        <rFont val="Calibri"/>
      </rPr>
      <t xml:space="preserve">
</t>
    </r>
    <r>
      <rPr>
        <sz val="11"/>
        <color rgb="FF006096"/>
        <rFont val="Roboto Condensed"/>
      </rPr>
      <t>auth        required      pam_tally2.so deny=5 onerr=fail unlock_time=900</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auth</t>
    </r>
    <r>
      <rPr>
        <sz val="11"/>
        <color rgb="FF000000"/>
        <rFont val="Calibri"/>
      </rPr>
      <t xml:space="preserve"> sections should look similar to the following example:</t>
    </r>
    <r>
      <rPr>
        <sz val="11"/>
        <color rgb="FF000000"/>
        <rFont val="Calibri"/>
      </rPr>
      <t xml:space="preserve">
</t>
    </r>
    <r>
      <rPr>
        <i/>
        <sz val="11"/>
        <color rgb="FF000000"/>
        <rFont val="Calibri"/>
      </rPr>
      <t xml:space="preserve">Note: The ordering on the lines in the auth section is important. the additional line needs to below the line </t>
    </r>
    <r>
      <rPr>
        <b/>
        <i/>
        <sz val="11"/>
        <color rgb="FF000000"/>
        <rFont val="Calibri"/>
      </rPr>
      <t>auth        required      pam_env.so</t>
    </r>
    <r>
      <rPr>
        <i/>
        <sz val="11"/>
        <color rgb="FF000000"/>
        <rFont val="Calibri"/>
      </rPr>
      <t xml:space="preserve"> and above all password validation lines.</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auth        required      pam_env.so</t>
    </r>
    <r>
      <rPr>
        <sz val="11"/>
        <color rgb="FF006096"/>
        <rFont val="Roboto Condensed"/>
      </rPr>
      <t xml:space="preserve">
</t>
    </r>
    <r>
      <rPr>
        <sz val="11"/>
        <color rgb="FF006096"/>
        <rFont val="Roboto Condensed"/>
      </rPr>
      <t>auth        required      pam_tally2.so deny=5 onerr=fail unlock_time=900 # &lt;- Under "auth required pam_env.so"</t>
    </r>
    <r>
      <rPr>
        <sz val="11"/>
        <color rgb="FF006096"/>
        <rFont val="Roboto Condensed"/>
      </rPr>
      <t xml:space="preserve">
</t>
    </r>
    <r>
      <rPr>
        <sz val="11"/>
        <color rgb="FF006096"/>
        <rFont val="Roboto Condensed"/>
      </rPr>
      <t>auth        sufficient    pam_unix.so nullok try_first_pass</t>
    </r>
    <r>
      <rPr>
        <sz val="11"/>
        <color rgb="FF006096"/>
        <rFont val="Roboto Condensed"/>
      </rPr>
      <t xml:space="preserve">
</t>
    </r>
    <r>
      <rPr>
        <sz val="11"/>
        <color rgb="FF006096"/>
        <rFont val="Roboto Condensed"/>
      </rPr>
      <t>auth        requisite     pam_succeed_if.so uid &gt;= 1000 quiet_success</t>
    </r>
    <r>
      <rPr>
        <sz val="11"/>
        <color rgb="FF006096"/>
        <rFont val="Roboto Condensed"/>
      </rPr>
      <t xml:space="preserve">
</t>
    </r>
    <r>
      <rPr>
        <sz val="11"/>
        <color rgb="FF006096"/>
        <rFont val="Roboto Condensed"/>
      </rPr>
      <t>auth        required      pam_deny.so</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account</t>
    </r>
    <r>
      <rPr>
        <sz val="11"/>
        <color rgb="FF000000"/>
        <rFont val="Calibri"/>
      </rPr>
      <t xml:space="preserve"> section:</t>
    </r>
    <r>
      <rPr>
        <sz val="11"/>
        <color rgb="FF000000"/>
        <rFont val="Calibri"/>
      </rPr>
      <t xml:space="preserve">
</t>
    </r>
    <r>
      <rPr>
        <sz val="11"/>
        <color rgb="FF006096"/>
        <rFont val="Roboto Condensed"/>
      </rPr>
      <t>account     required      pam_tally2.so</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account     required     pam_tally2.so</t>
    </r>
    <r>
      <rPr>
        <sz val="11"/>
        <color rgb="FF006096"/>
        <rFont val="Roboto Condensed"/>
      </rPr>
      <t xml:space="preserve">
</t>
    </r>
    <r>
      <rPr>
        <sz val="11"/>
        <color rgb="FF006096"/>
        <rFont val="Roboto Condensed"/>
      </rPr>
      <t>account     required     pam_unix.so</t>
    </r>
    <r>
      <rPr>
        <sz val="11"/>
        <color rgb="FF006096"/>
        <rFont val="Roboto Condensed"/>
      </rPr>
      <t xml:space="preserve">
</t>
    </r>
    <r>
      <rPr>
        <sz val="11"/>
        <color rgb="FF006096"/>
        <rFont val="Roboto Condensed"/>
      </rPr>
      <t>account     sufficient   pam_localuser.so</t>
    </r>
    <r>
      <rPr>
        <sz val="11"/>
        <color rgb="FF006096"/>
        <rFont val="Roboto Condensed"/>
      </rPr>
      <t xml:space="preserve">
</t>
    </r>
    <r>
      <rPr>
        <sz val="11"/>
        <color rgb="FF006096"/>
        <rFont val="Roboto Condensed"/>
      </rPr>
      <t>account     sufficient   pam_pam_succeed_if.so uid &lt; 1000 quiet</t>
    </r>
    <r>
      <rPr>
        <sz val="11"/>
        <color rgb="FF006096"/>
        <rFont val="Roboto Condensed"/>
      </rPr>
      <t xml:space="preserve">
</t>
    </r>
    <r>
      <rPr>
        <sz val="11"/>
        <color rgb="FF006096"/>
        <rFont val="Roboto Condensed"/>
      </rPr>
      <t>account     required     pam_permit.so</t>
    </r>
    <r>
      <rPr>
        <sz val="11"/>
        <color rgb="FF006096"/>
        <rFont val="Roboto Condensed"/>
      </rPr>
      <t xml:space="preserve">
</t>
    </r>
  </si>
  <si>
    <r>
      <rPr>
        <sz val="11"/>
        <color rgb="FF000000"/>
        <rFont val="Calibri"/>
      </rPr>
      <t xml:space="preserve">Lock out users after </t>
    </r>
    <r>
      <rPr>
        <i/>
        <sz val="11"/>
        <color rgb="FF000000"/>
        <rFont val="Calibri"/>
      </rPr>
      <t>n</t>
    </r>
    <r>
      <rPr>
        <sz val="11"/>
        <color rgb="FF000000"/>
        <rFont val="Calibri"/>
      </rPr>
      <t xml:space="preserve"> unsuccessful consecutive login attempts.</t>
    </r>
    <r>
      <rPr>
        <sz val="11"/>
        <color rgb="FF000000"/>
        <rFont val="Calibri"/>
      </rPr>
      <t xml:space="preserve">
</t>
    </r>
    <r>
      <rPr>
        <sz val="11"/>
        <color rgb="FF000000"/>
        <rFont val="Calibri"/>
      </rPr>
      <t xml:space="preserve">These settings are commonly configured with the </t>
    </r>
    <r>
      <rPr>
        <b/>
        <sz val="11"/>
        <color rgb="FF000000"/>
        <rFont val="Calibri"/>
      </rPr>
      <t>pam_faillock.so</t>
    </r>
    <r>
      <rPr>
        <sz val="11"/>
        <color rgb="FF000000"/>
        <rFont val="Calibri"/>
      </rPr>
      <t xml:space="preserve"> module.  Some environments may continue using the </t>
    </r>
    <r>
      <rPr>
        <b/>
        <sz val="11"/>
        <color rgb="FF000000"/>
        <rFont val="Calibri"/>
      </rPr>
      <t>pam_tally2.so</t>
    </r>
    <r>
      <rPr>
        <sz val="11"/>
        <color rgb="FF000000"/>
        <rFont val="Calibri"/>
      </rPr>
      <t xml:space="preserve"> module, where this older method may simplify automation in mixed environments.</t>
    </r>
    <r>
      <rPr>
        <sz val="11"/>
        <color rgb="FF000000"/>
        <rFont val="Calibri"/>
      </rPr>
      <t xml:space="preserve">
</t>
    </r>
    <r>
      <rPr>
        <sz val="11"/>
        <color rgb="FF000000"/>
        <rFont val="Calibri"/>
      </rPr>
      <t xml:space="preserve">Set the lockout number in </t>
    </r>
    <r>
      <rPr>
        <b/>
        <sz val="11"/>
        <color rgb="FF000000"/>
        <rFont val="Calibri"/>
      </rPr>
      <t>deny=</t>
    </r>
    <r>
      <rPr>
        <sz val="11"/>
        <color rgb="FF000000"/>
        <rFont val="Calibri"/>
      </rPr>
      <t xml:space="preserve"> to the policy in effect at your site.</t>
    </r>
    <r>
      <rPr>
        <sz val="11"/>
        <color rgb="FF000000"/>
        <rFont val="Calibri"/>
      </rPr>
      <t xml:space="preserve">
</t>
    </r>
    <r>
      <rPr>
        <b/>
        <sz val="11"/>
        <color rgb="FF000000"/>
        <rFont val="Calibri"/>
      </rPr>
      <t>unlock_time=_n_</t>
    </r>
    <r>
      <rPr>
        <sz val="11"/>
        <color rgb="FF000000"/>
        <rFont val="Calibri"/>
      </rPr>
      <t xml:space="preserve"> is the number of seconds the account remains locked after the number of attempts configured in </t>
    </r>
    <r>
      <rPr>
        <b/>
        <sz val="11"/>
        <color rgb="FF000000"/>
        <rFont val="Calibri"/>
      </rPr>
      <t>deny=_n_</t>
    </r>
    <r>
      <rPr>
        <sz val="11"/>
        <color rgb="FF000000"/>
        <rFont val="Calibri"/>
      </rPr>
      <t xml:space="preserve"> has been met.</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Additional module options may be set, recommendation only covers those listed here.</t>
    </r>
    <r>
      <rPr>
        <sz val="11"/>
        <color rgb="FF000000"/>
        <rFont val="Calibri"/>
      </rPr>
      <t xml:space="preserve">
</t>
    </r>
    <r>
      <rPr>
        <sz val="11"/>
        <color rgb="FF000000"/>
        <rFont val="Calibri"/>
      </rPr>
      <t xml:space="preserve">- </t>
    </r>
    <r>
      <rPr>
        <i/>
        <sz val="11"/>
        <color rgb="FF000000"/>
        <rFont val="Calibri"/>
      </rPr>
      <t>When modifying authentication configuration using the authconfig utility, the system-auth and password-auth files are overwritten with the settings from the authconfig utility. This can be avoided by creating symbolic links in place of the configuration files, which authconfig recognizes and does not overwrite.  These symbolic links are the default for Fedora 19 derived distributions.</t>
    </r>
    <r>
      <rPr>
        <sz val="11"/>
        <color rgb="FF000000"/>
        <rFont val="Calibri"/>
      </rPr>
      <t xml:space="preserve">
</t>
    </r>
    <r>
      <rPr>
        <sz val="11"/>
        <color rgb="FF000000"/>
        <rFont val="Calibri"/>
      </rPr>
      <t xml:space="preserve">- </t>
    </r>
    <r>
      <rPr>
        <i/>
        <sz val="11"/>
        <color rgb="FF000000"/>
        <rFont val="Calibri"/>
      </rPr>
      <t>Use of the "audit" keyword may log credentials in the case of user error during authentication.  This risk should be evaluated in the context of the site policies of your organization.</t>
    </r>
    <r>
      <rPr>
        <sz val="11"/>
        <color rgb="FF000000"/>
        <rFont val="Calibri"/>
      </rPr>
      <t xml:space="preserve">
</t>
    </r>
    <r>
      <rPr>
        <sz val="11"/>
        <color rgb="FF000000"/>
        <rFont val="Calibri"/>
      </rPr>
      <t xml:space="preserve">- </t>
    </r>
    <r>
      <rPr>
        <i/>
        <sz val="11"/>
        <color rgb="FF000000"/>
        <rFont val="Calibri"/>
      </rPr>
      <t xml:space="preserve">If a user has been locked out because they have reached the maximum consecutive failure count defined by </t>
    </r>
    <r>
      <rPr>
        <b/>
        <i/>
        <sz val="11"/>
        <color rgb="FF000000"/>
        <rFont val="Calibri"/>
      </rPr>
      <t>deny=</t>
    </r>
    <r>
      <rPr>
        <i/>
        <sz val="11"/>
        <color rgb="FF000000"/>
        <rFont val="Calibri"/>
      </rPr>
      <t xml:space="preserve"> in the </t>
    </r>
    <r>
      <rPr>
        <b/>
        <i/>
        <sz val="11"/>
        <color rgb="FF000000"/>
        <rFont val="Calibri"/>
      </rPr>
      <t>pam_faillock.so</t>
    </r>
    <r>
      <rPr>
        <i/>
        <sz val="11"/>
        <color rgb="FF000000"/>
        <rFont val="Calibri"/>
      </rPr>
      <t xml:space="preserve"> or the </t>
    </r>
    <r>
      <rPr>
        <b/>
        <i/>
        <sz val="11"/>
        <color rgb="FF000000"/>
        <rFont val="Calibri"/>
      </rPr>
      <t>pam_tally2.so</t>
    </r>
    <r>
      <rPr>
        <i/>
        <sz val="11"/>
        <color rgb="FF000000"/>
        <rFont val="Calibri"/>
      </rPr>
      <t xml:space="preserve"> module, the user can be unlocked by issuing following commands. This command sets the failed count to 0, effectively unlocking the user.</t>
    </r>
    <r>
      <rPr>
        <sz val="11"/>
        <color rgb="FF000000"/>
        <rFont val="Calibri"/>
      </rPr>
      <t xml:space="preserve">
</t>
    </r>
    <r>
      <rPr>
        <sz val="11"/>
        <color rgb="FF000000"/>
        <rFont val="Calibri"/>
      </rPr>
      <t xml:space="preserve">- </t>
    </r>
    <r>
      <rPr>
        <i/>
        <sz val="11"/>
        <color rgb="FF000000"/>
        <rFont val="Calibri"/>
      </rPr>
      <t xml:space="preserve">If </t>
    </r>
    <r>
      <rPr>
        <b/>
        <i/>
        <sz val="11"/>
        <color rgb="FF000000"/>
        <rFont val="Calibri"/>
      </rPr>
      <t>pam_faillock.so</t>
    </r>
    <r>
      <rPr>
        <i/>
        <sz val="11"/>
        <color rgb="FF000000"/>
        <rFont val="Calibri"/>
      </rPr>
      <t xml:space="preserve"> is used:</t>
    </r>
    <r>
      <rPr>
        <sz val="11"/>
        <color rgb="FF000000"/>
        <rFont val="Calibri"/>
      </rPr>
      <t xml:space="preserve">
</t>
    </r>
    <r>
      <rPr>
        <sz val="11"/>
        <color rgb="FF006096"/>
        <rFont val="Roboto Condensed"/>
      </rPr>
      <t># faillock --user &lt;username&gt; --reset</t>
    </r>
    <r>
      <rPr>
        <sz val="11"/>
        <color rgb="FF006096"/>
        <rFont val="Roboto Condensed"/>
      </rPr>
      <t xml:space="preserve">
</t>
    </r>
    <r>
      <rPr>
        <sz val="11"/>
        <color rgb="FF000000"/>
        <rFont val="Calibri"/>
      </rPr>
      <t xml:space="preserve">
</t>
    </r>
    <r>
      <rPr>
        <sz val="11"/>
        <color rgb="FF000000"/>
        <rFont val="Calibri"/>
      </rPr>
      <t xml:space="preserve">- </t>
    </r>
    <r>
      <rPr>
        <i/>
        <sz val="11"/>
        <color rgb="FF000000"/>
        <rFont val="Calibri"/>
      </rPr>
      <t xml:space="preserve">If </t>
    </r>
    <r>
      <rPr>
        <b/>
        <i/>
        <sz val="11"/>
        <color rgb="FF000000"/>
        <rFont val="Calibri"/>
      </rPr>
      <t>pam_tally2.so</t>
    </r>
    <r>
      <rPr>
        <i/>
        <sz val="11"/>
        <color rgb="FF000000"/>
        <rFont val="Calibri"/>
      </rPr>
      <t xml:space="preserve"> is used:</t>
    </r>
    <r>
      <rPr>
        <sz val="11"/>
        <color rgb="FF000000"/>
        <rFont val="Calibri"/>
      </rPr>
      <t xml:space="preserve">
</t>
    </r>
    <r>
      <rPr>
        <sz val="11"/>
        <color rgb="FF006096"/>
        <rFont val="Roboto Condensed"/>
      </rPr>
      <t># pam_tally2 -u &lt;username&gt; --reset</t>
    </r>
    <r>
      <rPr>
        <sz val="11"/>
        <color rgb="FF006096"/>
        <rFont val="Roboto Condensed"/>
      </rPr>
      <t xml:space="preserve">
</t>
    </r>
  </si>
  <si>
    <r>
      <rPr>
        <sz val="11"/>
        <color rgb="FF000000"/>
        <rFont val="Calibri"/>
      </rPr>
      <t xml:space="preserve">Verify password lockouts are configured.  Ensure that the </t>
    </r>
    <r>
      <rPr>
        <b/>
        <sz val="11"/>
        <color rgb="FF000000"/>
        <rFont val="Calibri"/>
      </rPr>
      <t>deny=_n_</t>
    </r>
    <r>
      <rPr>
        <sz val="11"/>
        <color rgb="FF000000"/>
        <rFont val="Calibri"/>
      </rPr>
      <t xml:space="preserve"> follows local site policy.  This should not exceed </t>
    </r>
    <r>
      <rPr>
        <b/>
        <sz val="11"/>
        <color rgb="FF000000"/>
        <rFont val="Calibri"/>
      </rPr>
      <t>deny=5</t>
    </r>
    <r>
      <rPr>
        <sz val="11"/>
        <color rgb="FF000000"/>
        <rFont val="Calibri"/>
      </rPr>
      <t>.</t>
    </r>
    <r>
      <rPr>
        <sz val="11"/>
        <color rgb="FF000000"/>
        <rFont val="Calibri"/>
      </rPr>
      <t xml:space="preserve">
</t>
    </r>
    <r>
      <rPr>
        <i/>
        <sz val="11"/>
        <color rgb="FF000000"/>
        <rFont val="Calibri"/>
      </rPr>
      <t xml:space="preserve">If </t>
    </r>
    <r>
      <rPr>
        <b/>
        <i/>
        <sz val="11"/>
        <color rgb="FF000000"/>
        <rFont val="Calibri"/>
      </rPr>
      <t>pam_failock.so</t>
    </r>
    <r>
      <rPr>
        <i/>
        <sz val="11"/>
        <color rgb="FF000000"/>
        <rFont val="Calibri"/>
      </rPr>
      <t xml:space="preserve"> is used:</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grep -E '^\s*auth\s+\S+\s+pam_(faillock|unix)\.so' /etc/pam.d/system-auth /etc/pam.d/password-auth</t>
    </r>
    <r>
      <rPr>
        <sz val="11"/>
        <color rgb="FF006096"/>
        <rFont val="Roboto Condensed"/>
      </rPr>
      <t xml:space="preserve">
</t>
    </r>
    <r>
      <rPr>
        <sz val="11"/>
        <color rgb="FF000000"/>
        <rFont val="Calibri"/>
      </rPr>
      <t xml:space="preserve">
</t>
    </r>
    <r>
      <rPr>
        <sz val="11"/>
        <color rgb="FF000000"/>
        <rFont val="Calibri"/>
      </rPr>
      <t>Verify the output includes the following lines:</t>
    </r>
    <r>
      <rPr>
        <sz val="11"/>
        <color rgb="FF000000"/>
        <rFont val="Calibri"/>
      </rPr>
      <t xml:space="preserve">
</t>
    </r>
    <r>
      <rPr>
        <sz val="11"/>
        <color rgb="FF006096"/>
        <rFont val="Roboto Condensed"/>
      </rPr>
      <t>/etc/pam.d/system-auth:auth        required      pam_faillock.so preauth silent audit deny=5 unlock_time=900</t>
    </r>
    <r>
      <rPr>
        <sz val="11"/>
        <color rgb="FF006096"/>
        <rFont val="Roboto Condensed"/>
      </rPr>
      <t xml:space="preserve">
</t>
    </r>
    <r>
      <rPr>
        <sz val="11"/>
        <color rgb="FF006096"/>
        <rFont val="Roboto Condensed"/>
      </rPr>
      <t>/etc/pam.d/system-auth:auth        sufficient    pam_unix.so nullok try_first_pass</t>
    </r>
    <r>
      <rPr>
        <sz val="11"/>
        <color rgb="FF006096"/>
        <rFont val="Roboto Condensed"/>
      </rPr>
      <t xml:space="preserve">
</t>
    </r>
    <r>
      <rPr>
        <sz val="11"/>
        <color rgb="FF006096"/>
        <rFont val="Roboto Condensed"/>
      </rPr>
      <t>/etc/pam.d/system-auth:auth        [default=die] pam_faillock.so authfail audit deny=5 unlock_time=900</t>
    </r>
    <r>
      <rPr>
        <sz val="11"/>
        <color rgb="FF006096"/>
        <rFont val="Roboto Condensed"/>
      </rPr>
      <t xml:space="preserve">
</t>
    </r>
    <r>
      <rPr>
        <sz val="11"/>
        <color rgb="FF006096"/>
        <rFont val="Roboto Condensed"/>
      </rPr>
      <t>/etc/pam.d/password-auth:auth        required      pam_faillock.so preauth silent audit deny=5 unlock_time=900</t>
    </r>
    <r>
      <rPr>
        <sz val="11"/>
        <color rgb="FF006096"/>
        <rFont val="Roboto Condensed"/>
      </rPr>
      <t xml:space="preserve">
</t>
    </r>
    <r>
      <rPr>
        <sz val="11"/>
        <color rgb="FF006096"/>
        <rFont val="Roboto Condensed"/>
      </rPr>
      <t>/etc/pam.d/password-auth:auth        sufficient    pam_unix.so nullok try_first_pass</t>
    </r>
    <r>
      <rPr>
        <sz val="11"/>
        <color rgb="FF006096"/>
        <rFont val="Roboto Condensed"/>
      </rPr>
      <t xml:space="preserve">
</t>
    </r>
    <r>
      <rPr>
        <sz val="11"/>
        <color rgb="FF006096"/>
        <rFont val="Roboto Condensed"/>
      </rPr>
      <t>/etc/pam.d/password-auth:auth        [default=die] pam_faillock.so authfail audit deny=5 unlock_time=900</t>
    </r>
    <r>
      <rPr>
        <sz val="11"/>
        <color rgb="FF006096"/>
        <rFont val="Roboto Condensed"/>
      </rPr>
      <t xml:space="preserve">
</t>
    </r>
    <r>
      <rPr>
        <sz val="11"/>
        <color rgb="FF000000"/>
        <rFont val="Calibri"/>
      </rPr>
      <t xml:space="preserve">
</t>
    </r>
    <r>
      <rPr>
        <sz val="11"/>
        <color rgb="FF006096"/>
        <rFont val="Roboto Condensed"/>
      </rPr>
      <t># grep -E '^\s*account\s+required\s+pam_faillock.so\s*' /etc/pam.d/system-auth /etc/pam.d/password-auth</t>
    </r>
    <r>
      <rPr>
        <sz val="11"/>
        <color rgb="FF006096"/>
        <rFont val="Roboto Condensed"/>
      </rPr>
      <t xml:space="preserve">
</t>
    </r>
    <r>
      <rPr>
        <sz val="11"/>
        <color rgb="FF000000"/>
        <rFont val="Calibri"/>
      </rPr>
      <t xml:space="preserve">
</t>
    </r>
    <r>
      <rPr>
        <sz val="11"/>
        <color rgb="FF000000"/>
        <rFont val="Calibri"/>
      </rPr>
      <t>Verify the output includes the following lines:</t>
    </r>
    <r>
      <rPr>
        <sz val="11"/>
        <color rgb="FF000000"/>
        <rFont val="Calibri"/>
      </rPr>
      <t xml:space="preserve">
</t>
    </r>
    <r>
      <rPr>
        <sz val="11"/>
        <color rgb="FF006096"/>
        <rFont val="Roboto Condensed"/>
      </rPr>
      <t>/etc/pam.d/system-auth:account     required      pam_faillock.so</t>
    </r>
    <r>
      <rPr>
        <sz val="11"/>
        <color rgb="FF006096"/>
        <rFont val="Roboto Condensed"/>
      </rPr>
      <t xml:space="preserve">
</t>
    </r>
    <r>
      <rPr>
        <sz val="11"/>
        <color rgb="FF006096"/>
        <rFont val="Roboto Condensed"/>
      </rPr>
      <t>/etc/pam.d/password-auth:account     required      pam_faillock.so</t>
    </r>
    <r>
      <rPr>
        <sz val="11"/>
        <color rgb="FF006096"/>
        <rFont val="Roboto Condensed"/>
      </rPr>
      <t xml:space="preserve">
</t>
    </r>
    <r>
      <rPr>
        <sz val="11"/>
        <color rgb="FF000000"/>
        <rFont val="Calibri"/>
      </rPr>
      <t xml:space="preserve">
</t>
    </r>
    <r>
      <rPr>
        <i/>
        <sz val="11"/>
        <color rgb="FF000000"/>
        <rFont val="Calibri"/>
      </rPr>
      <t>OR</t>
    </r>
    <r>
      <rPr>
        <sz val="11"/>
        <color rgb="FF000000"/>
        <rFont val="Calibri"/>
      </rPr>
      <t xml:space="preserve">
</t>
    </r>
    <r>
      <rPr>
        <i/>
        <sz val="11"/>
        <color rgb="FF000000"/>
        <rFont val="Calibri"/>
      </rPr>
      <t xml:space="preserve">If </t>
    </r>
    <r>
      <rPr>
        <b/>
        <i/>
        <sz val="11"/>
        <color rgb="FF000000"/>
        <rFont val="Calibri"/>
      </rPr>
      <t>pam_tally2.so</t>
    </r>
    <r>
      <rPr>
        <i/>
        <sz val="11"/>
        <color rgb="FF000000"/>
        <rFont val="Calibri"/>
      </rPr>
      <t xml:space="preserve"> is used:</t>
    </r>
    <r>
      <rPr>
        <sz val="11"/>
        <color rgb="FF000000"/>
        <rFont val="Calibri"/>
      </rPr>
      <t xml:space="preserve">
</t>
    </r>
    <r>
      <rPr>
        <sz val="11"/>
        <color rgb="FF000000"/>
        <rFont val="Calibri"/>
      </rPr>
      <t>Run the following commands:</t>
    </r>
    <r>
      <rPr>
        <sz val="11"/>
        <color rgb="FF000000"/>
        <rFont val="Calibri"/>
      </rPr>
      <t xml:space="preserve">
</t>
    </r>
    <r>
      <rPr>
        <sz val="11"/>
        <color rgb="FF006096"/>
        <rFont val="Roboto Condensed"/>
      </rPr>
      <t># grep -E '^\s*auth\s+\S+\s+pam_(tally2|unix)\.so' /etc/pam.d/system-auth /etc/pam.d/password-auth</t>
    </r>
    <r>
      <rPr>
        <sz val="11"/>
        <color rgb="FF006096"/>
        <rFont val="Roboto Condensed"/>
      </rPr>
      <t xml:space="preserve">
</t>
    </r>
    <r>
      <rPr>
        <sz val="11"/>
        <color rgb="FF000000"/>
        <rFont val="Calibri"/>
      </rPr>
      <t xml:space="preserve">
</t>
    </r>
    <r>
      <rPr>
        <sz val="11"/>
        <color rgb="FF000000"/>
        <rFont val="Calibri"/>
      </rPr>
      <t>Verify the output includes the following lines:</t>
    </r>
    <r>
      <rPr>
        <sz val="11"/>
        <color rgb="FF000000"/>
        <rFont val="Calibri"/>
      </rPr>
      <t xml:space="preserve">
</t>
    </r>
    <r>
      <rPr>
        <sz val="11"/>
        <color rgb="FF006096"/>
        <rFont val="Roboto Condensed"/>
      </rPr>
      <t>/etc/pam.d/system-auth:auth        required      pam_tally2.so deny=5 onerr=fail unlock_time=900</t>
    </r>
    <r>
      <rPr>
        <sz val="11"/>
        <color rgb="FF006096"/>
        <rFont val="Roboto Condensed"/>
      </rPr>
      <t xml:space="preserve">
</t>
    </r>
    <r>
      <rPr>
        <sz val="11"/>
        <color rgb="FF006096"/>
        <rFont val="Roboto Condensed"/>
      </rPr>
      <t>/etc/pam.d/system-auth:auth        sufficient    pam_unix.so nullok try_first_pass</t>
    </r>
    <r>
      <rPr>
        <sz val="11"/>
        <color rgb="FF006096"/>
        <rFont val="Roboto Condensed"/>
      </rPr>
      <t xml:space="preserve">
</t>
    </r>
    <r>
      <rPr>
        <sz val="11"/>
        <color rgb="FF006096"/>
        <rFont val="Roboto Condensed"/>
      </rPr>
      <t>/etc/pam.d/password-auth:auth        required      pam_tally2.so deny=5 onerr=fail unlock_time=900</t>
    </r>
    <r>
      <rPr>
        <sz val="11"/>
        <color rgb="FF006096"/>
        <rFont val="Roboto Condensed"/>
      </rPr>
      <t xml:space="preserve">
</t>
    </r>
    <r>
      <rPr>
        <sz val="11"/>
        <color rgb="FF006096"/>
        <rFont val="Roboto Condensed"/>
      </rPr>
      <t>/etc/pam.d/password-auth:auth        sufficient    pam_unix.so nullok try_first_pass</t>
    </r>
    <r>
      <rPr>
        <sz val="11"/>
        <color rgb="FF006096"/>
        <rFont val="Roboto Condensed"/>
      </rPr>
      <t xml:space="preserve">
</t>
    </r>
    <r>
      <rPr>
        <sz val="11"/>
        <color rgb="FF000000"/>
        <rFont val="Calibri"/>
      </rPr>
      <t xml:space="preserve">
</t>
    </r>
    <r>
      <rPr>
        <sz val="11"/>
        <color rgb="FF006096"/>
        <rFont val="Roboto Condensed"/>
      </rPr>
      <t># grep -E '^\s*account\s+required\s+pam_tally2.so\s*' /etc/pam.d/system-auth /etc/pam.d/password-auth</t>
    </r>
    <r>
      <rPr>
        <sz val="11"/>
        <color rgb="FF006096"/>
        <rFont val="Roboto Condensed"/>
      </rPr>
      <t xml:space="preserve">
</t>
    </r>
    <r>
      <rPr>
        <sz val="11"/>
        <color rgb="FF000000"/>
        <rFont val="Calibri"/>
      </rPr>
      <t xml:space="preserve">
</t>
    </r>
    <r>
      <rPr>
        <sz val="11"/>
        <color rgb="FF000000"/>
        <rFont val="Calibri"/>
      </rPr>
      <t>Verify the output includes the following lines:</t>
    </r>
    <r>
      <rPr>
        <sz val="11"/>
        <color rgb="FF000000"/>
        <rFont val="Calibri"/>
      </rPr>
      <t xml:space="preserve">
</t>
    </r>
    <r>
      <rPr>
        <sz val="11"/>
        <color rgb="FF006096"/>
        <rFont val="Roboto Condensed"/>
      </rPr>
      <t>/etc/pam.d/system-auth:account     required      pam_tally2.so</t>
    </r>
    <r>
      <rPr>
        <sz val="11"/>
        <color rgb="FF006096"/>
        <rFont val="Roboto Condensed"/>
      </rPr>
      <t xml:space="preserve">
</t>
    </r>
    <r>
      <rPr>
        <sz val="11"/>
        <color rgb="FF006096"/>
        <rFont val="Roboto Condensed"/>
      </rPr>
      <t>/etc/pam.d/password-auth:account     required      pam_tally2.so</t>
    </r>
    <r>
      <rPr>
        <sz val="11"/>
        <color rgb="FF006096"/>
        <rFont val="Roboto Condensed"/>
      </rPr>
      <t xml:space="preserve">
</t>
    </r>
  </si>
  <si>
    <t>5.4.3</t>
  </si>
  <si>
    <r>
      <rPr>
        <sz val="11"/>
        <rFont val="Calibri"/>
      </rPr>
      <t>Ensure password hashing algorithm is SHA-512</t>
    </r>
  </si>
  <si>
    <r>
      <rPr>
        <sz val="11"/>
        <color rgb="FF000000"/>
        <rFont val="Calibri"/>
      </rPr>
      <t xml:space="preserve">Edit the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 xml:space="preserve"> files to include </t>
    </r>
    <r>
      <rPr>
        <b/>
        <sz val="11"/>
        <color rgb="FF000000"/>
        <rFont val="Calibri"/>
      </rPr>
      <t>sha512</t>
    </r>
    <r>
      <rPr>
        <sz val="11"/>
        <color rgb="FF000000"/>
        <rFont val="Calibri"/>
      </rPr>
      <t xml:space="preserve"> option and remove the </t>
    </r>
    <r>
      <rPr>
        <b/>
        <sz val="11"/>
        <color rgb="FF000000"/>
        <rFont val="Calibri"/>
      </rPr>
      <t>md5</t>
    </r>
    <r>
      <rPr>
        <sz val="11"/>
        <color rgb="FF000000"/>
        <rFont val="Calibri"/>
      </rPr>
      <t xml:space="preserve"> option for </t>
    </r>
    <r>
      <rPr>
        <b/>
        <sz val="11"/>
        <color rgb="FF000000"/>
        <rFont val="Calibri"/>
      </rPr>
      <t>pam_unix.so</t>
    </r>
    <r>
      <rPr>
        <sz val="11"/>
        <color rgb="FF000000"/>
        <rFont val="Calibri"/>
      </rPr>
      <t>:</t>
    </r>
    <r>
      <rPr>
        <sz val="11"/>
        <color rgb="FF000000"/>
        <rFont val="Calibri"/>
      </rPr>
      <t xml:space="preserve">
</t>
    </r>
    <r>
      <rPr>
        <sz val="11"/>
        <color rgb="FF006096"/>
        <rFont val="Roboto Condensed"/>
      </rPr>
      <t>password sufficient pam_unix.so sha512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i/>
        <sz val="11"/>
        <color rgb="FF000000"/>
        <rFont val="Calibri"/>
      </rPr>
      <t>Any system accounts that need to be expired should be carefully done separately by the system administrator to prevent any potential problems.</t>
    </r>
    <r>
      <rPr>
        <sz val="11"/>
        <color rgb="FF000000"/>
        <rFont val="Calibri"/>
      </rPr>
      <t xml:space="preserve">
</t>
    </r>
    <r>
      <rPr>
        <sz val="11"/>
        <color rgb="FF000000"/>
        <rFont val="Calibri"/>
      </rPr>
      <t xml:space="preserve">- </t>
    </r>
    <r>
      <rPr>
        <i/>
        <sz val="11"/>
        <color rgb="FF000000"/>
        <rFont val="Calibri"/>
      </rPr>
      <t>If it is determined that the password algorithm being used is not SHA-512, once it is changed, it is recommended that all user ID's be immediately expired and forced to change their passwords on next login, In accordance with local site policies.</t>
    </r>
    <r>
      <rPr>
        <sz val="11"/>
        <color rgb="FF000000"/>
        <rFont val="Calibri"/>
      </rPr>
      <t xml:space="preserve">
</t>
    </r>
    <r>
      <rPr>
        <sz val="11"/>
        <color rgb="FF000000"/>
        <rFont val="Calibri"/>
      </rPr>
      <t xml:space="preserve">- </t>
    </r>
    <r>
      <rPr>
        <i/>
        <sz val="11"/>
        <color rgb="FF000000"/>
        <rFont val="Calibri"/>
      </rPr>
      <t>To accomplish this, the following command can be used.</t>
    </r>
    <r>
      <rPr>
        <sz val="11"/>
        <color rgb="FF000000"/>
        <rFont val="Calibri"/>
      </rPr>
      <t xml:space="preserve">
</t>
    </r>
    <r>
      <rPr>
        <sz val="11"/>
        <color rgb="FF000000"/>
        <rFont val="Calibri"/>
      </rPr>
      <t xml:space="preserve">- </t>
    </r>
    <r>
      <rPr>
        <i/>
        <sz val="11"/>
        <color rgb="FF000000"/>
        <rFont val="Calibri"/>
      </rPr>
      <t xml:space="preserve">This command intentionally does not effect the root account.  </t>
    </r>
    <r>
      <rPr>
        <b/>
        <i/>
        <sz val="11"/>
        <color rgb="FF000000"/>
        <rFont val="Calibri"/>
      </rPr>
      <t>The root account's password will also need to be changed.</t>
    </r>
    <r>
      <rPr>
        <sz val="11"/>
        <color rgb="FF000000"/>
        <rFont val="Calibri"/>
      </rPr>
      <t xml:space="preserve">
</t>
    </r>
    <r>
      <rPr>
        <sz val="11"/>
        <color rgb="FF006096"/>
        <rFont val="Roboto Condensed"/>
      </rPr>
      <t># awk -F: '( $3&lt;'"$(awk '/^\s*UID_MIN/{print $2}' /etc/login.defs)"' &amp;&amp; $1 !~ /^(nfs)?nobody$/ &amp;&amp; $1 != "root" ) { print $1 }' /etc/passwd | xargs -n 1 chage -d 0</t>
    </r>
    <r>
      <rPr>
        <sz val="11"/>
        <color rgb="FF006096"/>
        <rFont val="Roboto Condensed"/>
      </rPr>
      <t xml:space="preserve">
</t>
    </r>
  </si>
  <si>
    <r>
      <rPr>
        <sz val="11"/>
        <color rgb="FF000000"/>
        <rFont val="Calibri"/>
      </rPr>
      <t xml:space="preserve">The commands below change password encryption from </t>
    </r>
    <r>
      <rPr>
        <b/>
        <sz val="11"/>
        <color rgb="FF000000"/>
        <rFont val="Calibri"/>
      </rPr>
      <t>md5</t>
    </r>
    <r>
      <rPr>
        <sz val="11"/>
        <color rgb="FF000000"/>
        <rFont val="Calibri"/>
      </rPr>
      <t xml:space="preserve"> to </t>
    </r>
    <r>
      <rPr>
        <b/>
        <sz val="11"/>
        <color rgb="FF000000"/>
        <rFont val="Calibri"/>
      </rPr>
      <t>sha512</t>
    </r>
    <r>
      <rPr>
        <sz val="11"/>
        <color rgb="FF000000"/>
        <rFont val="Calibri"/>
      </rPr>
      <t xml:space="preserve"> (a much stronger hashing algorithm). All existing accounts will need to perform a password change to upgrade the stored hashes to the new algorithm.</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t>
    </r>
    <r>
      <rPr>
        <i/>
        <sz val="11"/>
        <color rgb="FF000000"/>
        <rFont val="Calibri"/>
      </rPr>
      <t>These changes only apply to accounts configured on the local system.</t>
    </r>
    <r>
      <rPr>
        <sz val="11"/>
        <color rgb="FF000000"/>
        <rFont val="Calibri"/>
      </rPr>
      <t xml:space="preserve">
</t>
    </r>
    <r>
      <rPr>
        <sz val="11"/>
        <color rgb="FF000000"/>
        <rFont val="Calibri"/>
      </rPr>
      <t xml:space="preserve">- </t>
    </r>
    <r>
      <rPr>
        <i/>
        <sz val="11"/>
        <color rgb="FF000000"/>
        <rFont val="Calibri"/>
      </rPr>
      <t>Additional module options may be set, recommendation only covers those listed here.</t>
    </r>
  </si>
  <si>
    <r>
      <rPr>
        <sz val="11"/>
        <color rgb="FF000000"/>
        <rFont val="Calibri"/>
      </rPr>
      <t>Run the following command to verify the sha512 option is included:</t>
    </r>
    <r>
      <rPr>
        <sz val="11"/>
        <color rgb="FF000000"/>
        <rFont val="Calibri"/>
      </rPr>
      <t xml:space="preserve">
</t>
    </r>
    <r>
      <rPr>
        <sz val="11"/>
        <color rgb="FF006096"/>
        <rFont val="Roboto Condensed"/>
      </rPr>
      <t># grep -P '^\h*password\h+(sufficient|requisite|required)\h+pam_unix\.so\h+([^#\n\r]+)?sha512(\h+.*)?$' /etc/pam.d/system-auth /etc/pam.d/password-auth</t>
    </r>
    <r>
      <rPr>
        <sz val="11"/>
        <color rgb="FF006096"/>
        <rFont val="Roboto Condensed"/>
      </rPr>
      <t xml:space="preserve">
</t>
    </r>
    <r>
      <rPr>
        <sz val="11"/>
        <color rgb="FF006096"/>
        <rFont val="Roboto Condensed"/>
      </rPr>
      <t>/etc/pam.d/system-auth:password    sufficient    pam_unix.so sha512 shadow nullok try_first_pass use_authtok</t>
    </r>
    <r>
      <rPr>
        <sz val="11"/>
        <color rgb="FF006096"/>
        <rFont val="Roboto Condensed"/>
      </rPr>
      <t xml:space="preserve">
</t>
    </r>
    <r>
      <rPr>
        <sz val="11"/>
        <color rgb="FF006096"/>
        <rFont val="Roboto Condensed"/>
      </rPr>
      <t>/etc/pam.d/password-auth:password    sufficient    pam_unix.so sha512 shadow nullok try_first_pass use_authtok</t>
    </r>
    <r>
      <rPr>
        <sz val="11"/>
        <color rgb="FF006096"/>
        <rFont val="Roboto Condensed"/>
      </rPr>
      <t xml:space="preserve">
</t>
    </r>
  </si>
  <si>
    <t>5.4.4</t>
  </si>
  <si>
    <r>
      <rPr>
        <sz val="11"/>
        <rFont val="Calibri"/>
      </rPr>
      <t>Ensure password reuse is limited</t>
    </r>
  </si>
  <si>
    <r>
      <rPr>
        <sz val="11"/>
        <color rgb="FF000000"/>
        <rFont val="Calibri"/>
      </rPr>
      <t xml:space="preserve">Edit </t>
    </r>
    <r>
      <rPr>
        <b/>
        <sz val="11"/>
        <color rgb="FF000000"/>
        <rFont val="Calibri"/>
      </rPr>
      <t>both</t>
    </r>
    <r>
      <rPr>
        <sz val="11"/>
        <color rgb="FF000000"/>
        <rFont val="Calibri"/>
      </rPr>
      <t xml:space="preserve"> the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 xml:space="preserve"> files to include the remember option and conform to site policy as shown:</t>
    </r>
    <r>
      <rPr>
        <sz val="11"/>
        <color rgb="FF000000"/>
        <rFont val="Calibri"/>
      </rPr>
      <t xml:space="preserve">
</t>
    </r>
    <r>
      <rPr>
        <b/>
        <sz val="11"/>
        <color rgb="FF000000"/>
        <rFont val="Calibri"/>
      </rPr>
      <t>Note:</t>
    </r>
    <r>
      <rPr>
        <sz val="11"/>
        <color rgb="FF000000"/>
        <rFont val="Calibri"/>
      </rPr>
      <t xml:space="preserve"> </t>
    </r>
    <r>
      <rPr>
        <i/>
        <sz val="11"/>
        <color rgb="FF000000"/>
        <rFont val="Calibri"/>
      </rPr>
      <t xml:space="preserve">Add or modify the line containing the </t>
    </r>
    <r>
      <rPr>
        <b/>
        <i/>
        <sz val="11"/>
        <color rgb="FF000000"/>
        <rFont val="Calibri"/>
      </rPr>
      <t>pam_pwhistory.so</t>
    </r>
    <r>
      <rPr>
        <i/>
        <sz val="11"/>
        <color rgb="FF000000"/>
        <rFont val="Calibri"/>
      </rPr>
      <t xml:space="preserve"> </t>
    </r>
    <r>
      <rPr>
        <b/>
        <i/>
        <sz val="11"/>
        <color rgb="FF000000"/>
        <rFont val="Calibri"/>
      </rPr>
      <t xml:space="preserve">after the first occurrence of </t>
    </r>
    <r>
      <rPr>
        <b/>
        <i/>
        <sz val="11"/>
        <color rgb="FF000000"/>
        <rFont val="Calibri"/>
      </rPr>
      <t>password requisite</t>
    </r>
    <r>
      <rPr>
        <b/>
        <i/>
        <sz val="11"/>
        <color rgb="FF000000"/>
        <rFont val="Calibri"/>
      </rPr>
      <t>:</t>
    </r>
    <r>
      <rPr>
        <sz val="11"/>
        <color rgb="FF000000"/>
        <rFont val="Calibri"/>
      </rPr>
      <t xml:space="preserve">
</t>
    </r>
    <r>
      <rPr>
        <sz val="11"/>
        <color rgb="FF006096"/>
        <rFont val="Roboto Condensed"/>
      </rPr>
      <t>password    required      pam_pwhistory.so remember=5</t>
    </r>
    <r>
      <rPr>
        <sz val="11"/>
        <color rgb="FF006096"/>
        <rFont val="Roboto Condensed"/>
      </rPr>
      <t xml:space="preserve">
</t>
    </r>
    <r>
      <rPr>
        <sz val="11"/>
        <color rgb="FF000000"/>
        <rFont val="Calibri"/>
      </rPr>
      <t xml:space="preserve">
</t>
    </r>
    <r>
      <rPr>
        <i/>
        <sz val="11"/>
        <color rgb="FF000000"/>
        <rFont val="Calibri"/>
      </rPr>
      <t>Example: (</t>
    </r>
    <r>
      <rPr>
        <b/>
        <i/>
        <sz val="11"/>
        <color rgb="FF000000"/>
        <rFont val="Calibri"/>
      </rPr>
      <t>Second line is modified</t>
    </r>
    <r>
      <rPr>
        <i/>
        <sz val="11"/>
        <color rgb="FF000000"/>
        <rFont val="Calibri"/>
      </rPr>
      <t>)</t>
    </r>
    <r>
      <rPr>
        <sz val="11"/>
        <color rgb="FF000000"/>
        <rFont val="Calibri"/>
      </rPr>
      <t xml:space="preserve">
</t>
    </r>
    <r>
      <rPr>
        <sz val="11"/>
        <color rgb="FF006096"/>
        <rFont val="Roboto Condensed"/>
      </rPr>
      <t>password    requisite     pam_pwquality.so try_first_pass local_users_only authtok_type=</t>
    </r>
    <r>
      <rPr>
        <sz val="11"/>
        <color rgb="FF006096"/>
        <rFont val="Roboto Condensed"/>
      </rPr>
      <t xml:space="preserve">
</t>
    </r>
    <r>
      <rPr>
        <sz val="11"/>
        <color rgb="FF006096"/>
        <rFont val="Roboto Condensed"/>
      </rPr>
      <t xml:space="preserve">password    required      pam_pwhistory.so use_authtok remember=5 retry=3 </t>
    </r>
    <r>
      <rPr>
        <sz val="11"/>
        <color rgb="FF006096"/>
        <rFont val="Roboto Condensed"/>
      </rPr>
      <t xml:space="preserve">
</t>
    </r>
    <r>
      <rPr>
        <sz val="11"/>
        <color rgb="FF006096"/>
        <rFont val="Roboto Condensed"/>
      </rPr>
      <t>password    sufficient    pam_unix.so sha512 shadow nullok try_first_pass use_authtok</t>
    </r>
    <r>
      <rPr>
        <sz val="11"/>
        <color rgb="FF006096"/>
        <rFont val="Roboto Condensed"/>
      </rPr>
      <t xml:space="preserve">
</t>
    </r>
    <r>
      <rPr>
        <sz val="11"/>
        <color rgb="FF006096"/>
        <rFont val="Roboto Condensed"/>
      </rPr>
      <t>password    required      pam_deny.so</t>
    </r>
    <r>
      <rPr>
        <sz val="11"/>
        <color rgb="FF006096"/>
        <rFont val="Roboto Condensed"/>
      </rPr>
      <t xml:space="preserve">
</t>
    </r>
  </si>
  <si>
    <r>
      <rPr>
        <sz val="11"/>
        <color rgb="FF000000"/>
        <rFont val="Calibri"/>
      </rPr>
      <t xml:space="preserve">The </t>
    </r>
    <r>
      <rPr>
        <b/>
        <sz val="11"/>
        <color rgb="FF000000"/>
        <rFont val="Calibri"/>
      </rPr>
      <t>/etc/security/opasswd</t>
    </r>
    <r>
      <rPr>
        <sz val="11"/>
        <color rgb="FF000000"/>
        <rFont val="Calibri"/>
      </rPr>
      <t xml:space="preserve"> file stores the users' old passwords and can be checked to ensure that users are not recycling recent passwords.</t>
    </r>
    <r>
      <rPr>
        <sz val="11"/>
        <color rgb="FF000000"/>
        <rFont val="Calibri"/>
      </rPr>
      <t xml:space="preserve">
</t>
    </r>
    <r>
      <rPr>
        <b/>
        <sz val="11"/>
        <color rgb="FF000000"/>
        <rFont val="Calibri"/>
      </rPr>
      <t>Note:</t>
    </r>
    <r>
      <rPr>
        <sz val="11"/>
        <color rgb="FF000000"/>
        <rFont val="Calibri"/>
      </rPr>
      <t xml:space="preserve"> Additional module options may be set, recommendation only covers those listed here.</t>
    </r>
  </si>
  <si>
    <r>
      <rPr>
        <sz val="11"/>
        <color rgb="FF000000"/>
        <rFont val="Calibri"/>
      </rPr>
      <t xml:space="preserve">Verify remembered password history follows local site policy, not to be less than </t>
    </r>
    <r>
      <rPr>
        <b/>
        <sz val="11"/>
        <color rgb="FF000000"/>
        <rFont val="Calibri"/>
      </rPr>
      <t>5</t>
    </r>
    <r>
      <rPr>
        <sz val="11"/>
        <color rgb="FF000000"/>
        <rFont val="Calibri"/>
      </rPr>
      <t>.</t>
    </r>
    <r>
      <rPr>
        <sz val="11"/>
        <color rgb="FF000000"/>
        <rFont val="Calibri"/>
      </rPr>
      <t xml:space="preserve">
</t>
    </r>
    <r>
      <rPr>
        <i/>
        <sz val="11"/>
        <color rgb="FF000000"/>
        <rFont val="Calibri"/>
      </rPr>
      <t xml:space="preserve">If </t>
    </r>
    <r>
      <rPr>
        <b/>
        <i/>
        <sz val="11"/>
        <color rgb="FF000000"/>
        <rFont val="Calibri"/>
      </rPr>
      <t>pam_pwhistory.so</t>
    </r>
    <r>
      <rPr>
        <i/>
        <sz val="11"/>
        <color rgb="FF000000"/>
        <rFont val="Calibri"/>
      </rPr>
      <t xml:space="preserve"> is used: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 '^\s*password\s+(requisite|required)\s+pam_pwhistory\.so\s+([^#]+\s+)*remember=([5-9]|[1-9][0-9]+)\b' /etc/pam.d/system-auth /etc/pam.d/password-auth</t>
    </r>
    <r>
      <rPr>
        <sz val="11"/>
        <color rgb="FF006096"/>
        <rFont val="Roboto Condensed"/>
      </rPr>
      <t xml:space="preserve">
</t>
    </r>
    <r>
      <rPr>
        <sz val="11"/>
        <color rgb="FF006096"/>
        <rFont val="Roboto Condensed"/>
      </rPr>
      <t>/etc/pam.d/system-auth:password    required      pam_pwhistory.so remember=5</t>
    </r>
    <r>
      <rPr>
        <sz val="11"/>
        <color rgb="FF006096"/>
        <rFont val="Roboto Condensed"/>
      </rPr>
      <t xml:space="preserve">
</t>
    </r>
    <r>
      <rPr>
        <sz val="11"/>
        <color rgb="FF006096"/>
        <rFont val="Roboto Condensed"/>
      </rPr>
      <t>/etc/pam.d/password-auth:password    required      pam_pwhistory.so remember=5</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t>
    </r>
    <r>
      <rPr>
        <i/>
        <sz val="11"/>
        <color rgb="FF000000"/>
        <rFont val="Calibri"/>
      </rPr>
      <t xml:space="preserve">If </t>
    </r>
    <r>
      <rPr>
        <b/>
        <i/>
        <sz val="11"/>
        <color rgb="FF000000"/>
        <rFont val="Calibri"/>
      </rPr>
      <t>pam_unix.so</t>
    </r>
    <r>
      <rPr>
        <i/>
        <sz val="11"/>
        <color rgb="FF000000"/>
        <rFont val="Calibri"/>
      </rPr>
      <t xml:space="preserve"> is used:</t>
    </r>
    <r>
      <rPr>
        <sz val="11"/>
        <color rgb="FF000000"/>
        <rFont val="Calibri"/>
      </rPr>
      <t xml:space="preserve">
</t>
    </r>
    <r>
      <rPr>
        <sz val="11"/>
        <color rgb="FF000000"/>
        <rFont val="Calibri"/>
      </rPr>
      <t>Run the following command:</t>
    </r>
    <r>
      <rPr>
        <sz val="11"/>
        <color rgb="FF000000"/>
        <rFont val="Calibri"/>
      </rPr>
      <t xml:space="preserve">
</t>
    </r>
    <r>
      <rPr>
        <sz val="11"/>
        <color rgb="FF006096"/>
        <rFont val="Roboto Condensed"/>
      </rPr>
      <t># grep -P '^\s*password\s+(sufficient|requisite|required)\s+pam_unix\.so\s+([^#]+\s+)*remember=([5-9]|[1-9][0-9]+)\b' /etc/pam.d/system-auth /etc/pam.d/password-auth</t>
    </r>
    <r>
      <rPr>
        <sz val="11"/>
        <color rgb="FF006096"/>
        <rFont val="Roboto Condensed"/>
      </rPr>
      <t xml:space="preserve">
</t>
    </r>
    <r>
      <rPr>
        <sz val="11"/>
        <color rgb="FF006096"/>
        <rFont val="Roboto Condensed"/>
      </rPr>
      <t>/etc/pam.d/system-auth:password    sufficient      pam_unix.so remember=5</t>
    </r>
    <r>
      <rPr>
        <sz val="11"/>
        <color rgb="FF006096"/>
        <rFont val="Roboto Condensed"/>
      </rPr>
      <t xml:space="preserve">
</t>
    </r>
    <r>
      <rPr>
        <sz val="11"/>
        <color rgb="FF006096"/>
        <rFont val="Roboto Condensed"/>
      </rPr>
      <t>/etc/pam.d/password-auth:password    sufficient      pam_unix.so remember=5</t>
    </r>
    <r>
      <rPr>
        <sz val="11"/>
        <color rgb="FF006096"/>
        <rFont val="Roboto Condensed"/>
      </rPr>
      <t xml:space="preserve">
</t>
    </r>
  </si>
  <si>
    <t>Set Shadow Password Suite Parameters</t>
  </si>
  <si>
    <t>5.5.1.1</t>
  </si>
  <si>
    <r>
      <rPr>
        <sz val="11"/>
        <rFont val="Calibri"/>
      </rPr>
      <t>Ensure password expiration is 365 days or less</t>
    </r>
  </si>
  <si>
    <r>
      <rPr>
        <sz val="11"/>
        <color rgb="FF000000"/>
        <rFont val="Calibri"/>
      </rPr>
      <t xml:space="preserve">Set the </t>
    </r>
    <r>
      <rPr>
        <b/>
        <sz val="11"/>
        <color rgb="FF000000"/>
        <rFont val="Calibri"/>
      </rPr>
      <t>PASS_MAX_DAYS</t>
    </r>
    <r>
      <rPr>
        <sz val="11"/>
        <color rgb="FF000000"/>
        <rFont val="Calibri"/>
      </rPr>
      <t xml:space="preserve"> parameter to conform to site policy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--maxdays 365 &lt;user&gt;</t>
    </r>
    <r>
      <rPr>
        <sz val="11"/>
        <color rgb="FF006096"/>
        <rFont val="Roboto Condensed"/>
      </rPr>
      <t xml:space="preserve">
</t>
    </r>
  </si>
  <si>
    <r>
      <rPr>
        <sz val="11"/>
        <color rgb="FF000000"/>
        <rFont val="Calibri"/>
      </rPr>
      <t xml:space="preserve">The </t>
    </r>
    <r>
      <rPr>
        <b/>
        <sz val="11"/>
        <color rgb="FF000000"/>
        <rFont val="Calibri"/>
      </rPr>
      <t>PASS_MAX_DAYS</t>
    </r>
    <r>
      <rPr>
        <sz val="11"/>
        <color rgb="FF000000"/>
        <rFont val="Calibri"/>
      </rPr>
      <t xml:space="preserve"> parameter in </t>
    </r>
    <r>
      <rPr>
        <b/>
        <sz val="11"/>
        <color rgb="FF000000"/>
        <rFont val="Calibri"/>
      </rPr>
      <t>/etc/login.defs</t>
    </r>
    <r>
      <rPr>
        <sz val="11"/>
        <color rgb="FF000000"/>
        <rFont val="Calibri"/>
      </rPr>
      <t xml:space="preserve"> allows an administrator to force passwords to expire once they reach a defined age.  It is recommended that the </t>
    </r>
    <r>
      <rPr>
        <b/>
        <sz val="11"/>
        <color rgb="FF000000"/>
        <rFont val="Calibri"/>
      </rPr>
      <t>PASS_MAX_DAYS</t>
    </r>
    <r>
      <rPr>
        <sz val="11"/>
        <color rgb="FF000000"/>
        <rFont val="Calibri"/>
      </rPr>
      <t xml:space="preserve"> parameter be set to less than or equal to 365 days.</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 xml:space="preserve">A value of </t>
    </r>
    <r>
      <rPr>
        <b/>
        <i/>
        <sz val="11"/>
        <color rgb="FF000000"/>
        <rFont val="Calibri"/>
      </rPr>
      <t>-1</t>
    </r>
    <r>
      <rPr>
        <i/>
        <sz val="11"/>
        <color rgb="FF000000"/>
        <rFont val="Calibri"/>
      </rPr>
      <t xml:space="preserve"> will disable password expiration.</t>
    </r>
    <r>
      <rPr>
        <sz val="11"/>
        <color rgb="FF000000"/>
        <rFont val="Calibri"/>
      </rPr>
      <t xml:space="preserve">
</t>
    </r>
    <r>
      <rPr>
        <sz val="11"/>
        <color rgb="FF000000"/>
        <rFont val="Calibri"/>
      </rPr>
      <t xml:space="preserve">- </t>
    </r>
    <r>
      <rPr>
        <i/>
        <sz val="11"/>
        <color rgb="FF000000"/>
        <rFont val="Calibri"/>
      </rPr>
      <t>The password expiration must be greater than the minimum days between password changes or users will be unable to change their password.</t>
    </r>
  </si>
  <si>
    <r>
      <rPr>
        <sz val="11"/>
        <color rgb="FF000000"/>
        <rFont val="Calibri"/>
      </rPr>
      <t xml:space="preserve">Run the following command and verify </t>
    </r>
    <r>
      <rPr>
        <b/>
        <sz val="11"/>
        <color rgb="FF000000"/>
        <rFont val="Calibri"/>
      </rPr>
      <t>PASS_MAX_DAYS</t>
    </r>
    <r>
      <rPr>
        <sz val="11"/>
        <color rgb="FF000000"/>
        <rFont val="Calibri"/>
      </rPr>
      <t xml:space="preserve"> conforms to site policy (no more than 365 days):</t>
    </r>
    <r>
      <rPr>
        <sz val="11"/>
        <color rgb="FF000000"/>
        <rFont val="Calibri"/>
      </rPr>
      <t xml:space="preserve">
</t>
    </r>
    <r>
      <rPr>
        <sz val="11"/>
        <color rgb="FF006096"/>
        <rFont val="Roboto Condensed"/>
      </rPr>
      <t># grep ^\s*PASS_MAX_DAYS /etc/login.defs</t>
    </r>
    <r>
      <rPr>
        <sz val="11"/>
        <color rgb="FF006096"/>
        <rFont val="Roboto Condensed"/>
      </rPr>
      <t xml:space="preserve">
</t>
    </r>
    <r>
      <rPr>
        <sz val="11"/>
        <color rgb="FF006096"/>
        <rFont val="Roboto Condensed"/>
      </rPr>
      <t>PASS_MAX_DAYS 365</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PASS_MAX_DAYS to verify that all users' PASS_MAX_DAYS conforms to site policy (no more than 365 days):</t>
    </r>
    <r>
      <rPr>
        <sz val="11"/>
        <color rgb="FF000000"/>
        <rFont val="Calibri"/>
      </rPr>
      <t xml:space="preserve">
</t>
    </r>
    <r>
      <rPr>
        <sz val="11"/>
        <color rgb="FF006096"/>
        <rFont val="Roboto Condensed"/>
      </rPr>
      <t># grep -E '^[^:]+:[^!*]' /etc/shadow | cut -d: -f1,5</t>
    </r>
    <r>
      <rPr>
        <sz val="11"/>
        <color rgb="FF006096"/>
        <rFont val="Roboto Condensed"/>
      </rPr>
      <t xml:space="preserve">
</t>
    </r>
    <r>
      <rPr>
        <sz val="11"/>
        <color rgb="FF006096"/>
        <rFont val="Roboto Condensed"/>
      </rPr>
      <t>&lt;user&gt;:&lt;PASS_MAX_DAYS&gt;</t>
    </r>
    <r>
      <rPr>
        <sz val="11"/>
        <color rgb="FF006096"/>
        <rFont val="Roboto Condensed"/>
      </rPr>
      <t xml:space="preserve">
</t>
    </r>
  </si>
  <si>
    <t>5.5.1.2</t>
  </si>
  <si>
    <r>
      <rPr>
        <sz val="11"/>
        <rFont val="Calibri"/>
      </rPr>
      <t>Ensure minimum days between password changes is configured</t>
    </r>
  </si>
  <si>
    <r>
      <rPr>
        <sz val="11"/>
        <color rgb="FF000000"/>
        <rFont val="Calibri"/>
      </rPr>
      <t xml:space="preserve">Set the </t>
    </r>
    <r>
      <rPr>
        <b/>
        <sz val="11"/>
        <color rgb="FF000000"/>
        <rFont val="Calibri"/>
      </rPr>
      <t>PASS_MIN_DAYS</t>
    </r>
    <r>
      <rPr>
        <sz val="11"/>
        <color rgb="FF000000"/>
        <rFont val="Calibri"/>
      </rPr>
      <t xml:space="preserve">  parameter to 1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--mindays 1 &lt;user&gt;</t>
    </r>
    <r>
      <rPr>
        <sz val="11"/>
        <color rgb="FF006096"/>
        <rFont val="Roboto Condensed"/>
      </rPr>
      <t xml:space="preserve">
</t>
    </r>
  </si>
  <si>
    <r>
      <rPr>
        <sz val="11"/>
        <color rgb="FF000000"/>
        <rFont val="Calibri"/>
      </rPr>
      <t xml:space="preserve">The </t>
    </r>
    <r>
      <rPr>
        <b/>
        <sz val="11"/>
        <color rgb="FF000000"/>
        <rFont val="Calibri"/>
      </rPr>
      <t>PASS_MIN_DAYS</t>
    </r>
    <r>
      <rPr>
        <sz val="11"/>
        <color rgb="FF000000"/>
        <rFont val="Calibri"/>
      </rPr>
      <t xml:space="preserve"> parameter in </t>
    </r>
    <r>
      <rPr>
        <b/>
        <sz val="11"/>
        <color rgb="FF000000"/>
        <rFont val="Calibri"/>
      </rPr>
      <t>/etc/login.defs</t>
    </r>
    <r>
      <rPr>
        <sz val="11"/>
        <color rgb="FF000000"/>
        <rFont val="Calibri"/>
      </rPr>
      <t xml:space="preserve"> allows an administrator to prevent users from changing their password until a minimum number of days have passed since the last time the user changed their password. It is recommended that </t>
    </r>
    <r>
      <rPr>
        <b/>
        <sz val="11"/>
        <color rgb="FF000000"/>
        <rFont val="Calibri"/>
      </rPr>
      <t>PASS_MIN_DAYS</t>
    </r>
    <r>
      <rPr>
        <sz val="11"/>
        <color rgb="FF000000"/>
        <rFont val="Calibri"/>
      </rPr>
      <t xml:space="preserve"> parameter be set to 1 or more days.</t>
    </r>
  </si>
  <si>
    <r>
      <rPr>
        <sz val="11"/>
        <color rgb="FF000000"/>
        <rFont val="Calibri"/>
      </rPr>
      <t xml:space="preserve">Run the following command and verify </t>
    </r>
    <r>
      <rPr>
        <b/>
        <sz val="11"/>
        <color rgb="FF000000"/>
        <rFont val="Calibri"/>
      </rPr>
      <t>PASS_MIN_DAYS</t>
    </r>
    <r>
      <rPr>
        <sz val="11"/>
        <color rgb="FF000000"/>
        <rFont val="Calibri"/>
      </rPr>
      <t xml:space="preserve"> conforms to site policy (no less than 1 day):</t>
    </r>
    <r>
      <rPr>
        <sz val="11"/>
        <color rgb="FF000000"/>
        <rFont val="Calibri"/>
      </rPr>
      <t xml:space="preserve">
</t>
    </r>
    <r>
      <rPr>
        <sz val="11"/>
        <color rgb="FF006096"/>
        <rFont val="Roboto Condensed"/>
      </rPr>
      <t># grep ^\s*PASS_MIN_DAYS /etc/login.defs</t>
    </r>
    <r>
      <rPr>
        <sz val="11"/>
        <color rgb="FF006096"/>
        <rFont val="Roboto Condensed"/>
      </rPr>
      <t xml:space="preserve">
</t>
    </r>
    <r>
      <rPr>
        <sz val="11"/>
        <color rgb="FF006096"/>
        <rFont val="Roboto Condensed"/>
      </rPr>
      <t>PASS_MIN_DAYS 1</t>
    </r>
    <r>
      <rPr>
        <sz val="11"/>
        <color rgb="FF006096"/>
        <rFont val="Roboto Condensed"/>
      </rPr>
      <t xml:space="preserve">
</t>
    </r>
    <r>
      <rPr>
        <sz val="11"/>
        <color rgb="FF000000"/>
        <rFont val="Calibri"/>
      </rPr>
      <t xml:space="preserve">
</t>
    </r>
    <r>
      <rPr>
        <sz val="11"/>
        <color rgb="FF000000"/>
        <rFont val="Calibri"/>
      </rPr>
      <t>Run the following command and Review list of users and PAS_MIN_DAYS to Verify that all users' PAS_MIN_DAYS conforms to site policy (no less than 1 day):</t>
    </r>
    <r>
      <rPr>
        <sz val="11"/>
        <color rgb="FF000000"/>
        <rFont val="Calibri"/>
      </rPr>
      <t xml:space="preserve">
</t>
    </r>
    <r>
      <rPr>
        <sz val="11"/>
        <color rgb="FF006096"/>
        <rFont val="Roboto Condensed"/>
      </rPr>
      <t># grep -E ^[^:]+:[^\!*] /etc/shadow | cut -d: -f1,4</t>
    </r>
    <r>
      <rPr>
        <sz val="11"/>
        <color rgb="FF006096"/>
        <rFont val="Roboto Condensed"/>
      </rPr>
      <t xml:space="preserve">
</t>
    </r>
    <r>
      <rPr>
        <sz val="11"/>
        <color rgb="FF006096"/>
        <rFont val="Roboto Condensed"/>
      </rPr>
      <t>&lt;user&gt;:&lt;PASS_MIN_DAYS&gt;</t>
    </r>
    <r>
      <rPr>
        <sz val="11"/>
        <color rgb="FF006096"/>
        <rFont val="Roboto Condensed"/>
      </rPr>
      <t xml:space="preserve">
</t>
    </r>
  </si>
  <si>
    <t>5.5.1.3</t>
  </si>
  <si>
    <r>
      <rPr>
        <sz val="11"/>
        <rFont val="Calibri"/>
      </rPr>
      <t>Ensure password expiration warning days is 7 or more</t>
    </r>
  </si>
  <si>
    <r>
      <rPr>
        <sz val="11"/>
        <color rgb="FF000000"/>
        <rFont val="Calibri"/>
      </rPr>
      <t xml:space="preserve">Set the </t>
    </r>
    <r>
      <rPr>
        <b/>
        <sz val="11"/>
        <color rgb="FF000000"/>
        <rFont val="Calibri"/>
      </rPr>
      <t>PASS_WARN_AGE</t>
    </r>
    <r>
      <rPr>
        <sz val="11"/>
        <color rgb="FF000000"/>
        <rFont val="Calibri"/>
      </rPr>
      <t xml:space="preserve">  parameter to 7 in </t>
    </r>
    <r>
      <rPr>
        <b/>
        <sz val="11"/>
        <color rgb="FF000000"/>
        <rFont val="Calibri"/>
      </rPr>
      <t>/etc/login.defs</t>
    </r>
    <r>
      <rPr>
        <sz val="11"/>
        <color rgb="FF000000"/>
        <rFont val="Calibri"/>
      </rPr>
      <t xml:space="preserve"> :</t>
    </r>
    <r>
      <rPr>
        <sz val="11"/>
        <color rgb="FF000000"/>
        <rFont val="Calibri"/>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--warndays 7 &lt;user&gt;</t>
    </r>
    <r>
      <rPr>
        <sz val="11"/>
        <color rgb="FF006096"/>
        <rFont val="Roboto Condensed"/>
      </rPr>
      <t xml:space="preserve">
</t>
    </r>
  </si>
  <si>
    <r>
      <rPr>
        <sz val="11"/>
        <color rgb="FF000000"/>
        <rFont val="Calibri"/>
      </rPr>
      <t xml:space="preserve">The </t>
    </r>
    <r>
      <rPr>
        <b/>
        <sz val="11"/>
        <color rgb="FF000000"/>
        <rFont val="Calibri"/>
      </rPr>
      <t>PASS_WARN_AGE</t>
    </r>
    <r>
      <rPr>
        <sz val="11"/>
        <color rgb="FF000000"/>
        <rFont val="Calibri"/>
      </rPr>
      <t xml:space="preserve"> parameter in </t>
    </r>
    <r>
      <rPr>
        <b/>
        <sz val="11"/>
        <color rgb="FF000000"/>
        <rFont val="Calibri"/>
      </rPr>
      <t>/etc/login.defs</t>
    </r>
    <r>
      <rPr>
        <sz val="11"/>
        <color rgb="FF000000"/>
        <rFont val="Calibri"/>
      </rPr>
      <t xml:space="preserve">  allows an administrator to notify users that their password will expire in a defined number of days. It is recommended that the </t>
    </r>
    <r>
      <rPr>
        <b/>
        <sz val="11"/>
        <color rgb="FF000000"/>
        <rFont val="Calibri"/>
      </rPr>
      <t>PASS_WARN_AGE</t>
    </r>
    <r>
      <rPr>
        <sz val="11"/>
        <color rgb="FF000000"/>
        <rFont val="Calibri"/>
      </rPr>
      <t xml:space="preserve"> parameter be set to 7 or more days.</t>
    </r>
  </si>
  <si>
    <r>
      <rPr>
        <sz val="11"/>
        <color rgb="FF000000"/>
        <rFont val="Calibri"/>
      </rPr>
      <t xml:space="preserve">Run the following command and verify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^\s*PASS_WARN_AGE /etc/login.defs</t>
    </r>
    <r>
      <rPr>
        <sz val="11"/>
        <color rgb="FF006096"/>
        <rFont val="Roboto Condensed"/>
      </rPr>
      <t xml:space="preserve">
</t>
    </r>
    <r>
      <rPr>
        <sz val="11"/>
        <color rgb="FF006096"/>
        <rFont val="Roboto Condensed"/>
      </rPr>
      <t>PASS_WARN_AGE 7</t>
    </r>
    <r>
      <rPr>
        <sz val="11"/>
        <color rgb="FF006096"/>
        <rFont val="Roboto Condensed"/>
      </rPr>
      <t xml:space="preserve">
</t>
    </r>
    <r>
      <rPr>
        <sz val="11"/>
        <color rgb="FF000000"/>
        <rFont val="Calibri"/>
      </rPr>
      <t xml:space="preserve">
</t>
    </r>
    <r>
      <rPr>
        <sz val="11"/>
        <color rgb="FF000000"/>
        <rFont val="Calibri"/>
      </rPr>
      <t xml:space="preserve">Verify all users with a password have their number of days of warning before password expires set to 7 or more:Run the following command and Review list of users and </t>
    </r>
    <r>
      <rPr>
        <b/>
        <sz val="11"/>
        <color rgb="FF000000"/>
        <rFont val="Calibri"/>
      </rPr>
      <t>PASS_WARN_AGE</t>
    </r>
    <r>
      <rPr>
        <sz val="11"/>
        <color rgb="FF000000"/>
        <rFont val="Calibri"/>
      </rPr>
      <t xml:space="preserve"> to verify that all users' </t>
    </r>
    <r>
      <rPr>
        <b/>
        <sz val="11"/>
        <color rgb="FF000000"/>
        <rFont val="Calibri"/>
      </rPr>
      <t>PASS_WARN_AGE</t>
    </r>
    <r>
      <rPr>
        <sz val="11"/>
        <color rgb="FF000000"/>
        <rFont val="Calibri"/>
      </rPr>
      <t xml:space="preserve"> conforms to site policy (No less than 7 days):</t>
    </r>
    <r>
      <rPr>
        <sz val="11"/>
        <color rgb="FF000000"/>
        <rFont val="Calibri"/>
      </rPr>
      <t xml:space="preserve">
</t>
    </r>
    <r>
      <rPr>
        <sz val="11"/>
        <color rgb="FF006096"/>
        <rFont val="Roboto Condensed"/>
      </rPr>
      <t># grep -E ^[^:]+:[^\!*] /etc/shadow | cut -d: -f1,6</t>
    </r>
    <r>
      <rPr>
        <sz val="11"/>
        <color rgb="FF006096"/>
        <rFont val="Roboto Condensed"/>
      </rPr>
      <t xml:space="preserve">
</t>
    </r>
    <r>
      <rPr>
        <sz val="11"/>
        <color rgb="FF006096"/>
        <rFont val="Roboto Condensed"/>
      </rPr>
      <t>&lt;user&gt;:&lt;PASS_WARN_AGE&gt;</t>
    </r>
    <r>
      <rPr>
        <sz val="11"/>
        <color rgb="FF006096"/>
        <rFont val="Roboto Condensed"/>
      </rPr>
      <t xml:space="preserve">
</t>
    </r>
  </si>
  <si>
    <t>5.5.1.4</t>
  </si>
  <si>
    <r>
      <rPr>
        <sz val="11"/>
        <rFont val="Calibri"/>
      </rPr>
      <t>Ensure inactive password lock is 30 days or less</t>
    </r>
  </si>
  <si>
    <r>
      <rPr>
        <sz val="11"/>
        <color rgb="FF000000"/>
        <rFont val="Calibri"/>
      </rPr>
      <t>Run the following command to set the default password inactivity period to 30 days:</t>
    </r>
    <r>
      <rPr>
        <sz val="11"/>
        <color rgb="FF000000"/>
        <rFont val="Calibri"/>
      </rPr>
      <t xml:space="preserve">
</t>
    </r>
    <r>
      <rPr>
        <sz val="11"/>
        <color rgb="FF006096"/>
        <rFont val="Roboto Condensed"/>
      </rPr>
      <t># useradd -D -f 30</t>
    </r>
    <r>
      <rPr>
        <sz val="11"/>
        <color rgb="FF006096"/>
        <rFont val="Roboto Condensed"/>
      </rPr>
      <t xml:space="preserve">
</t>
    </r>
    <r>
      <rPr>
        <sz val="11"/>
        <color rgb="FF000000"/>
        <rFont val="Calibri"/>
      </rPr>
      <t xml:space="preserve">
</t>
    </r>
    <r>
      <rPr>
        <sz val="11"/>
        <color rgb="FF000000"/>
        <rFont val="Calibri"/>
      </rPr>
      <t>Modify user parameters for all users with a password set to match:</t>
    </r>
    <r>
      <rPr>
        <sz val="11"/>
        <color rgb="FF000000"/>
        <rFont val="Calibri"/>
      </rPr>
      <t xml:space="preserve">
</t>
    </r>
    <r>
      <rPr>
        <sz val="11"/>
        <color rgb="FF006096"/>
        <rFont val="Roboto Condensed"/>
      </rPr>
      <t># chage --inactive 30 &lt;user&gt;</t>
    </r>
    <r>
      <rPr>
        <sz val="11"/>
        <color rgb="FF006096"/>
        <rFont val="Roboto Condensed"/>
      </rPr>
      <t xml:space="preserve">
</t>
    </r>
  </si>
  <si>
    <r>
      <rPr>
        <sz val="11"/>
        <color rgb="FF000000"/>
        <rFont val="Calibri"/>
      </rPr>
      <t>User accounts that have been inactive for over a given period of time can be automatically disabled. It is recommended that accounts that are inactive for 30 days after password expiration be disabled.</t>
    </r>
    <r>
      <rPr>
        <sz val="11"/>
        <color rgb="FF000000"/>
        <rFont val="Calibri"/>
      </rPr>
      <t xml:space="preserve">
</t>
    </r>
    <r>
      <rPr>
        <i/>
        <sz val="11"/>
        <color rgb="FF000000"/>
        <rFont val="Calibri"/>
      </rPr>
      <t xml:space="preserve">Note: A value of </t>
    </r>
    <r>
      <rPr>
        <b/>
        <i/>
        <sz val="11"/>
        <color rgb="FF000000"/>
        <rFont val="Calibri"/>
      </rPr>
      <t>-1</t>
    </r>
    <r>
      <rPr>
        <i/>
        <sz val="11"/>
        <color rgb="FF000000"/>
        <rFont val="Calibri"/>
      </rPr>
      <t xml:space="preserve"> would disable this setting.</t>
    </r>
  </si>
  <si>
    <r>
      <rPr>
        <sz val="11"/>
        <color rgb="FF000000"/>
        <rFont val="Calibri"/>
      </rPr>
      <t xml:space="preserve">Run the following command and verify </t>
    </r>
    <r>
      <rPr>
        <b/>
        <sz val="11"/>
        <color rgb="FF000000"/>
        <rFont val="Calibri"/>
      </rPr>
      <t>INACTIVE</t>
    </r>
    <r>
      <rPr>
        <sz val="11"/>
        <color rgb="FF000000"/>
        <rFont val="Calibri"/>
      </rPr>
      <t xml:space="preserve"> conforms to sire policy (no more than 30 days):</t>
    </r>
    <r>
      <rPr>
        <sz val="11"/>
        <color rgb="FF000000"/>
        <rFont val="Calibri"/>
      </rPr>
      <t xml:space="preserve">
</t>
    </r>
    <r>
      <rPr>
        <sz val="11"/>
        <color rgb="FF006096"/>
        <rFont val="Roboto Condensed"/>
      </rPr>
      <t># useradd -D | grep INACTIVE</t>
    </r>
    <r>
      <rPr>
        <sz val="11"/>
        <color rgb="FF006096"/>
        <rFont val="Roboto Condensed"/>
      </rPr>
      <t xml:space="preserve">
</t>
    </r>
    <r>
      <rPr>
        <sz val="11"/>
        <color rgb="FF006096"/>
        <rFont val="Roboto Condensed"/>
      </rPr>
      <t>INACTIVE=30</t>
    </r>
    <r>
      <rPr>
        <sz val="11"/>
        <color rgb="FF006096"/>
        <rFont val="Roboto Condensed"/>
      </rPr>
      <t xml:space="preserve">
</t>
    </r>
    <r>
      <rPr>
        <sz val="11"/>
        <color rgb="FF000000"/>
        <rFont val="Calibri"/>
      </rPr>
      <t xml:space="preserve">
</t>
    </r>
    <r>
      <rPr>
        <sz val="11"/>
        <color rgb="FF000000"/>
        <rFont val="Calibri"/>
      </rPr>
      <t>Verify all users with a password have Password inactive no more than 30 days after password expires:Run the following command and Review list of users and INACTIVE to verify that all users' INACTIVE conforms to site policy (no more than 30 days):</t>
    </r>
    <r>
      <rPr>
        <sz val="11"/>
        <color rgb="FF000000"/>
        <rFont val="Calibri"/>
      </rPr>
      <t xml:space="preserve">
</t>
    </r>
    <r>
      <rPr>
        <sz val="11"/>
        <color rgb="FF006096"/>
        <rFont val="Roboto Condensed"/>
      </rPr>
      <t># grep -E ^[^:]+:[^\!*] /etc/shadow | cut -d: -f1,7</t>
    </r>
    <r>
      <rPr>
        <sz val="11"/>
        <color rgb="FF006096"/>
        <rFont val="Roboto Condensed"/>
      </rPr>
      <t xml:space="preserve">
</t>
    </r>
    <r>
      <rPr>
        <sz val="11"/>
        <color rgb="FF006096"/>
        <rFont val="Roboto Condensed"/>
      </rPr>
      <t>&lt;user&gt;:&lt;INACTIVE&gt;</t>
    </r>
    <r>
      <rPr>
        <sz val="11"/>
        <color rgb="FF006096"/>
        <rFont val="Roboto Condensed"/>
      </rPr>
      <t xml:space="preserve">
</t>
    </r>
  </si>
  <si>
    <t>5.5.1.5</t>
  </si>
  <si>
    <r>
      <rPr>
        <sz val="11"/>
        <rFont val="Calibri"/>
      </rPr>
      <t>Ensure all users last password change date is in the past</t>
    </r>
  </si>
  <si>
    <r>
      <rPr>
        <sz val="11"/>
        <color rgb="FF000000"/>
        <rFont val="Calibri"/>
      </rPr>
      <t>Investigate any users with a password change date in the future and correct them.  Locking the account, expiring the password, or resetting the password manually may be appropriate.</t>
    </r>
  </si>
  <si>
    <r>
      <rPr>
        <sz val="11"/>
        <color rgb="FF000000"/>
        <rFont val="Calibri"/>
      </rPr>
      <t>All users should have a password change date in the past.</t>
    </r>
  </si>
  <si>
    <r>
      <rPr>
        <sz val="11"/>
        <color rgb="FF000000"/>
        <rFont val="Calibri"/>
      </rPr>
      <t>Run the following command and verify nothing is returned</t>
    </r>
    <r>
      <rPr>
        <sz val="11"/>
        <color rgb="FF000000"/>
        <rFont val="Calibri"/>
      </rPr>
      <t xml:space="preserve">
</t>
    </r>
    <r>
      <rPr>
        <sz val="11"/>
        <color rgb="FF006096"/>
        <rFont val="Roboto Condensed"/>
      </rPr>
      <t># for usr in $(cut -d: -f1 /etc/shadow); do [[ $(chage --list $usr | grep '^Last password change' | cut -d: -f2) &gt; $(date) ]] &amp;&amp; echo "$usr :$(chage --list $usr | grep '^Last password change' | cut -d: -f2)"; done</t>
    </r>
    <r>
      <rPr>
        <sz val="11"/>
        <color rgb="FF006096"/>
        <rFont val="Roboto Condensed"/>
      </rPr>
      <t xml:space="preserve">
</t>
    </r>
  </si>
  <si>
    <t>User Accounts and Environment</t>
  </si>
  <si>
    <t>5.5.2</t>
  </si>
  <si>
    <r>
      <rPr>
        <sz val="11"/>
        <rFont val="Calibri"/>
      </rPr>
      <t>Ensure system accounts are secured</t>
    </r>
  </si>
  <si>
    <r>
      <rPr>
        <sz val="11"/>
        <color rgb="FF000000"/>
        <rFont val="Calibri"/>
      </rPr>
      <t>Run the commands appropriate for your distribution:</t>
    </r>
    <r>
      <rPr>
        <sz val="11"/>
        <color rgb="FF000000"/>
        <rFont val="Calibri"/>
      </rPr>
      <t xml:space="preserve">
</t>
    </r>
    <r>
      <rPr>
        <sz val="11"/>
        <color rgb="FF000000"/>
        <rFont val="Calibri"/>
      </rPr>
      <t>Set the shell for any accounts returned by the audit to nologin:</t>
    </r>
    <r>
      <rPr>
        <sz val="11"/>
        <color rgb="FF000000"/>
        <rFont val="Calibri"/>
      </rPr>
      <t xml:space="preserve">
</t>
    </r>
    <r>
      <rPr>
        <sz val="11"/>
        <color rgb="FF006096"/>
        <rFont val="Roboto Condensed"/>
      </rPr>
      <t># usermod -s $(which nologin) &lt;user&gt;</t>
    </r>
    <r>
      <rPr>
        <sz val="11"/>
        <color rgb="FF006096"/>
        <rFont val="Roboto Condensed"/>
      </rPr>
      <t xml:space="preserve">
</t>
    </r>
    <r>
      <rPr>
        <sz val="11"/>
        <color rgb="FF000000"/>
        <rFont val="Calibri"/>
      </rPr>
      <t xml:space="preserve">
</t>
    </r>
    <r>
      <rPr>
        <sz val="11"/>
        <color rgb="FF000000"/>
        <rFont val="Calibri"/>
      </rPr>
      <t>Lock any non root accounts returned by the audit:</t>
    </r>
    <r>
      <rPr>
        <sz val="11"/>
        <color rgb="FF000000"/>
        <rFont val="Calibri"/>
      </rPr>
      <t xml:space="preserve">
</t>
    </r>
    <r>
      <rPr>
        <sz val="11"/>
        <color rgb="FF006096"/>
        <rFont val="Roboto Condensed"/>
      </rPr>
      <t># usermod -L &lt;user&gt;</t>
    </r>
    <r>
      <rPr>
        <sz val="11"/>
        <color rgb="FF006096"/>
        <rFont val="Roboto Condensed"/>
      </rPr>
      <t xml:space="preserve">
</t>
    </r>
    <r>
      <rPr>
        <sz val="11"/>
        <color rgb="FF000000"/>
        <rFont val="Calibri"/>
      </rPr>
      <t xml:space="preserve">
</t>
    </r>
    <r>
      <rPr>
        <sz val="11"/>
        <color rgb="FF000000"/>
        <rFont val="Calibri"/>
      </rPr>
      <t>The following command will set all system accounts to a non login shell:</t>
    </r>
    <r>
      <rPr>
        <sz val="11"/>
        <color rgb="FF000000"/>
        <rFont val="Calibri"/>
      </rPr>
      <t xml:space="preserve">
</t>
    </r>
    <r>
      <rPr>
        <sz val="11"/>
        <color rgb="FF006096"/>
        <rFont val="Roboto Condensed"/>
      </rPr>
      <t>awk -F: '($1!="root" &amp;&amp; $1!="sync" &amp;&amp; $1!="shutdown" &amp;&amp; $1!="halt" &amp;&amp; $1!~/^\+/ &amp;&amp; $3&lt;'"$(awk '/^\s*UID_MIN/{print $2}' /etc/login.defs)"' &amp;&amp; $7!="'"$(which nologin)"'" &amp;&amp; $7!="/bin/false" &amp;&amp; $7!="/usr/bin/false") {print $1}' /etc/passwd | while read -r user; do usermod -s "$(which nologin)" "$user"; done</t>
    </r>
    <r>
      <rPr>
        <sz val="11"/>
        <color rgb="FF006096"/>
        <rFont val="Roboto Condensed"/>
      </rPr>
      <t xml:space="preserve">
</t>
    </r>
    <r>
      <rPr>
        <sz val="11"/>
        <color rgb="FF000000"/>
        <rFont val="Calibri"/>
      </rPr>
      <t xml:space="preserve">
</t>
    </r>
    <r>
      <rPr>
        <sz val="11"/>
        <color rgb="FF000000"/>
        <rFont val="Calibri"/>
      </rPr>
      <t>The following command will automatically lock not root system accounts:</t>
    </r>
    <r>
      <rPr>
        <sz val="11"/>
        <color rgb="FF000000"/>
        <rFont val="Calibri"/>
      </rPr>
      <t xml:space="preserve">
</t>
    </r>
    <r>
      <rPr>
        <sz val="11"/>
        <color rgb="FF006096"/>
        <rFont val="Roboto Condensed"/>
      </rPr>
      <t>awk -F: '($1!="root" &amp;&amp; $1!~/^\+/ &amp;&amp; $3&lt;'"$(awk '/^\s*UID_MIN/{print $2}' /etc/login.defs)"') {print $1}' /etc/passwd | xargs -I '{}' passwd -S '{}' | awk '($2!="L" &amp;&amp; $2!="LK") {print $1}' | while read -r user; do usermod -L "$user"; done</t>
    </r>
    <r>
      <rPr>
        <sz val="11"/>
        <color rgb="FF006096"/>
        <rFont val="Roboto Condensed"/>
      </rPr>
      <t xml:space="preserve">
</t>
    </r>
  </si>
  <si>
    <r>
      <rPr>
        <sz val="11"/>
        <color rgb="FF000000"/>
        <rFont val="Calibri"/>
      </rPr>
      <t>There are a number of accounts provided with most distributions that are used to manage applications and are not intended to provide an interactive shell.</t>
    </r>
  </si>
  <si>
    <r>
      <rPr>
        <sz val="11"/>
        <color rgb="FF000000"/>
        <rFont val="Calibri"/>
      </rPr>
      <t>Run the following commands and verify no results are returned:</t>
    </r>
    <r>
      <rPr>
        <sz val="11"/>
        <color rgb="FF000000"/>
        <rFont val="Calibri"/>
      </rPr>
      <t xml:space="preserve">
</t>
    </r>
    <r>
      <rPr>
        <sz val="11"/>
        <color rgb="FF006096"/>
        <rFont val="Roboto Condensed"/>
      </rPr>
      <t>awk -F: '($1!="root" &amp;&amp; $1!="sync" &amp;&amp; $1!="shutdown" &amp;&amp; $1!="halt" &amp;&amp; $1!~/^\+/ &amp;&amp; $3&lt;'"$(awk '/^\s*UID_MIN/{print $2}' /etc/login.defs)"' &amp;&amp; $7!="'"$(which nologin)"'" &amp;&amp; $7!="/bin/false") {print}' /etc/passwd</t>
    </r>
    <r>
      <rPr>
        <sz val="11"/>
        <color rgb="FF006096"/>
        <rFont val="Roboto Condensed"/>
      </rPr>
      <t xml:space="preserve">
</t>
    </r>
    <r>
      <rPr>
        <sz val="11"/>
        <color rgb="FF000000"/>
        <rFont val="Calibri"/>
      </rPr>
      <t xml:space="preserve">
</t>
    </r>
    <r>
      <rPr>
        <sz val="11"/>
        <color rgb="FF006096"/>
        <rFont val="Roboto Condensed"/>
      </rPr>
      <t>awk -F: '($1!="root" &amp;&amp; $1!~/^\+/ &amp;&amp; $3&lt;'"$(awk '/^\s*UID_MIN/{print $2}' /etc/login.defs)"') {print $1}' /etc/passwd | xargs -I '{}' passwd -S '{}' | awk '($2!="L" &amp;&amp; $2!="LK") {print $1}'</t>
    </r>
    <r>
      <rPr>
        <sz val="11"/>
        <color rgb="FF006096"/>
        <rFont val="Roboto Condensed"/>
      </rPr>
      <t xml:space="preserve">
</t>
    </r>
  </si>
  <si>
    <t>5.5.3</t>
  </si>
  <si>
    <r>
      <rPr>
        <sz val="11"/>
        <rFont val="Calibri"/>
      </rPr>
      <t>Ensure default group for the root account is GID 0</t>
    </r>
  </si>
  <si>
    <r>
      <rPr>
        <sz val="11"/>
        <color rgb="FF000000"/>
        <rFont val="Calibri"/>
      </rPr>
      <t xml:space="preserve">Run the following command to set the </t>
    </r>
    <r>
      <rPr>
        <b/>
        <sz val="11"/>
        <color rgb="FF000000"/>
        <rFont val="Calibri"/>
      </rPr>
      <t>root</t>
    </r>
    <r>
      <rPr>
        <sz val="11"/>
        <color rgb="FF000000"/>
        <rFont val="Calibri"/>
      </rPr>
      <t xml:space="preserve">  user default group to GID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usermod -g 0 root</t>
    </r>
    <r>
      <rPr>
        <sz val="11"/>
        <color rgb="FF006096"/>
        <rFont val="Roboto Condensed"/>
      </rPr>
      <t xml:space="preserve">
</t>
    </r>
  </si>
  <si>
    <r>
      <rPr>
        <sz val="11"/>
        <color rgb="FF000000"/>
        <rFont val="Calibri"/>
      </rPr>
      <t>The usermod command can be used to specify which group the root user belongs to. This affects permissions of files that are created by the root user.</t>
    </r>
  </si>
  <si>
    <r>
      <rPr>
        <sz val="11"/>
        <color rgb="FF000000"/>
        <rFont val="Calibri"/>
      </rPr>
      <t xml:space="preserve">Run the following command and verify the result is </t>
    </r>
    <r>
      <rPr>
        <b/>
        <sz val="11"/>
        <color rgb="FF000000"/>
        <rFont val="Calibri"/>
      </rPr>
      <t>0</t>
    </r>
    <r>
      <rPr>
        <sz val="11"/>
        <color rgb="FF000000"/>
        <rFont val="Calibri"/>
      </rPr>
      <t xml:space="preserve"> :</t>
    </r>
    <r>
      <rPr>
        <sz val="11"/>
        <color rgb="FF000000"/>
        <rFont val="Calibri"/>
      </rPr>
      <t xml:space="preserve">
</t>
    </r>
    <r>
      <rPr>
        <sz val="11"/>
        <color rgb="FF006096"/>
        <rFont val="Roboto Condensed"/>
      </rPr>
      <t># grep "^root:" /etc/passwd | cut -f4 -d:</t>
    </r>
    <r>
      <rPr>
        <sz val="11"/>
        <color rgb="FF006096"/>
        <rFont val="Roboto Condensed"/>
      </rPr>
      <t xml:space="preserve">
</t>
    </r>
    <r>
      <rPr>
        <sz val="11"/>
        <color rgb="FF006096"/>
        <rFont val="Roboto Condensed"/>
      </rPr>
      <t>0</t>
    </r>
    <r>
      <rPr>
        <sz val="11"/>
        <color rgb="FF006096"/>
        <rFont val="Roboto Condensed"/>
      </rPr>
      <t xml:space="preserve">
</t>
    </r>
  </si>
  <si>
    <t>5.5.4</t>
  </si>
  <si>
    <r>
      <rPr>
        <sz val="11"/>
        <rFont val="Calibri"/>
      </rPr>
      <t>Ensure default user shell timeout is configured</t>
    </r>
  </si>
  <si>
    <r>
      <rPr>
        <sz val="11"/>
        <color rgb="FF000000"/>
        <rFont val="Calibri"/>
      </rPr>
      <t xml:space="preserve">Review </t>
    </r>
    <r>
      <rPr>
        <b/>
        <sz val="11"/>
        <color rgb="FF000000"/>
        <rFont val="Calibri"/>
      </rPr>
      <t>/etc/bashrc</t>
    </r>
    <r>
      <rPr>
        <sz val="11"/>
        <color rgb="FF000000"/>
        <rFont val="Calibri"/>
      </rPr>
      <t xml:space="preserve">, </t>
    </r>
    <r>
      <rPr>
        <b/>
        <sz val="11"/>
        <color rgb="FF000000"/>
        <rFont val="Calibri"/>
      </rPr>
      <t>/etc/profile</t>
    </r>
    <r>
      <rPr>
        <sz val="11"/>
        <color rgb="FF000000"/>
        <rFont val="Calibri"/>
      </rPr>
      <t xml:space="preserve">, and all files ending in </t>
    </r>
    <r>
      <rPr>
        <b/>
        <sz val="11"/>
        <color rgb="FF000000"/>
        <rFont val="Calibri"/>
      </rPr>
      <t>*.sh</t>
    </r>
    <r>
      <rPr>
        <sz val="11"/>
        <color rgb="FF000000"/>
        <rFont val="Calibri"/>
      </rPr>
      <t xml:space="preserve"> in the </t>
    </r>
    <r>
      <rPr>
        <b/>
        <sz val="11"/>
        <color rgb="FF000000"/>
        <rFont val="Calibri"/>
      </rPr>
      <t>/etc/profile.d/</t>
    </r>
    <r>
      <rPr>
        <sz val="11"/>
        <color rgb="FF000000"/>
        <rFont val="Calibri"/>
      </rPr>
      <t xml:space="preserve"> directory and remove or edit all </t>
    </r>
    <r>
      <rPr>
        <b/>
        <sz val="11"/>
        <color rgb="FF000000"/>
        <rFont val="Calibri"/>
      </rPr>
      <t>TMOUT=_n_</t>
    </r>
    <r>
      <rPr>
        <sz val="11"/>
        <color rgb="FF000000"/>
        <rFont val="Calibri"/>
      </rPr>
      <t xml:space="preserve"> entries to follow local site policy.  </t>
    </r>
    <r>
      <rPr>
        <b/>
        <sz val="11"/>
        <color rgb="FF000000"/>
        <rFont val="Calibri"/>
      </rPr>
      <t>TMOUT</t>
    </r>
    <r>
      <rPr>
        <sz val="11"/>
        <color rgb="FF000000"/>
        <rFont val="Calibri"/>
      </rPr>
      <t xml:space="preserve"> should not exceed 900 or be equal to </t>
    </r>
    <r>
      <rPr>
        <b/>
        <sz val="11"/>
        <color rgb="FF000000"/>
        <rFont val="Calibri"/>
      </rPr>
      <t>0</t>
    </r>
    <r>
      <rPr>
        <sz val="11"/>
        <color rgb="FF000000"/>
        <rFont val="Calibri"/>
      </rPr>
      <t>.</t>
    </r>
    <r>
      <rPr>
        <sz val="11"/>
        <color rgb="FF000000"/>
        <rFont val="Calibri"/>
      </rPr>
      <t xml:space="preserve">
</t>
    </r>
    <r>
      <rPr>
        <sz val="11"/>
        <color rgb="FF000000"/>
        <rFont val="Calibri"/>
      </rPr>
      <t xml:space="preserve">Configure </t>
    </r>
    <r>
      <rPr>
        <b/>
        <sz val="11"/>
        <color rgb="FF000000"/>
        <rFont val="Calibri"/>
      </rPr>
      <t>TMOUT</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b/>
        <i/>
        <sz val="11"/>
        <color rgb="FF000000"/>
        <rFont val="Calibri"/>
      </rPr>
      <t>TMOUT</t>
    </r>
    <r>
      <rPr>
        <i/>
        <sz val="11"/>
        <color rgb="FF000000"/>
        <rFont val="Calibri"/>
      </rPr>
      <t xml:space="preserve"> configuration examples:</t>
    </r>
    <r>
      <rPr>
        <sz val="11"/>
        <color rgb="FF000000"/>
        <rFont val="Calibri"/>
      </rPr>
      <t xml:space="preserve">
</t>
    </r>
    <r>
      <rPr>
        <sz val="11"/>
        <color rgb="FF000000"/>
        <rFont val="Calibri"/>
      </rPr>
      <t>- As multiple lines:</t>
    </r>
    <r>
      <rPr>
        <sz val="11"/>
        <color rgb="FF000000"/>
        <rFont val="Calibri"/>
      </rPr>
      <t xml:space="preserve">
</t>
    </r>
    <r>
      <rPr>
        <sz val="11"/>
        <color rgb="FF006096"/>
        <rFont val="Roboto Condensed"/>
      </rPr>
      <t>TMOUT=900</t>
    </r>
    <r>
      <rPr>
        <sz val="11"/>
        <color rgb="FF006096"/>
        <rFont val="Roboto Condensed"/>
      </rPr>
      <t xml:space="preserve">
</t>
    </r>
    <r>
      <rPr>
        <sz val="11"/>
        <color rgb="FF006096"/>
        <rFont val="Roboto Condensed"/>
      </rPr>
      <t>readonly TMOUT</t>
    </r>
    <r>
      <rPr>
        <sz val="11"/>
        <color rgb="FF006096"/>
        <rFont val="Roboto Condensed"/>
      </rPr>
      <t xml:space="preserve">
</t>
    </r>
    <r>
      <rPr>
        <sz val="11"/>
        <color rgb="FF006096"/>
        <rFont val="Roboto Condensed"/>
      </rPr>
      <t>export TMOUT</t>
    </r>
    <r>
      <rPr>
        <sz val="11"/>
        <color rgb="FF006096"/>
        <rFont val="Roboto Condensed"/>
      </rPr>
      <t xml:space="preserve">
</t>
    </r>
    <r>
      <rPr>
        <sz val="11"/>
        <color rgb="FF000000"/>
        <rFont val="Calibri"/>
      </rPr>
      <t xml:space="preserve">
</t>
    </r>
    <r>
      <rPr>
        <sz val="11"/>
        <color rgb="FF000000"/>
        <rFont val="Calibri"/>
      </rPr>
      <t>- As a single line:</t>
    </r>
    <r>
      <rPr>
        <sz val="11"/>
        <color rgb="FF000000"/>
        <rFont val="Calibri"/>
      </rPr>
      <t xml:space="preserve">
</t>
    </r>
    <r>
      <rPr>
        <sz val="11"/>
        <color rgb="FF006096"/>
        <rFont val="Roboto Condensed"/>
      </rPr>
      <t>readonly TMOUT=900 ; export TMOUT</t>
    </r>
    <r>
      <rPr>
        <sz val="11"/>
        <color rgb="FF006096"/>
        <rFont val="Roboto Condensed"/>
      </rPr>
      <t xml:space="preserve">
</t>
    </r>
  </si>
  <si>
    <r>
      <rPr>
        <b/>
        <sz val="11"/>
        <color rgb="FF000000"/>
        <rFont val="Calibri"/>
      </rPr>
      <t>TMOUT</t>
    </r>
    <r>
      <rPr>
        <sz val="11"/>
        <color rgb="FF000000"/>
        <rFont val="Calibri"/>
      </rPr>
      <t xml:space="preserve"> is an environmental setting that determines the timeout of a shell in seconds.</t>
    </r>
    <r>
      <rPr>
        <sz val="11"/>
        <color rgb="FF000000"/>
        <rFont val="Calibri"/>
      </rPr>
      <t xml:space="preserve">
</t>
    </r>
    <r>
      <rPr>
        <sz val="11"/>
        <color rgb="FF000000"/>
        <rFont val="Calibri"/>
      </rPr>
      <t>- TMOUT=</t>
    </r>
    <r>
      <rPr>
        <i/>
        <sz val="11"/>
        <color rgb="FF000000"/>
        <rFont val="Calibri"/>
      </rPr>
      <t>n</t>
    </r>
    <r>
      <rPr>
        <sz val="11"/>
        <color rgb="FF000000"/>
        <rFont val="Calibri"/>
      </rPr>
      <t xml:space="preserve"> - Sets the shell timeout to </t>
    </r>
    <r>
      <rPr>
        <i/>
        <sz val="11"/>
        <color rgb="FF000000"/>
        <rFont val="Calibri"/>
      </rPr>
      <t>n</t>
    </r>
    <r>
      <rPr>
        <sz val="11"/>
        <color rgb="FF000000"/>
        <rFont val="Calibri"/>
      </rPr>
      <t xml:space="preserve"> seconds.  A setting of </t>
    </r>
    <r>
      <rPr>
        <b/>
        <sz val="11"/>
        <color rgb="FF000000"/>
        <rFont val="Calibri"/>
      </rPr>
      <t>TMOUT=0</t>
    </r>
    <r>
      <rPr>
        <sz val="11"/>
        <color rgb="FF000000"/>
        <rFont val="Calibri"/>
      </rPr>
      <t xml:space="preserve"> disables timeout.</t>
    </r>
    <r>
      <rPr>
        <sz val="11"/>
        <color rgb="FF000000"/>
        <rFont val="Calibri"/>
      </rPr>
      <t xml:space="preserve">
</t>
    </r>
    <r>
      <rPr>
        <sz val="11"/>
        <color rgb="FF000000"/>
        <rFont val="Calibri"/>
      </rPr>
      <t>- readonly TMOUT- Sets the TMOUT environmental variable as readonly, preventing unwanted modification during run-time.</t>
    </r>
    <r>
      <rPr>
        <sz val="11"/>
        <color rgb="FF000000"/>
        <rFont val="Calibri"/>
      </rPr>
      <t xml:space="preserve">
</t>
    </r>
    <r>
      <rPr>
        <sz val="11"/>
        <color rgb="FF000000"/>
        <rFont val="Calibri"/>
      </rPr>
      <t>- export TMOUT - exports the TMOUT variable</t>
    </r>
    <r>
      <rPr>
        <sz val="11"/>
        <color rgb="FF000000"/>
        <rFont val="Calibri"/>
      </rPr>
      <t xml:space="preserve">
</t>
    </r>
    <r>
      <rPr>
        <b/>
        <sz val="11"/>
        <color rgb="FF000000"/>
        <rFont val="Calibri"/>
      </rPr>
      <t>System Wide Shell Configuration Files:</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</si>
  <si>
    <r>
      <rPr>
        <sz val="11"/>
        <color rgb="FF000000"/>
        <rFont val="Calibri"/>
      </rPr>
      <t xml:space="preserve">Run the following script to verify that </t>
    </r>
    <r>
      <rPr>
        <b/>
        <sz val="11"/>
        <color rgb="FF000000"/>
        <rFont val="Calibri"/>
      </rPr>
      <t>TMOUT</t>
    </r>
    <r>
      <rPr>
        <sz val="11"/>
        <color rgb="FF000000"/>
        <rFont val="Calibri"/>
      </rPr>
      <t xml:space="preserve"> is configured to: include a timeout of no more than </t>
    </r>
    <r>
      <rPr>
        <b/>
        <sz val="11"/>
        <color rgb="FF000000"/>
        <rFont val="Calibri"/>
      </rPr>
      <t>900</t>
    </r>
    <r>
      <rPr>
        <sz val="11"/>
        <color rgb="FF000000"/>
        <rFont val="Calibri"/>
      </rPr>
      <t xml:space="preserve"> seconds, to be </t>
    </r>
    <r>
      <rPr>
        <b/>
        <sz val="11"/>
        <color rgb="FF000000"/>
        <rFont val="Calibri"/>
      </rPr>
      <t>readonly</t>
    </r>
    <r>
      <rPr>
        <sz val="11"/>
        <color rgb="FF000000"/>
        <rFont val="Calibri"/>
      </rPr>
      <t xml:space="preserve">, to be </t>
    </r>
    <r>
      <rPr>
        <b/>
        <sz val="11"/>
        <color rgb="FF000000"/>
        <rFont val="Calibri"/>
      </rPr>
      <t>exported</t>
    </r>
    <r>
      <rPr>
        <sz val="11"/>
        <color rgb="FF000000"/>
        <rFont val="Calibri"/>
      </rPr>
      <t>, and is not being changed to a longer timeout.</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output1="" output2=""</t>
    </r>
    <r>
      <rPr>
        <sz val="11"/>
        <color rgb="FF006096"/>
        <rFont val="Roboto Condensed"/>
      </rPr>
      <t xml:space="preserve">
</t>
    </r>
    <r>
      <rPr>
        <sz val="11"/>
        <color rgb="FF006096"/>
        <rFont val="Roboto Condensed"/>
      </rPr>
      <t>[ -f /etc/bashrc ] &amp;&amp; BRC="/etc/bashrc"</t>
    </r>
    <r>
      <rPr>
        <sz val="11"/>
        <color rgb="FF006096"/>
        <rFont val="Roboto Condensed"/>
      </rPr>
      <t xml:space="preserve">
</t>
    </r>
    <r>
      <rPr>
        <sz val="11"/>
        <color rgb="FF006096"/>
        <rFont val="Roboto Condensed"/>
      </rPr>
      <t>for f in "$BRC" /etc/profile /etc/profile.d/*.sh ; do</t>
    </r>
    <r>
      <rPr>
        <sz val="11"/>
        <color rgb="FF006096"/>
        <rFont val="Roboto Condensed"/>
      </rPr>
      <t xml:space="preserve">
</t>
    </r>
    <r>
      <rPr>
        <sz val="11"/>
        <color rgb="FF006096"/>
        <rFont val="Roboto Condensed"/>
      </rPr>
      <t xml:space="preserve">   grep -Pq '^\s*([^#]+\s+)?TMOUT=(900|[1-8][0-9][0-9]|[1-9][0-9]|[1-9])\b' "$f" &amp;&amp; grep -Pq '^\s*([^#]+;\s*)?readonly\s+TMOUT(\s+|\s*;|\s*$|=(900|[1-8][0-9][0-9]|[1-9][0-9]|[1-9]))\b' "$f" &amp;&amp; grep -Pq '^\s*([^#]+;\s*)?export\s+TMOUT(\s+|\s*;|\s*$|=(900|[1-8][0-9][0-9]|[1-9][0-9]|[1-9]))\b' "$f" &amp;&amp; output1="$f"</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grep -Pq '^\s*([^#]+\s+)?TMOUT=(9[0-9][1-9]|9[1-9][0-9]|0+|[1-9]\d{3,})\b' /etc/profile /etc/profile.d/*.sh "$BRC" &amp;&amp; output2=$(grep -Ps '^\s*([^#]+\s+)?TMOUT=(9[0-9][1-9]|9[1-9][0-9]|0+|[1-9]\d{3,})\b' /etc/profile /etc/profile.d/*.sh $BRC)</t>
    </r>
    <r>
      <rPr>
        <sz val="11"/>
        <color rgb="FF006096"/>
        <rFont val="Roboto Condensed"/>
      </rPr>
      <t xml:space="preserve">
</t>
    </r>
    <r>
      <rPr>
        <sz val="11"/>
        <color rgb="FF006096"/>
        <rFont val="Roboto Condensed"/>
      </rPr>
      <t>if [ -n "$output1" ] &amp;&amp; [ -z "$output2" ]; then</t>
    </r>
    <r>
      <rPr>
        <sz val="11"/>
        <color rgb="FF006096"/>
        <rFont val="Roboto Condensed"/>
      </rPr>
      <t xml:space="preserve">
</t>
    </r>
    <r>
      <rPr>
        <sz val="11"/>
        <color rgb="FF006096"/>
        <rFont val="Roboto Condensed"/>
      </rPr>
      <t xml:space="preserve">   echo -e "\nPASSED\n\nTMOUT is configured in: \"$output1\"\n"</t>
    </r>
    <r>
      <rPr>
        <sz val="11"/>
        <color rgb="FF006096"/>
        <rFont val="Roboto Condensed"/>
      </rPr>
      <t xml:space="preserve">
</t>
    </r>
    <r>
      <rPr>
        <sz val="11"/>
        <color rgb="FF006096"/>
        <rFont val="Roboto Condensed"/>
      </rPr>
      <t>else</t>
    </r>
    <r>
      <rPr>
        <sz val="11"/>
        <color rgb="FF006096"/>
        <rFont val="Roboto Condensed"/>
      </rPr>
      <t xml:space="preserve">
</t>
    </r>
    <r>
      <rPr>
        <sz val="11"/>
        <color rgb="FF006096"/>
        <rFont val="Roboto Condensed"/>
      </rPr>
      <t xml:space="preserve">   [ -z "$output1" ] &amp;&amp; echo -e "\nFAILED\n\nTMOUT is not configured\n"</t>
    </r>
    <r>
      <rPr>
        <sz val="11"/>
        <color rgb="FF006096"/>
        <rFont val="Roboto Condensed"/>
      </rPr>
      <t xml:space="preserve">
</t>
    </r>
    <r>
      <rPr>
        <sz val="11"/>
        <color rgb="FF006096"/>
        <rFont val="Roboto Condensed"/>
      </rPr>
      <t xml:space="preserve">   [ -n "$output2" ] &amp;&amp; echo -e "\nFAILED\n\nTMOUT is incorrectly configured in: \"$output2\"\n"</t>
    </r>
    <r>
      <rPr>
        <sz val="11"/>
        <color rgb="FF006096"/>
        <rFont val="Roboto Condensed"/>
      </rPr>
      <t xml:space="preserve">
</t>
    </r>
    <r>
      <rPr>
        <sz val="11"/>
        <color rgb="FF006096"/>
        <rFont val="Roboto Condensed"/>
      </rPr>
      <t>fi</t>
    </r>
    <r>
      <rPr>
        <sz val="11"/>
        <color rgb="FF006096"/>
        <rFont val="Roboto Condensed"/>
      </rPr>
      <t xml:space="preserve">
</t>
    </r>
  </si>
  <si>
    <t>5.5.5</t>
  </si>
  <si>
    <r>
      <rPr>
        <sz val="11"/>
        <rFont val="Calibri"/>
      </rPr>
      <t>Ensure default user umask is configured</t>
    </r>
  </si>
  <si>
    <r>
      <rPr>
        <sz val="11"/>
        <color rgb="FF000000"/>
        <rFont val="Calibri"/>
      </rPr>
      <t xml:space="preserve">Review /etc/bashrc, /etc/profile, and all files ending in *.sh in the /etc/profile.d/ directory and remove or edit all </t>
    </r>
    <r>
      <rPr>
        <b/>
        <sz val="11"/>
        <color rgb="FF000000"/>
        <rFont val="Calibri"/>
      </rPr>
      <t>umask</t>
    </r>
    <r>
      <rPr>
        <sz val="11"/>
        <color rgb="FF000000"/>
        <rFont val="Calibri"/>
      </rPr>
      <t xml:space="preserve"> entries to follow local site policy. Any remaining entries should be: </t>
    </r>
    <r>
      <rPr>
        <b/>
        <sz val="11"/>
        <color rgb="FF000000"/>
        <rFont val="Calibri"/>
      </rPr>
      <t>umask 027</t>
    </r>
    <r>
      <rPr>
        <sz val="11"/>
        <color rgb="FF000000"/>
        <rFont val="Calibri"/>
      </rPr>
      <t xml:space="preserve">, </t>
    </r>
    <r>
      <rPr>
        <b/>
        <sz val="11"/>
        <color rgb="FF000000"/>
        <rFont val="Calibri"/>
      </rPr>
      <t>umask u=rwx,g=rx,o=</t>
    </r>
    <r>
      <rPr>
        <sz val="11"/>
        <color rgb="FF000000"/>
        <rFont val="Calibri"/>
      </rPr>
      <t xml:space="preserve"> or more restrictive.</t>
    </r>
    <r>
      <rPr>
        <sz val="11"/>
        <color rgb="FF000000"/>
        <rFont val="Calibri"/>
      </rPr>
      <t xml:space="preserve">
</t>
    </r>
    <r>
      <rPr>
        <sz val="11"/>
        <color rgb="FF000000"/>
        <rFont val="Calibri"/>
      </rPr>
      <t xml:space="preserve">Configure </t>
    </r>
    <r>
      <rPr>
        <b/>
        <sz val="11"/>
        <color rgb="FF000000"/>
        <rFont val="Calibri"/>
      </rPr>
      <t>umask</t>
    </r>
    <r>
      <rPr>
        <sz val="11"/>
        <color rgb="FF000000"/>
        <rFont val="Calibri"/>
      </rPr>
      <t xml:space="preserve"> in </t>
    </r>
    <r>
      <rPr>
        <b/>
        <sz val="11"/>
        <color rgb="FF000000"/>
        <rFont val="Calibri"/>
      </rPr>
      <t>one</t>
    </r>
    <r>
      <rPr>
        <sz val="11"/>
        <color rgb="FF000000"/>
        <rFont val="Calibri"/>
      </rPr>
      <t xml:space="preserv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t>
    </r>
    <r>
      <rPr>
        <b/>
        <sz val="11"/>
        <color rgb="FF000000"/>
        <rFont val="Calibri"/>
      </rPr>
      <t>.sh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vi /etc/profile.d/set_umask.sh</t>
    </r>
    <r>
      <rPr>
        <sz val="11"/>
        <color rgb="FF006096"/>
        <rFont val="Roboto Condensed"/>
      </rPr>
      <t xml:space="preserve">
</t>
    </r>
    <r>
      <rPr>
        <sz val="11"/>
        <color rgb="FF006096"/>
        <rFont val="Roboto Condensed"/>
      </rPr>
      <t>umask 027</t>
    </r>
    <r>
      <rPr>
        <sz val="11"/>
        <color rgb="FF006096"/>
        <rFont val="Roboto Condensed"/>
      </rPr>
      <t xml:space="preserve">
</t>
    </r>
    <r>
      <rPr>
        <sz val="11"/>
        <color rgb="FF000000"/>
        <rFont val="Calibri"/>
      </rPr>
      <t xml:space="preserve">
</t>
    </r>
    <r>
      <rPr>
        <sz val="11"/>
        <color rgb="FF000000"/>
        <rFont val="Calibri"/>
      </rPr>
      <t xml:space="preserve">Run the following command and remove or modify the </t>
    </r>
    <r>
      <rPr>
        <b/>
        <sz val="11"/>
        <color rgb="FF000000"/>
        <rFont val="Calibri"/>
      </rPr>
      <t>umask</t>
    </r>
    <r>
      <rPr>
        <sz val="11"/>
        <color rgb="FF000000"/>
        <rFont val="Calibri"/>
      </rPr>
      <t xml:space="preserve"> of any returned files:</t>
    </r>
    <r>
      <rPr>
        <sz val="11"/>
        <color rgb="FF000000"/>
        <rFont val="Calibri"/>
      </rPr>
      <t xml:space="preserve">
</t>
    </r>
    <r>
      <rPr>
        <sz val="11"/>
        <color rgb="FF006096"/>
        <rFont val="Roboto Condensed"/>
      </rPr>
      <t># grep -RPi '(^|^[^#]*)\s*umask\s+([0-7][0-7][01][0-7]\b|[0-7][0-7][0-7][0-6]\b|[0-7][01][0-7]\b|[0-7][0-7][0-6]\b|(u=[rwx]{0,3},)?(g=[rwx]{0,3},)?o=[rwx]+\b|(u=[rwx]{1,3},)?g=[^rx]{1,3}(,o=[rwx]{0,3})?\b)' /etc/login.defs /etc/profile* /etc/bashrc*</t>
    </r>
    <r>
      <rPr>
        <sz val="11"/>
        <color rgb="FF006096"/>
        <rFont val="Roboto Condensed"/>
      </rPr>
      <t xml:space="preserve">
</t>
    </r>
    <r>
      <rPr>
        <sz val="11"/>
        <color rgb="FF000000"/>
        <rFont val="Calibri"/>
      </rPr>
      <t xml:space="preserve">
</t>
    </r>
    <r>
      <rPr>
        <sz val="11"/>
        <color rgb="FF000000"/>
        <rFont val="Calibri"/>
      </rPr>
      <t>Follow one of the following methods to set the default user umask:</t>
    </r>
    <r>
      <rPr>
        <sz val="11"/>
        <color rgb="FF000000"/>
        <rFont val="Calibri"/>
      </rPr>
      <t xml:space="preserve">
</t>
    </r>
    <r>
      <rPr>
        <sz val="11"/>
        <color rgb="FF000000"/>
        <rFont val="Calibri"/>
      </rPr>
      <t xml:space="preserve">Edit </t>
    </r>
    <r>
      <rPr>
        <b/>
        <sz val="11"/>
        <color rgb="FF000000"/>
        <rFont val="Calibri"/>
      </rPr>
      <t>/etc/login.defs</t>
    </r>
    <r>
      <rPr>
        <sz val="11"/>
        <color rgb="FF000000"/>
        <rFont val="Calibri"/>
      </rPr>
      <t xml:space="preserve"> and edit the </t>
    </r>
    <r>
      <rPr>
        <b/>
        <sz val="11"/>
        <color rgb="FF000000"/>
        <rFont val="Calibri"/>
      </rPr>
      <t>UMASK</t>
    </r>
    <r>
      <rPr>
        <sz val="11"/>
        <color rgb="FF000000"/>
        <rFont val="Calibri"/>
      </rPr>
      <t xml:space="preserve"> and </t>
    </r>
    <r>
      <rPr>
        <b/>
        <sz val="11"/>
        <color rgb="FF000000"/>
        <rFont val="Calibri"/>
      </rPr>
      <t>USERGROUPS_ENAB</t>
    </r>
    <r>
      <rPr>
        <sz val="11"/>
        <color rgb="FF000000"/>
        <rFont val="Calibri"/>
      </rPr>
      <t xml:space="preserve"> lines as follows:</t>
    </r>
    <r>
      <rPr>
        <sz val="11"/>
        <color rgb="FF000000"/>
        <rFont val="Calibri"/>
      </rPr>
      <t xml:space="preserve">
</t>
    </r>
    <r>
      <rPr>
        <sz val="11"/>
        <color rgb="FF006096"/>
        <rFont val="Roboto Condensed"/>
      </rPr>
      <t>UMASK 027</t>
    </r>
    <r>
      <rPr>
        <sz val="11"/>
        <color rgb="FF006096"/>
        <rFont val="Roboto Condensed"/>
      </rPr>
      <t xml:space="preserve">
</t>
    </r>
    <r>
      <rPr>
        <sz val="11"/>
        <color rgb="FF006096"/>
        <rFont val="Roboto Condensed"/>
      </rPr>
      <t>USERGROUPS_ENAB no</t>
    </r>
    <r>
      <rPr>
        <sz val="11"/>
        <color rgb="FF006096"/>
        <rFont val="Roboto Condensed"/>
      </rPr>
      <t xml:space="preserve">
</t>
    </r>
    <r>
      <rPr>
        <sz val="11"/>
        <color rgb="FF000000"/>
        <rFont val="Calibri"/>
      </rPr>
      <t xml:space="preserve">
</t>
    </r>
    <r>
      <rPr>
        <sz val="11"/>
        <color rgb="FF000000"/>
        <rFont val="Calibri"/>
      </rPr>
      <t xml:space="preserve">Edit the files </t>
    </r>
    <r>
      <rPr>
        <b/>
        <sz val="11"/>
        <color rgb="FF000000"/>
        <rFont val="Calibri"/>
      </rPr>
      <t>/etc/pam.d/password-auth</t>
    </r>
    <r>
      <rPr>
        <sz val="11"/>
        <color rgb="FF000000"/>
        <rFont val="Calibri"/>
      </rPr>
      <t xml:space="preserve"> and  </t>
    </r>
    <r>
      <rPr>
        <b/>
        <sz val="11"/>
        <color rgb="FF000000"/>
        <rFont val="Calibri"/>
      </rPr>
      <t>/etc/pam.d/system-auth</t>
    </r>
    <r>
      <rPr>
        <sz val="11"/>
        <color rgb="FF000000"/>
        <rFont val="Calibri"/>
      </rPr>
      <t xml:space="preserve"> and add or edit the following:</t>
    </r>
    <r>
      <rPr>
        <sz val="11"/>
        <color rgb="FF000000"/>
        <rFont val="Calibri"/>
      </rPr>
      <t xml:space="preserve">
</t>
    </r>
    <r>
      <rPr>
        <sz val="11"/>
        <color rgb="FF006096"/>
        <rFont val="Roboto Condensed"/>
      </rPr>
      <t>session     optional      pam_umask.so</t>
    </r>
    <r>
      <rPr>
        <sz val="11"/>
        <color rgb="FF006096"/>
        <rFont val="Roboto Condensed"/>
      </rPr>
      <t xml:space="preserve">
</t>
    </r>
    <r>
      <rPr>
        <sz val="11"/>
        <color rgb="FF000000"/>
        <rFont val="Calibri"/>
      </rPr>
      <t xml:space="preserve">
</t>
    </r>
    <r>
      <rPr>
        <b/>
        <sz val="11"/>
        <color rgb="FF000000"/>
        <rFont val="Calibri"/>
      </rPr>
      <t>OR</t>
    </r>
    <r>
      <rPr>
        <sz val="11"/>
        <color rgb="FF000000"/>
        <rFont val="Calibri"/>
      </rPr>
      <t xml:space="preserve"> Configure umask in one of the following files:</t>
    </r>
    <r>
      <rPr>
        <sz val="11"/>
        <color rgb="FF000000"/>
        <rFont val="Calibri"/>
      </rPr>
      <t xml:space="preserve">
</t>
    </r>
    <r>
      <rPr>
        <sz val="11"/>
        <color rgb="FF000000"/>
        <rFont val="Calibri"/>
      </rPr>
      <t xml:space="preserve">- A file in the </t>
    </r>
    <r>
      <rPr>
        <b/>
        <sz val="11"/>
        <color rgb="FF000000"/>
        <rFont val="Calibri"/>
      </rPr>
      <t>/etc/profile.d/</t>
    </r>
    <r>
      <rPr>
        <sz val="11"/>
        <color rgb="FF000000"/>
        <rFont val="Calibri"/>
      </rPr>
      <t xml:space="preserve"> directory ending in .sh</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t>
    </r>
    <r>
      <rPr>
        <sz val="11"/>
        <color rgb="FF000000"/>
        <rFont val="Calibri"/>
      </rPr>
      <t xml:space="preserve">- </t>
    </r>
    <r>
      <rPr>
        <b/>
        <sz val="11"/>
        <color rgb="FF000000"/>
        <rFont val="Calibri"/>
      </rPr>
      <t>/etc/bashrc</t>
    </r>
    <r>
      <rPr>
        <i/>
        <sz val="11"/>
        <color rgb="FF000000"/>
        <rFont val="Calibri"/>
      </rPr>
      <t>Example: /etc/profile.d/set_umask.sh</t>
    </r>
    <r>
      <rPr>
        <sz val="11"/>
        <color rgb="FF000000"/>
        <rFont val="Calibri"/>
      </rPr>
      <t xml:space="preserve">
</t>
    </r>
    <r>
      <rPr>
        <sz val="11"/>
        <color rgb="FF006096"/>
        <rFont val="Roboto Condensed"/>
      </rPr>
      <t>umask 027</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method only applies to bash and shell. If other shells are supported on the system, it is recommended that their configuration files also are checked.</t>
    </r>
  </si>
  <si>
    <r>
      <rPr>
        <sz val="11"/>
        <color rgb="FF000000"/>
        <rFont val="Calibri"/>
      </rPr>
      <t>The user file-creation mode mask (</t>
    </r>
    <r>
      <rPr>
        <b/>
        <sz val="11"/>
        <color rgb="FF000000"/>
        <rFont val="Calibri"/>
      </rPr>
      <t>umask</t>
    </r>
    <r>
      <rPr>
        <sz val="11"/>
        <color rgb="FF000000"/>
        <rFont val="Calibri"/>
      </rPr>
      <t xml:space="preserve">) is use to determine the file permission for newly created directories and files. In Linux, the default permissions for any newly created directory is 0777 (rwxrwxrwx), and for any newly created file it is 0666 (rw-rw-rw-). The </t>
    </r>
    <r>
      <rPr>
        <b/>
        <sz val="11"/>
        <color rgb="FF000000"/>
        <rFont val="Calibri"/>
      </rPr>
      <t>umask</t>
    </r>
    <r>
      <rPr>
        <sz val="11"/>
        <color rgb="FF000000"/>
        <rFont val="Calibri"/>
      </rPr>
      <t xml:space="preserve"> modifies the default Linux permissions by restricting (masking) these permissions. The </t>
    </r>
    <r>
      <rPr>
        <b/>
        <sz val="11"/>
        <color rgb="FF000000"/>
        <rFont val="Calibri"/>
      </rPr>
      <t>umask</t>
    </r>
    <r>
      <rPr>
        <sz val="11"/>
        <color rgb="FF000000"/>
        <rFont val="Calibri"/>
      </rPr>
      <t xml:space="preserve"> is not simply subtracted, but is processed bitwise. Bits set in the </t>
    </r>
    <r>
      <rPr>
        <b/>
        <sz val="11"/>
        <color rgb="FF000000"/>
        <rFont val="Calibri"/>
      </rPr>
      <t>umask</t>
    </r>
    <r>
      <rPr>
        <sz val="11"/>
        <color rgb="FF000000"/>
        <rFont val="Calibri"/>
      </rPr>
      <t xml:space="preserve"> are cleared in the resulting file mode.</t>
    </r>
    <r>
      <rPr>
        <sz val="11"/>
        <color rgb="FF000000"/>
        <rFont val="Calibri"/>
      </rPr>
      <t xml:space="preserve">
</t>
    </r>
    <r>
      <rPr>
        <b/>
        <sz val="11"/>
        <color rgb="FF000000"/>
        <rFont val="Calibri"/>
      </rPr>
      <t>umask</t>
    </r>
    <r>
      <rPr>
        <sz val="11"/>
        <color rgb="FF000000"/>
        <rFont val="Calibri"/>
      </rPr>
      <t xml:space="preserve"> can be set with either </t>
    </r>
    <r>
      <rPr>
        <b/>
        <sz val="11"/>
        <color rgb="FF000000"/>
        <rFont val="Calibri"/>
      </rPr>
      <t>octal</t>
    </r>
    <r>
      <rPr>
        <sz val="11"/>
        <color rgb="FF000000"/>
        <rFont val="Calibri"/>
      </rPr>
      <t xml:space="preserve"> or </t>
    </r>
    <r>
      <rPr>
        <b/>
        <sz val="11"/>
        <color rgb="FF000000"/>
        <rFont val="Calibri"/>
      </rPr>
      <t>Symbolic</t>
    </r>
    <r>
      <rPr>
        <sz val="11"/>
        <color rgb="FF000000"/>
        <rFont val="Calibri"/>
      </rPr>
      <t xml:space="preserve"> values:</t>
    </r>
    <r>
      <rPr>
        <sz val="11"/>
        <color rgb="FF000000"/>
        <rFont val="Calibri"/>
      </rPr>
      <t xml:space="preserve">
</t>
    </r>
    <r>
      <rPr>
        <sz val="11"/>
        <color rgb="FF000000"/>
        <rFont val="Calibri"/>
      </rPr>
      <t xml:space="preserve">- </t>
    </r>
    <r>
      <rPr>
        <b/>
        <sz val="11"/>
        <color rgb="FF000000"/>
        <rFont val="Calibri"/>
      </rPr>
      <t>Octal</t>
    </r>
    <r>
      <rPr>
        <sz val="11"/>
        <color rgb="FF000000"/>
        <rFont val="Calibri"/>
      </rPr>
      <t xml:space="preserve"> (Numeric) Value - Represented by either three or four digits. ie </t>
    </r>
    <r>
      <rPr>
        <b/>
        <sz val="11"/>
        <color rgb="FF000000"/>
        <rFont val="Calibri"/>
      </rPr>
      <t>umask 0027</t>
    </r>
    <r>
      <rPr>
        <sz val="11"/>
        <color rgb="FF000000"/>
        <rFont val="Calibri"/>
      </rPr>
      <t xml:space="preserve"> or </t>
    </r>
    <r>
      <rPr>
        <b/>
        <sz val="11"/>
        <color rgb="FF000000"/>
        <rFont val="Calibri"/>
      </rPr>
      <t>umask 027</t>
    </r>
    <r>
      <rPr>
        <sz val="11"/>
        <color rgb="FF000000"/>
        <rFont val="Calibri"/>
      </rPr>
      <t>.  If a four digit umask is used, the first digit is ignored. The remaining three digits effect the resulting permissions for user, group, and world/other respectively.</t>
    </r>
    <r>
      <rPr>
        <sz val="11"/>
        <color rgb="FF000000"/>
        <rFont val="Calibri"/>
      </rPr>
      <t xml:space="preserve">
</t>
    </r>
    <r>
      <rPr>
        <sz val="11"/>
        <color rgb="FF000000"/>
        <rFont val="Calibri"/>
      </rPr>
      <t xml:space="preserve">- </t>
    </r>
    <r>
      <rPr>
        <b/>
        <sz val="11"/>
        <color rgb="FF000000"/>
        <rFont val="Calibri"/>
      </rPr>
      <t>Symbolic</t>
    </r>
    <r>
      <rPr>
        <sz val="11"/>
        <color rgb="FF000000"/>
        <rFont val="Calibri"/>
      </rPr>
      <t xml:space="preserve"> Value - Represented by a comma separated list for User </t>
    </r>
    <r>
      <rPr>
        <b/>
        <sz val="11"/>
        <color rgb="FF000000"/>
        <rFont val="Calibri"/>
      </rPr>
      <t>u</t>
    </r>
    <r>
      <rPr>
        <sz val="11"/>
        <color rgb="FF000000"/>
        <rFont val="Calibri"/>
      </rPr>
      <t xml:space="preserve">, group </t>
    </r>
    <r>
      <rPr>
        <b/>
        <sz val="11"/>
        <color rgb="FF000000"/>
        <rFont val="Calibri"/>
      </rPr>
      <t>g</t>
    </r>
    <r>
      <rPr>
        <sz val="11"/>
        <color rgb="FF000000"/>
        <rFont val="Calibri"/>
      </rPr>
      <t xml:space="preserve">, and world/other </t>
    </r>
    <r>
      <rPr>
        <b/>
        <sz val="11"/>
        <color rgb="FF000000"/>
        <rFont val="Calibri"/>
      </rPr>
      <t>o</t>
    </r>
    <r>
      <rPr>
        <sz val="11"/>
        <color rgb="FF000000"/>
        <rFont val="Calibri"/>
      </rPr>
      <t xml:space="preserve">.  The permissions listed are not masked by </t>
    </r>
    <r>
      <rPr>
        <b/>
        <sz val="11"/>
        <color rgb="FF000000"/>
        <rFont val="Calibri"/>
      </rPr>
      <t>umask</t>
    </r>
    <r>
      <rPr>
        <sz val="11"/>
        <color rgb="FF000000"/>
        <rFont val="Calibri"/>
      </rPr>
      <t xml:space="preserve">. ie a </t>
    </r>
    <r>
      <rPr>
        <b/>
        <sz val="11"/>
        <color rgb="FF000000"/>
        <rFont val="Calibri"/>
      </rPr>
      <t>umask</t>
    </r>
    <r>
      <rPr>
        <sz val="11"/>
        <color rgb="FF000000"/>
        <rFont val="Calibri"/>
      </rPr>
      <t xml:space="preserve"> set by </t>
    </r>
    <r>
      <rPr>
        <b/>
        <sz val="11"/>
        <color rgb="FF000000"/>
        <rFont val="Calibri"/>
      </rPr>
      <t>umask u=rwx,g=rx,o=</t>
    </r>
    <r>
      <rPr>
        <sz val="11"/>
        <color rgb="FF000000"/>
        <rFont val="Calibri"/>
      </rPr>
      <t xml:space="preserve"> is the </t>
    </r>
    <r>
      <rPr>
        <b/>
        <sz val="11"/>
        <color rgb="FF000000"/>
        <rFont val="Calibri"/>
      </rPr>
      <t>Symbolic</t>
    </r>
    <r>
      <rPr>
        <sz val="11"/>
        <color rgb="FF000000"/>
        <rFont val="Calibri"/>
      </rPr>
      <t xml:space="preserve"> equivalent of the </t>
    </r>
    <r>
      <rPr>
        <b/>
        <sz val="11"/>
        <color rgb="FF000000"/>
        <rFont val="Calibri"/>
      </rPr>
      <t>Octal</t>
    </r>
    <r>
      <rPr>
        <sz val="11"/>
        <color rgb="FF000000"/>
        <rFont val="Calibri"/>
      </rPr>
      <t xml:space="preserve"> </t>
    </r>
    <r>
      <rPr>
        <b/>
        <sz val="11"/>
        <color rgb="FF000000"/>
        <rFont val="Calibri"/>
      </rPr>
      <t>umask 027</t>
    </r>
    <r>
      <rPr>
        <sz val="11"/>
        <color rgb="FF000000"/>
        <rFont val="Calibri"/>
      </rPr>
      <t xml:space="preserve">.  This </t>
    </r>
    <r>
      <rPr>
        <b/>
        <sz val="11"/>
        <color rgb="FF000000"/>
        <rFont val="Calibri"/>
      </rPr>
      <t>umask</t>
    </r>
    <r>
      <rPr>
        <sz val="11"/>
        <color rgb="FF000000"/>
        <rFont val="Calibri"/>
      </rPr>
      <t xml:space="preserve"> would set a newly created directory with file mode </t>
    </r>
    <r>
      <rPr>
        <b/>
        <sz val="11"/>
        <color rgb="FF000000"/>
        <rFont val="Calibri"/>
      </rPr>
      <t>drwxr-x---</t>
    </r>
    <r>
      <rPr>
        <sz val="11"/>
        <color rgb="FF000000"/>
        <rFont val="Calibri"/>
      </rPr>
      <t xml:space="preserve"> and a newly created file with file mode </t>
    </r>
    <r>
      <rPr>
        <b/>
        <sz val="11"/>
        <color rgb="FF000000"/>
        <rFont val="Calibri"/>
      </rPr>
      <t>rw-r-----</t>
    </r>
    <r>
      <rPr>
        <sz val="11"/>
        <color rgb="FF000000"/>
        <rFont val="Calibri"/>
      </rPr>
      <t>.</t>
    </r>
    <r>
      <rPr>
        <sz val="11"/>
        <color rgb="FF000000"/>
        <rFont val="Calibri"/>
      </rPr>
      <t xml:space="preserve">
</t>
    </r>
    <r>
      <rPr>
        <sz val="11"/>
        <color rgb="FF000000"/>
        <rFont val="Calibri"/>
      </rPr>
      <t xml:space="preserve">The default </t>
    </r>
    <r>
      <rPr>
        <b/>
        <sz val="11"/>
        <color rgb="FF000000"/>
        <rFont val="Calibri"/>
      </rPr>
      <t>umask</t>
    </r>
    <r>
      <rPr>
        <sz val="11"/>
        <color rgb="FF000000"/>
        <rFont val="Calibri"/>
      </rPr>
      <t xml:space="preserve"> can be set to use the </t>
    </r>
    <r>
      <rPr>
        <b/>
        <sz val="11"/>
        <color rgb="FF000000"/>
        <rFont val="Calibri"/>
      </rPr>
      <t>pam_umask</t>
    </r>
    <r>
      <rPr>
        <sz val="11"/>
        <color rgb="FF000000"/>
        <rFont val="Calibri"/>
      </rPr>
      <t xml:space="preserve"> module or in a </t>
    </r>
    <r>
      <rPr>
        <b/>
        <sz val="11"/>
        <color rgb="FF000000"/>
        <rFont val="Calibri"/>
      </rPr>
      <t>System Wide Shell Configuration File</t>
    </r>
    <r>
      <rPr>
        <sz val="11"/>
        <color rgb="FF000000"/>
        <rFont val="Calibri"/>
      </rPr>
      <t xml:space="preserve">.  The user creating the directories or files has the discretion of changing the permissions via the chmod command, or choosing a different default </t>
    </r>
    <r>
      <rPr>
        <b/>
        <sz val="11"/>
        <color rgb="FF000000"/>
        <rFont val="Calibri"/>
      </rPr>
      <t>umask</t>
    </r>
    <r>
      <rPr>
        <sz val="11"/>
        <color rgb="FF000000"/>
        <rFont val="Calibri"/>
      </rPr>
      <t xml:space="preserve"> by adding the </t>
    </r>
    <r>
      <rPr>
        <b/>
        <sz val="11"/>
        <color rgb="FF000000"/>
        <rFont val="Calibri"/>
      </rPr>
      <t>umask</t>
    </r>
    <r>
      <rPr>
        <sz val="11"/>
        <color rgb="FF000000"/>
        <rFont val="Calibri"/>
      </rPr>
      <t xml:space="preserve"> command into a </t>
    </r>
    <r>
      <rPr>
        <b/>
        <sz val="11"/>
        <color rgb="FF000000"/>
        <rFont val="Calibri"/>
      </rPr>
      <t>User Shell Configuration File</t>
    </r>
    <r>
      <rPr>
        <sz val="11"/>
        <color rgb="FF000000"/>
        <rFont val="Calibri"/>
      </rPr>
      <t xml:space="preserve">, ( </t>
    </r>
    <r>
      <rPr>
        <b/>
        <sz val="11"/>
        <color rgb="FF000000"/>
        <rFont val="Calibri"/>
      </rPr>
      <t>.bash_profile</t>
    </r>
    <r>
      <rPr>
        <sz val="11"/>
        <color rgb="FF000000"/>
        <rFont val="Calibri"/>
      </rPr>
      <t xml:space="preserve"> or </t>
    </r>
    <r>
      <rPr>
        <b/>
        <sz val="11"/>
        <color rgb="FF000000"/>
        <rFont val="Calibri"/>
      </rPr>
      <t>.bashrc</t>
    </r>
    <r>
      <rPr>
        <sz val="11"/>
        <color rgb="FF000000"/>
        <rFont val="Calibri"/>
      </rPr>
      <t>), in their home directory.</t>
    </r>
    <r>
      <rPr>
        <sz val="11"/>
        <color rgb="FF000000"/>
        <rFont val="Calibri"/>
      </rPr>
      <t xml:space="preserve">
</t>
    </r>
    <r>
      <rPr>
        <sz val="11"/>
        <color rgb="FF000000"/>
        <rFont val="Calibri"/>
      </rPr>
      <t>Setting the default umask:</t>
    </r>
    <r>
      <rPr>
        <sz val="11"/>
        <color rgb="FF000000"/>
        <rFont val="Calibri"/>
      </rPr>
      <t xml:space="preserve">
</t>
    </r>
    <r>
      <rPr>
        <sz val="11"/>
        <color rgb="FF000000"/>
        <rFont val="Calibri"/>
      </rPr>
      <t>- pam_umask module:</t>
    </r>
    <r>
      <rPr>
        <sz val="11"/>
        <color rgb="FF000000"/>
        <rFont val="Calibri"/>
      </rPr>
      <t xml:space="preserve">
</t>
    </r>
    <r>
      <rPr>
        <sz val="11"/>
        <color rgb="FF000000"/>
        <rFont val="Calibri"/>
      </rPr>
      <t xml:space="preserve">- will set the umask according to the system default in </t>
    </r>
    <r>
      <rPr>
        <b/>
        <sz val="11"/>
        <color rgb="FF000000"/>
        <rFont val="Calibri"/>
      </rPr>
      <t>/etc/login.defs</t>
    </r>
    <r>
      <rPr>
        <sz val="11"/>
        <color rgb="FF000000"/>
        <rFont val="Calibri"/>
      </rPr>
      <t xml:space="preserve"> and user settings, solving the problem of different </t>
    </r>
    <r>
      <rPr>
        <b/>
        <sz val="11"/>
        <color rgb="FF000000"/>
        <rFont val="Calibri"/>
      </rPr>
      <t>umask</t>
    </r>
    <r>
      <rPr>
        <sz val="11"/>
        <color rgb="FF000000"/>
        <rFont val="Calibri"/>
      </rPr>
      <t xml:space="preserve"> settings with different shells, display managers, remote sessions etc.</t>
    </r>
    <r>
      <rPr>
        <sz val="11"/>
        <color rgb="FF000000"/>
        <rFont val="Calibri"/>
      </rPr>
      <t xml:space="preserve">
</t>
    </r>
    <r>
      <rPr>
        <sz val="11"/>
        <color rgb="FF000000"/>
        <rFont val="Calibri"/>
      </rPr>
      <t xml:space="preserve">- </t>
    </r>
    <r>
      <rPr>
        <b/>
        <sz val="11"/>
        <color rgb="FF000000"/>
        <rFont val="Calibri"/>
      </rPr>
      <t>umask=&lt;mask&gt;</t>
    </r>
    <r>
      <rPr>
        <sz val="11"/>
        <color rgb="FF000000"/>
        <rFont val="Calibri"/>
      </rPr>
      <t xml:space="preserve"> value in the </t>
    </r>
    <r>
      <rPr>
        <b/>
        <sz val="11"/>
        <color rgb="FF000000"/>
        <rFont val="Calibri"/>
      </rPr>
      <t>/etc/login.defs</t>
    </r>
    <r>
      <rPr>
        <sz val="11"/>
        <color rgb="FF000000"/>
        <rFont val="Calibri"/>
      </rPr>
      <t xml:space="preserve"> file is interpreted as Octal</t>
    </r>
    <r>
      <rPr>
        <sz val="11"/>
        <color rgb="FF000000"/>
        <rFont val="Calibri"/>
      </rPr>
      <t xml:space="preserve">
</t>
    </r>
    <r>
      <rPr>
        <sz val="11"/>
        <color rgb="FF000000"/>
        <rFont val="Calibri"/>
      </rPr>
      <t xml:space="preserve">- Setting </t>
    </r>
    <r>
      <rPr>
        <b/>
        <sz val="11"/>
        <color rgb="FF000000"/>
        <rFont val="Calibri"/>
      </rPr>
      <t>USERGROUPS_ENAB</t>
    </r>
    <r>
      <rPr>
        <sz val="11"/>
        <color rgb="FF000000"/>
        <rFont val="Calibri"/>
      </rPr>
      <t xml:space="preserve"> to yes in </t>
    </r>
    <r>
      <rPr>
        <b/>
        <sz val="11"/>
        <color rgb="FF000000"/>
        <rFont val="Calibri"/>
      </rPr>
      <t>/etc/login.defs</t>
    </r>
    <r>
      <rPr>
        <sz val="11"/>
        <color rgb="FF000000"/>
        <rFont val="Calibri"/>
      </rPr>
      <t xml:space="preserve"> (default):</t>
    </r>
    <r>
      <rPr>
        <sz val="11"/>
        <color rgb="FF000000"/>
        <rFont val="Calibri"/>
      </rPr>
      <t xml:space="preserve">
</t>
    </r>
    <r>
      <rPr>
        <sz val="11"/>
        <color rgb="FF000000"/>
        <rFont val="Calibri"/>
      </rPr>
      <t xml:space="preserve">- will enable setting of the </t>
    </r>
    <r>
      <rPr>
        <b/>
        <sz val="11"/>
        <color rgb="FF000000"/>
        <rFont val="Calibri"/>
      </rPr>
      <t>umask</t>
    </r>
    <r>
      <rPr>
        <sz val="11"/>
        <color rgb="FF000000"/>
        <rFont val="Calibri"/>
      </rPr>
      <t xml:space="preserve"> group bits to be the same as owner bits. (examples: 022 -&gt; 002, 077 -&gt; 007) for non-root users, if the </t>
    </r>
    <r>
      <rPr>
        <b/>
        <sz val="11"/>
        <color rgb="FF000000"/>
        <rFont val="Calibri"/>
      </rPr>
      <t>uid</t>
    </r>
    <r>
      <rPr>
        <sz val="11"/>
        <color rgb="FF000000"/>
        <rFont val="Calibri"/>
      </rPr>
      <t xml:space="preserve"> is the same as </t>
    </r>
    <r>
      <rPr>
        <b/>
        <sz val="11"/>
        <color rgb="FF000000"/>
        <rFont val="Calibri"/>
      </rPr>
      <t>gid</t>
    </r>
    <r>
      <rPr>
        <sz val="11"/>
        <color rgb="FF000000"/>
        <rFont val="Calibri"/>
      </rPr>
      <t xml:space="preserve">, and </t>
    </r>
    <r>
      <rPr>
        <b/>
        <sz val="11"/>
        <color rgb="FF000000"/>
        <rFont val="Calibri"/>
      </rPr>
      <t>username</t>
    </r>
    <r>
      <rPr>
        <sz val="11"/>
        <color rgb="FF000000"/>
        <rFont val="Calibri"/>
      </rPr>
      <t xml:space="preserve"> is the same as the </t>
    </r>
    <r>
      <rPr>
        <b/>
        <sz val="11"/>
        <color rgb="FF000000"/>
        <rFont val="Calibri"/>
      </rPr>
      <t>&lt;primary group name&gt;</t>
    </r>
    <r>
      <rPr>
        <sz val="11"/>
        <color rgb="FF000000"/>
        <rFont val="Calibri"/>
      </rPr>
      <t xml:space="preserve">
</t>
    </r>
    <r>
      <rPr>
        <sz val="11"/>
        <color rgb="FF000000"/>
        <rFont val="Calibri"/>
      </rPr>
      <t>- userdel will remove the user's group if it contains no more members, and useradd will create by default a group with the name of the user</t>
    </r>
    <r>
      <rPr>
        <sz val="11"/>
        <color rgb="FF000000"/>
        <rFont val="Calibri"/>
      </rPr>
      <t xml:space="preserve">
</t>
    </r>
    <r>
      <rPr>
        <sz val="11"/>
        <color rgb="FF000000"/>
        <rFont val="Calibri"/>
      </rPr>
      <t xml:space="preserve">- </t>
    </r>
    <r>
      <rPr>
        <b/>
        <sz val="11"/>
        <color rgb="FF000000"/>
        <rFont val="Calibri"/>
      </rPr>
      <t>System Wide Shell Configuration File</t>
    </r>
    <r>
      <rPr>
        <sz val="11"/>
        <color rgb="FF000000"/>
        <rFont val="Calibri"/>
      </rPr>
      <t>:</t>
    </r>
    <r>
      <rPr>
        <sz val="11"/>
        <color rgb="FF000000"/>
        <rFont val="Calibri"/>
      </rPr>
      <t xml:space="preserve">
</t>
    </r>
    <r>
      <rPr>
        <sz val="11"/>
        <color rgb="FF000000"/>
        <rFont val="Calibri"/>
      </rPr>
      <t xml:space="preserve">- </t>
    </r>
    <r>
      <rPr>
        <b/>
        <sz val="11"/>
        <color rgb="FF000000"/>
        <rFont val="Calibri"/>
      </rPr>
      <t>/etc/profile</t>
    </r>
    <r>
      <rPr>
        <sz val="11"/>
        <color rgb="FF000000"/>
        <rFont val="Calibri"/>
      </rPr>
      <t xml:space="preserve"> - used to set system wide environmental variables on users shells. The variables are sometimes the same ones that are in the </t>
    </r>
    <r>
      <rPr>
        <b/>
        <sz val="11"/>
        <color rgb="FF000000"/>
        <rFont val="Calibri"/>
      </rPr>
      <t>.bash_profile</t>
    </r>
    <r>
      <rPr>
        <sz val="11"/>
        <color rgb="FF000000"/>
        <rFont val="Calibri"/>
      </rPr>
      <t xml:space="preserve">, however this file is used to set an initial PATH or PS1 for all shell users of the system. </t>
    </r>
    <r>
      <rPr>
        <b/>
        <sz val="11"/>
        <color rgb="FF000000"/>
        <rFont val="Calibri"/>
      </rPr>
      <t xml:space="preserve">is only executed for interactive </t>
    </r>
    <r>
      <rPr>
        <b/>
        <i/>
        <sz val="11"/>
        <color rgb="FF000000"/>
        <rFont val="Calibri"/>
      </rPr>
      <t>login</t>
    </r>
    <r>
      <rPr>
        <b/>
        <sz val="11"/>
        <color rgb="FF000000"/>
        <rFont val="Calibri"/>
      </rPr>
      <t xml:space="preserve"> shells, or shells executed with the --login parameter.</t>
    </r>
    <r>
      <rPr>
        <sz val="11"/>
        <color rgb="FF000000"/>
        <rFont val="Calibri"/>
      </rPr>
      <t xml:space="preserve">
</t>
    </r>
    <r>
      <rPr>
        <sz val="11"/>
        <color rgb="FF000000"/>
        <rFont val="Calibri"/>
      </rPr>
      <t xml:space="preserve">- </t>
    </r>
    <r>
      <rPr>
        <b/>
        <sz val="11"/>
        <color rgb="FF000000"/>
        <rFont val="Calibri"/>
      </rPr>
      <t>/etc/profile.d</t>
    </r>
    <r>
      <rPr>
        <sz val="11"/>
        <color rgb="FF000000"/>
        <rFont val="Calibri"/>
      </rPr>
      <t xml:space="preserve"> - </t>
    </r>
    <r>
      <rPr>
        <b/>
        <sz val="11"/>
        <color rgb="FF000000"/>
        <rFont val="Calibri"/>
      </rPr>
      <t>/etc/profile</t>
    </r>
    <r>
      <rPr>
        <sz val="11"/>
        <color rgb="FF000000"/>
        <rFont val="Calibri"/>
      </rPr>
      <t xml:space="preserve"> will execute the scripts within </t>
    </r>
    <r>
      <rPr>
        <b/>
        <sz val="11"/>
        <color rgb="FF000000"/>
        <rFont val="Calibri"/>
      </rPr>
      <t>/etc/profile.d/*.sh</t>
    </r>
    <r>
      <rPr>
        <sz val="11"/>
        <color rgb="FF000000"/>
        <rFont val="Calibri"/>
      </rPr>
      <t xml:space="preserve">. It is recommended to place your configuration in a shell script within </t>
    </r>
    <r>
      <rPr>
        <b/>
        <sz val="11"/>
        <color rgb="FF000000"/>
        <rFont val="Calibri"/>
      </rPr>
      <t>/etc/profile.d</t>
    </r>
    <r>
      <rPr>
        <sz val="11"/>
        <color rgb="FF000000"/>
        <rFont val="Calibri"/>
      </rPr>
      <t xml:space="preserve"> to set your own system wide environmental variables.</t>
    </r>
    <r>
      <rPr>
        <sz val="11"/>
        <color rgb="FF000000"/>
        <rFont val="Calibri"/>
      </rPr>
      <t xml:space="preserve">
</t>
    </r>
    <r>
      <rPr>
        <sz val="11"/>
        <color rgb="FF000000"/>
        <rFont val="Calibri"/>
      </rPr>
      <t xml:space="preserve">- </t>
    </r>
    <r>
      <rPr>
        <b/>
        <sz val="11"/>
        <color rgb="FF000000"/>
        <rFont val="Calibri"/>
      </rPr>
      <t>/etc/bashrc</t>
    </r>
    <r>
      <rPr>
        <sz val="11"/>
        <color rgb="FF000000"/>
        <rFont val="Calibri"/>
      </rPr>
      <t xml:space="preserve"> - System wide version of </t>
    </r>
    <r>
      <rPr>
        <b/>
        <sz val="11"/>
        <color rgb="FF000000"/>
        <rFont val="Calibri"/>
      </rPr>
      <t>.bashrc</t>
    </r>
    <r>
      <rPr>
        <sz val="11"/>
        <color rgb="FF000000"/>
        <rFont val="Calibri"/>
      </rPr>
      <t xml:space="preserve">.  In Fedora derived distributions, </t>
    </r>
    <r>
      <rPr>
        <b/>
        <sz val="11"/>
        <color rgb="FF000000"/>
        <rFont val="Calibri"/>
      </rPr>
      <t>etc/bashrc</t>
    </r>
    <r>
      <rPr>
        <sz val="11"/>
        <color rgb="FF000000"/>
        <rFont val="Calibri"/>
      </rPr>
      <t xml:space="preserve"> also invokes /etc/profile.d/*.sh if </t>
    </r>
    <r>
      <rPr>
        <i/>
        <sz val="11"/>
        <color rgb="FF000000"/>
        <rFont val="Calibri"/>
      </rPr>
      <t>non-login</t>
    </r>
    <r>
      <rPr>
        <sz val="11"/>
        <color rgb="FF000000"/>
        <rFont val="Calibri"/>
      </rPr>
      <t xml:space="preserve"> shell, but redirects output to </t>
    </r>
    <r>
      <rPr>
        <b/>
        <sz val="11"/>
        <color rgb="FF000000"/>
        <rFont val="Calibri"/>
      </rPr>
      <t>/dev/null</t>
    </r>
    <r>
      <rPr>
        <sz val="11"/>
        <color rgb="FF000000"/>
        <rFont val="Calibri"/>
      </rPr>
      <t xml:space="preserve"> if </t>
    </r>
    <r>
      <rPr>
        <i/>
        <sz val="11"/>
        <color rgb="FF000000"/>
        <rFont val="Calibri"/>
      </rPr>
      <t>non-interactive.</t>
    </r>
    <r>
      <rPr>
        <sz val="11"/>
        <color rgb="FF000000"/>
        <rFont val="Calibri"/>
      </rPr>
      <t xml:space="preserve"> </t>
    </r>
    <r>
      <rPr>
        <b/>
        <sz val="11"/>
        <color rgb="FF000000"/>
        <rFont val="Calibri"/>
      </rPr>
      <t xml:space="preserve">Is only executed for </t>
    </r>
    <r>
      <rPr>
        <b/>
        <i/>
        <sz val="11"/>
        <color rgb="FF000000"/>
        <rFont val="Calibri"/>
      </rPr>
      <t>interactive</t>
    </r>
    <r>
      <rPr>
        <b/>
        <sz val="11"/>
        <color rgb="FF000000"/>
        <rFont val="Calibri"/>
      </rPr>
      <t xml:space="preserve"> shells or if </t>
    </r>
    <r>
      <rPr>
        <b/>
        <sz val="11"/>
        <color rgb="FF000000"/>
        <rFont val="Calibri"/>
      </rPr>
      <t>BASH_ENV</t>
    </r>
    <r>
      <rPr>
        <b/>
        <sz val="11"/>
        <color rgb="FF000000"/>
        <rFont val="Calibri"/>
      </rPr>
      <t xml:space="preserve"> is set to </t>
    </r>
    <r>
      <rPr>
        <b/>
        <sz val="11"/>
        <color rgb="FF000000"/>
        <rFont val="Calibri"/>
      </rPr>
      <t>/etc/bashrc</t>
    </r>
    <r>
      <rPr>
        <b/>
        <sz val="11"/>
        <color rgb="FF000000"/>
        <rFont val="Calibri"/>
      </rPr>
      <t>.</t>
    </r>
    <r>
      <rPr>
        <sz val="11"/>
        <color rgb="FF000000"/>
        <rFont val="Calibri"/>
      </rPr>
      <t xml:space="preserve">
</t>
    </r>
    <r>
      <rPr>
        <sz val="11"/>
        <color rgb="FF000000"/>
        <rFont val="Calibri"/>
      </rPr>
      <t>User Shell Configuration Files:</t>
    </r>
    <r>
      <rPr>
        <sz val="11"/>
        <color rgb="FF000000"/>
        <rFont val="Calibri"/>
      </rPr>
      <t xml:space="preserve">
</t>
    </r>
    <r>
      <rPr>
        <sz val="11"/>
        <color rgb="FF000000"/>
        <rFont val="Calibri"/>
      </rPr>
      <t xml:space="preserve">- </t>
    </r>
    <r>
      <rPr>
        <b/>
        <sz val="11"/>
        <color rgb="FF000000"/>
        <rFont val="Calibri"/>
      </rPr>
      <t>~/.bash_profile</t>
    </r>
    <r>
      <rPr>
        <sz val="11"/>
        <color rgb="FF000000"/>
        <rFont val="Calibri"/>
      </rPr>
      <t xml:space="preserve"> - Is executed to configure your shell before the initial command prompt. </t>
    </r>
    <r>
      <rPr>
        <b/>
        <sz val="11"/>
        <color rgb="FF000000"/>
        <rFont val="Calibri"/>
      </rPr>
      <t>Is only read by login shells.</t>
    </r>
    <r>
      <rPr>
        <sz val="11"/>
        <color rgb="FF000000"/>
        <rFont val="Calibri"/>
      </rPr>
      <t xml:space="preserve">
</t>
    </r>
    <r>
      <rPr>
        <sz val="11"/>
        <color rgb="FF000000"/>
        <rFont val="Calibri"/>
      </rPr>
      <t xml:space="preserve">- </t>
    </r>
    <r>
      <rPr>
        <b/>
        <sz val="11"/>
        <color rgb="FF000000"/>
        <rFont val="Calibri"/>
      </rPr>
      <t>~/.bashrc</t>
    </r>
    <r>
      <rPr>
        <sz val="11"/>
        <color rgb="FF000000"/>
        <rFont val="Calibri"/>
      </rPr>
      <t xml:space="preserve"> - Is executed for interactive shells. </t>
    </r>
    <r>
      <rPr>
        <b/>
        <sz val="11"/>
        <color rgb="FF000000"/>
        <rFont val="Calibri"/>
      </rPr>
      <t>only read by a shell that's both interactive and non-login</t>
    </r>
  </si>
  <si>
    <r>
      <rPr>
        <sz val="11"/>
        <color rgb="FF000000"/>
        <rFont val="Calibri"/>
      </rPr>
      <t>Run the following to verify:</t>
    </r>
    <r>
      <rPr>
        <sz val="11"/>
        <color rgb="FF000000"/>
        <rFont val="Calibri"/>
      </rPr>
      <t xml:space="preserve">
</t>
    </r>
    <r>
      <rPr>
        <sz val="11"/>
        <color rgb="FF000000"/>
        <rFont val="Calibri"/>
      </rPr>
      <t xml:space="preserve">- A default user </t>
    </r>
    <r>
      <rPr>
        <b/>
        <sz val="11"/>
        <color rgb="FF000000"/>
        <rFont val="Calibri"/>
      </rPr>
      <t>umask</t>
    </r>
    <r>
      <rPr>
        <sz val="11"/>
        <color rgb="FF000000"/>
        <rFont val="Calibri"/>
      </rPr>
      <t xml:space="preserve"> is set to enforce a newly created directories' permissions to be </t>
    </r>
    <r>
      <rPr>
        <b/>
        <sz val="11"/>
        <color rgb="FF000000"/>
        <rFont val="Calibri"/>
      </rPr>
      <t>750 (drwxr-x---)</t>
    </r>
    <r>
      <rPr>
        <sz val="11"/>
        <color rgb="FF000000"/>
        <rFont val="Calibri"/>
      </rPr>
      <t xml:space="preserve">, and a newly created file's permissions be </t>
    </r>
    <r>
      <rPr>
        <b/>
        <sz val="11"/>
        <color rgb="FF000000"/>
        <rFont val="Calibri"/>
      </rPr>
      <t>640 (rw-r-----)</t>
    </r>
    <r>
      <rPr>
        <sz val="11"/>
        <color rgb="FF000000"/>
        <rFont val="Calibri"/>
      </rPr>
      <t>, or more restrictive</t>
    </r>
    <r>
      <rPr>
        <sz val="11"/>
        <color rgb="FF000000"/>
        <rFont val="Calibri"/>
      </rPr>
      <t xml:space="preserve">
</t>
    </r>
    <r>
      <rPr>
        <sz val="11"/>
        <color rgb="FF000000"/>
        <rFont val="Calibri"/>
      </rPr>
      <t>- No less restrictive System Wide umask is set</t>
    </r>
    <r>
      <rPr>
        <sz val="11"/>
        <color rgb="FF000000"/>
        <rFont val="Calibri"/>
      </rPr>
      <t xml:space="preserve">
</t>
    </r>
    <r>
      <rPr>
        <sz val="11"/>
        <color rgb="FF000000"/>
        <rFont val="Calibri"/>
      </rPr>
      <t>Run the following script to verify that a default user umask is set enforcing a newly created directories's permissions to be 750 (drwxr-x---), and a newly created file's permissions be 640 (rw-r-----), or more restrictive:</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passing=""</t>
    </r>
    <r>
      <rPr>
        <sz val="11"/>
        <color rgb="FF006096"/>
        <rFont val="Roboto Condensed"/>
      </rPr>
      <t xml:space="preserve">
</t>
    </r>
    <r>
      <rPr>
        <sz val="11"/>
        <color rgb="FF006096"/>
        <rFont val="Roboto Condensed"/>
      </rPr>
      <t>grep -Eiq '^\s*UMASK\s+(0[0-7][2-7]7|[0-7][2-7]7)\b' /etc/login.defs &amp;&amp; grep -Eqi '^\s*USERGROUPS_ENAB\s*"?no"?\b' /etc/login.defs &amp;&amp; grep -Eq '^\s*session\s+(optional|requisite|required)\s+pam_umask\.so\b' /etc/pam.d/common-session &amp;&amp; passing=true</t>
    </r>
    <r>
      <rPr>
        <sz val="11"/>
        <color rgb="FF006096"/>
        <rFont val="Roboto Condensed"/>
      </rPr>
      <t xml:space="preserve">
</t>
    </r>
    <r>
      <rPr>
        <sz val="11"/>
        <color rgb="FF006096"/>
        <rFont val="Roboto Condensed"/>
      </rPr>
      <t>grep -REiq '^\s*UMASK\s+\s*(0[0-7][2-7]7|[0-7][2-7]7|u=(r?|w?|x?)(r?|w?|x?)(r?|w?|x?),g=(r?x?|x?r?),o=)\b' /etc/profile* /etc/bashrc* &amp;&amp; passing=true</t>
    </r>
    <r>
      <rPr>
        <sz val="11"/>
        <color rgb="FF006096"/>
        <rFont val="Roboto Condensed"/>
      </rPr>
      <t xml:space="preserve">
</t>
    </r>
    <r>
      <rPr>
        <sz val="11"/>
        <color rgb="FF006096"/>
        <rFont val="Roboto Condensed"/>
      </rPr>
      <t>[ "$passing" = true ] &amp;&amp; echo "Default user umask is set"</t>
    </r>
    <r>
      <rPr>
        <sz val="11"/>
        <color rgb="FF006096"/>
        <rFont val="Roboto Condensed"/>
      </rPr>
      <t xml:space="preserve">
</t>
    </r>
    <r>
      <rPr>
        <sz val="11"/>
        <color rgb="FF000000"/>
        <rFont val="Calibri"/>
      </rPr>
      <t xml:space="preserve">
</t>
    </r>
    <r>
      <rPr>
        <sz val="11"/>
        <color rgb="FF000000"/>
        <rFont val="Calibri"/>
      </rPr>
      <t>Verify output is: "Default user umask is set"</t>
    </r>
    <r>
      <rPr>
        <sz val="11"/>
        <color rgb="FF000000"/>
        <rFont val="Calibri"/>
      </rPr>
      <t xml:space="preserve">
</t>
    </r>
    <r>
      <rPr>
        <sz val="11"/>
        <color rgb="FF000000"/>
        <rFont val="Calibri"/>
      </rPr>
      <t>Run the following to verify that no less restrictive system wide umask is set:</t>
    </r>
    <r>
      <rPr>
        <sz val="11"/>
        <color rgb="FF000000"/>
        <rFont val="Calibri"/>
      </rPr>
      <t xml:space="preserve">
</t>
    </r>
    <r>
      <rPr>
        <sz val="11"/>
        <color rgb="FF006096"/>
        <rFont val="Roboto Condensed"/>
      </rPr>
      <t># grep -RPi '(^|^[^#]*)\s*umask\s+([0-7][0-7][01][0-7]\b|[0-7][0-7][0-7][0-6]\b|[0-7][01][0-7]\b|[0-7][0-7][0-6]\b|(u=[rwx]{0,3},)?(g=[rwx]{0,3},)?o=[rwx]+\b|(u=[rwx]{1,3},)?g=[^rx]{1,3}(,o=[rwx]{0,3})?\b)' /etc/login.defs /etc/profile* /etc/bashrc*</t>
    </r>
    <r>
      <rPr>
        <sz val="11"/>
        <color rgb="FF006096"/>
        <rFont val="Roboto Condensed"/>
      </rPr>
      <t xml:space="preserve">
</t>
    </r>
    <r>
      <rPr>
        <sz val="11"/>
        <color rgb="FF006096"/>
        <rFont val="Roboto Condensed"/>
      </rPr>
      <t>No file should be returned</t>
    </r>
    <r>
      <rPr>
        <sz val="11"/>
        <color rgb="FF006096"/>
        <rFont val="Roboto Condensed"/>
      </rPr>
      <t xml:space="preserve">
</t>
    </r>
  </si>
  <si>
    <r>
      <rPr>
        <sz val="11"/>
        <color rgb="FF000000"/>
        <rFont val="Calibri"/>
      </rPr>
      <t>UMASK 022</t>
    </r>
  </si>
  <si>
    <t>Access, Authentication and Authorization</t>
  </si>
  <si>
    <t>5.6</t>
  </si>
  <si>
    <r>
      <rPr>
        <sz val="11"/>
        <rFont val="Calibri"/>
      </rPr>
      <t>Ensure root login is restricted to system console</t>
    </r>
  </si>
  <si>
    <r>
      <rPr>
        <sz val="11"/>
        <color rgb="FF000000"/>
        <rFont val="Calibri"/>
      </rPr>
      <t>Remove entries for any consoles that are not in a physically secure location.</t>
    </r>
  </si>
  <si>
    <r>
      <rPr>
        <sz val="11"/>
        <color rgb="FF000000"/>
        <rFont val="Calibri"/>
      </rPr>
      <t xml:space="preserve">The file </t>
    </r>
    <r>
      <rPr>
        <b/>
        <sz val="11"/>
        <color rgb="FF000000"/>
        <rFont val="Calibri"/>
      </rPr>
      <t>/etc/securetty</t>
    </r>
    <r>
      <rPr>
        <sz val="11"/>
        <color rgb="FF000000"/>
        <rFont val="Calibri"/>
      </rPr>
      <t xml:space="preserve"> contains a list of valid terminals that may be logged in directly as root.</t>
    </r>
  </si>
  <si>
    <r>
      <rPr>
        <sz val="11"/>
        <color rgb="FF006096"/>
        <rFont val="Roboto Condensed"/>
      </rPr>
      <t># cat /etc/securetty</t>
    </r>
    <r>
      <rPr>
        <sz val="11"/>
        <color rgb="FF006096"/>
        <rFont val="Roboto Condensed"/>
      </rPr>
      <t xml:space="preserve">
</t>
    </r>
  </si>
  <si>
    <t>5.7</t>
  </si>
  <si>
    <r>
      <rPr>
        <sz val="11"/>
        <rFont val="Calibri"/>
      </rPr>
      <t>Ensure access to the su command is restricted</t>
    </r>
  </si>
  <si>
    <r>
      <rPr>
        <sz val="11"/>
        <color rgb="FF000000"/>
        <rFont val="Calibri"/>
      </rPr>
      <t xml:space="preserve">Create an empty group that will be specified for use of the </t>
    </r>
    <r>
      <rPr>
        <b/>
        <sz val="11"/>
        <color rgb="FF000000"/>
        <rFont val="Calibri"/>
      </rPr>
      <t>su</t>
    </r>
    <r>
      <rPr>
        <sz val="11"/>
        <color rgb="FF000000"/>
        <rFont val="Calibri"/>
      </rPr>
      <t xml:space="preserve"> command.  The group should be named according to site policy.</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groupadd sugroup</t>
    </r>
    <r>
      <rPr>
        <sz val="11"/>
        <color rgb="FF006096"/>
        <rFont val="Roboto Condensed"/>
      </rPr>
      <t xml:space="preserve">
</t>
    </r>
    <r>
      <rPr>
        <sz val="11"/>
        <color rgb="FF000000"/>
        <rFont val="Calibri"/>
      </rPr>
      <t xml:space="preserve">
</t>
    </r>
    <r>
      <rPr>
        <sz val="11"/>
        <color rgb="FF000000"/>
        <rFont val="Calibri"/>
      </rPr>
      <t xml:space="preserve">Add the following line to the </t>
    </r>
    <r>
      <rPr>
        <b/>
        <sz val="11"/>
        <color rgb="FF000000"/>
        <rFont val="Calibri"/>
      </rPr>
      <t>/etc/pam.d/su</t>
    </r>
    <r>
      <rPr>
        <sz val="11"/>
        <color rgb="FF000000"/>
        <rFont val="Calibri"/>
      </rPr>
      <t xml:space="preserve"> file, specifying the empty group:</t>
    </r>
    <r>
      <rPr>
        <sz val="11"/>
        <color rgb="FF000000"/>
        <rFont val="Calibri"/>
      </rPr>
      <t xml:space="preserve">
</t>
    </r>
    <r>
      <rPr>
        <sz val="11"/>
        <color rgb="FF006096"/>
        <rFont val="Roboto Condensed"/>
      </rPr>
      <t>auth required pam_wheel.so use_uid group=sugroup</t>
    </r>
    <r>
      <rPr>
        <sz val="11"/>
        <color rgb="FF006096"/>
        <rFont val="Roboto Condensed"/>
      </rPr>
      <t xml:space="preserve">
</t>
    </r>
  </si>
  <si>
    <r>
      <rPr>
        <sz val="11"/>
        <color rgb="FF000000"/>
        <rFont val="Calibri"/>
      </rPr>
      <t xml:space="preserve">The </t>
    </r>
    <r>
      <rPr>
        <b/>
        <sz val="11"/>
        <color rgb="FF000000"/>
        <rFont val="Calibri"/>
      </rPr>
      <t>su</t>
    </r>
    <r>
      <rPr>
        <sz val="11"/>
        <color rgb="FF000000"/>
        <rFont val="Calibri"/>
      </rPr>
      <t xml:space="preserve"> command allows a user to run a command or shell as another user. The program has been superseded by </t>
    </r>
    <r>
      <rPr>
        <b/>
        <sz val="11"/>
        <color rgb="FF000000"/>
        <rFont val="Calibri"/>
      </rPr>
      <t>sudo</t>
    </r>
    <r>
      <rPr>
        <sz val="11"/>
        <color rgb="FF000000"/>
        <rFont val="Calibri"/>
      </rPr>
      <t xml:space="preserve">, which allows for more granular control over privileged access. Normally, the </t>
    </r>
    <r>
      <rPr>
        <b/>
        <sz val="11"/>
        <color rgb="FF000000"/>
        <rFont val="Calibri"/>
      </rPr>
      <t>su</t>
    </r>
    <r>
      <rPr>
        <sz val="11"/>
        <color rgb="FF000000"/>
        <rFont val="Calibri"/>
      </rPr>
      <t xml:space="preserve"> command can be executed by any user. By uncommenting the </t>
    </r>
    <r>
      <rPr>
        <b/>
        <sz val="11"/>
        <color rgb="FF000000"/>
        <rFont val="Calibri"/>
      </rPr>
      <t>pam_wheel.so</t>
    </r>
    <r>
      <rPr>
        <sz val="11"/>
        <color rgb="FF000000"/>
        <rFont val="Calibri"/>
      </rPr>
      <t xml:space="preserve"> statement in </t>
    </r>
    <r>
      <rPr>
        <b/>
        <sz val="11"/>
        <color rgb="FF000000"/>
        <rFont val="Calibri"/>
      </rPr>
      <t>/etc/pam.d/su</t>
    </r>
    <r>
      <rPr>
        <sz val="11"/>
        <color rgb="FF000000"/>
        <rFont val="Calibri"/>
      </rPr>
      <t xml:space="preserve">, the </t>
    </r>
    <r>
      <rPr>
        <b/>
        <sz val="11"/>
        <color rgb="FF000000"/>
        <rFont val="Calibri"/>
      </rPr>
      <t>su</t>
    </r>
    <r>
      <rPr>
        <sz val="11"/>
        <color rgb="FF000000"/>
        <rFont val="Calibri"/>
      </rPr>
      <t xml:space="preserve"> command will only allow users in a specific groups to execute </t>
    </r>
    <r>
      <rPr>
        <b/>
        <sz val="11"/>
        <color rgb="FF000000"/>
        <rFont val="Calibri"/>
      </rPr>
      <t>su</t>
    </r>
    <r>
      <rPr>
        <sz val="11"/>
        <color rgb="FF000000"/>
        <rFont val="Calibri"/>
      </rPr>
      <t xml:space="preserve">. This group should be empty to reinforce the use of </t>
    </r>
    <r>
      <rPr>
        <b/>
        <sz val="11"/>
        <color rgb="FF000000"/>
        <rFont val="Calibri"/>
      </rPr>
      <t>sudo</t>
    </r>
    <r>
      <rPr>
        <sz val="11"/>
        <color rgb="FF000000"/>
        <rFont val="Calibri"/>
      </rPr>
      <t xml:space="preserve"> for privileged access.</t>
    </r>
  </si>
  <si>
    <r>
      <rPr>
        <sz val="11"/>
        <color rgb="FF000000"/>
        <rFont val="Calibri"/>
      </rPr>
      <t>Run the following command and verify the output matches the line:</t>
    </r>
    <r>
      <rPr>
        <sz val="11"/>
        <color rgb="FF000000"/>
        <rFont val="Calibri"/>
      </rPr>
      <t xml:space="preserve">
</t>
    </r>
    <r>
      <rPr>
        <sz val="11"/>
        <color rgb="FF006096"/>
        <rFont val="Roboto Condensed"/>
      </rPr>
      <t># grep -Pi '^\h*auth\h+(?:required|requisite)\h+pam_wheel\.so\h+(?:[^#\n\r]+\h+)?((?!\2)(use_uid\b|group=\H+\b))\h+(?:[^#\n\r]+\h+)?((?!\1)(use_uid\b|group=\H+\b))(\h+.*)?$' /etc/pam.d/su</t>
    </r>
    <r>
      <rPr>
        <sz val="11"/>
        <color rgb="FF006096"/>
        <rFont val="Roboto Condensed"/>
      </rPr>
      <t xml:space="preserve">
</t>
    </r>
    <r>
      <rPr>
        <sz val="11"/>
        <color rgb="FF006096"/>
        <rFont val="Roboto Condensed"/>
      </rPr>
      <t>auth required pam_wheel.so use_uid group=&lt;group_name&gt;</t>
    </r>
    <r>
      <rPr>
        <sz val="11"/>
        <color rgb="FF006096"/>
        <rFont val="Roboto Condensed"/>
      </rPr>
      <t xml:space="preserve">
</t>
    </r>
    <r>
      <rPr>
        <sz val="11"/>
        <color rgb="FF000000"/>
        <rFont val="Calibri"/>
      </rPr>
      <t xml:space="preserve">
</t>
    </r>
    <r>
      <rPr>
        <sz val="11"/>
        <color rgb="FF000000"/>
        <rFont val="Calibri"/>
      </rPr>
      <t xml:space="preserve">Run the following command and verify that the group specified in </t>
    </r>
    <r>
      <rPr>
        <b/>
        <sz val="11"/>
        <color rgb="FF000000"/>
        <rFont val="Calibri"/>
      </rPr>
      <t>&lt;group_name&gt;</t>
    </r>
    <r>
      <rPr>
        <sz val="11"/>
        <color rgb="FF000000"/>
        <rFont val="Calibri"/>
      </rPr>
      <t xml:space="preserve"> contains no users:</t>
    </r>
    <r>
      <rPr>
        <sz val="11"/>
        <color rgb="FF000000"/>
        <rFont val="Calibri"/>
      </rPr>
      <t xml:space="preserve">
</t>
    </r>
    <r>
      <rPr>
        <sz val="11"/>
        <color rgb="FF006096"/>
        <rFont val="Roboto Condensed"/>
      </rPr>
      <t># grep &lt;group_name&gt; /etc/group</t>
    </r>
    <r>
      <rPr>
        <sz val="11"/>
        <color rgb="FF006096"/>
        <rFont val="Roboto Condensed"/>
      </rPr>
      <t xml:space="preserve">
</t>
    </r>
    <r>
      <rPr>
        <sz val="11"/>
        <color rgb="FF006096"/>
        <rFont val="Roboto Condensed"/>
      </rPr>
      <t>&lt;group_name&gt;:x:&lt;GID&gt;:</t>
    </r>
    <r>
      <rPr>
        <sz val="11"/>
        <color rgb="FF006096"/>
        <rFont val="Roboto Condensed"/>
      </rPr>
      <t xml:space="preserve">
</t>
    </r>
    <r>
      <rPr>
        <sz val="11"/>
        <color rgb="FF000000"/>
        <rFont val="Calibri"/>
      </rPr>
      <t xml:space="preserve">
</t>
    </r>
    <r>
      <rPr>
        <sz val="11"/>
        <color rgb="FF000000"/>
        <rFont val="Calibri"/>
      </rPr>
      <t>There should be no users listed after the Group ID field.</t>
    </r>
  </si>
  <si>
    <t>System File Permissions</t>
  </si>
  <si>
    <t>6.1.1</t>
  </si>
  <si>
    <r>
      <rPr>
        <sz val="11"/>
        <rFont val="Calibri"/>
      </rPr>
      <t>Audit system file permissions</t>
    </r>
  </si>
  <si>
    <r>
      <rPr>
        <sz val="11"/>
        <color rgb="FF000000"/>
        <rFont val="Calibri"/>
      </rPr>
      <t>Investigate the results to ensure any discrepancies found are understood and support proper secure operation of the system.</t>
    </r>
  </si>
  <si>
    <r>
      <rPr>
        <sz val="11"/>
        <color rgb="FF000000"/>
        <rFont val="Calibri"/>
      </rPr>
      <t xml:space="preserve">The RPM package manager has a number of useful options. One of these, the  </t>
    </r>
    <r>
      <rPr>
        <b/>
        <sz val="11"/>
        <color rgb="FF000000"/>
        <rFont val="Calibri"/>
      </rPr>
      <t>-V</t>
    </r>
    <r>
      <rPr>
        <sz val="11"/>
        <color rgb="FF000000"/>
        <rFont val="Calibri"/>
      </rPr>
      <t xml:space="preserve"> option, can be used to verify that system packages are correctly installed. The </t>
    </r>
    <r>
      <rPr>
        <b/>
        <sz val="11"/>
        <color rgb="FF000000"/>
        <rFont val="Calibri"/>
      </rPr>
      <t>V</t>
    </r>
    <r>
      <rPr>
        <sz val="11"/>
        <color rgb="FF000000"/>
        <rFont val="Calibri"/>
      </rPr>
      <t xml:space="preserve">  option can be used to verify a particular package or to verify all system packages. If no output is returned, the package is installed correctly. The following table describes the meaning of output from the verify option:</t>
    </r>
    <r>
      <rPr>
        <sz val="11"/>
        <color rgb="FF000000"/>
        <rFont val="Calibri"/>
      </rPr>
      <t xml:space="preserve">
</t>
    </r>
    <r>
      <rPr>
        <sz val="11"/>
        <color rgb="FF006096"/>
        <rFont val="Roboto Condensed"/>
      </rPr>
      <t>Code   Meaning</t>
    </r>
    <r>
      <rPr>
        <sz val="11"/>
        <color rgb="FF006096"/>
        <rFont val="Roboto Condensed"/>
      </rPr>
      <t xml:space="preserve">
</t>
    </r>
    <r>
      <rPr>
        <sz val="11"/>
        <color rgb="FF006096"/>
        <rFont val="Roboto Condensed"/>
      </rPr>
      <t>S      File size differs.</t>
    </r>
    <r>
      <rPr>
        <sz val="11"/>
        <color rgb="FF006096"/>
        <rFont val="Roboto Condensed"/>
      </rPr>
      <t xml:space="preserve">
</t>
    </r>
    <r>
      <rPr>
        <sz val="11"/>
        <color rgb="FF006096"/>
        <rFont val="Roboto Condensed"/>
      </rPr>
      <t>M      File mode differs (includes permissions and file type).</t>
    </r>
    <r>
      <rPr>
        <sz val="11"/>
        <color rgb="FF006096"/>
        <rFont val="Roboto Condensed"/>
      </rPr>
      <t xml:space="preserve">
</t>
    </r>
    <r>
      <rPr>
        <sz val="11"/>
        <color rgb="FF006096"/>
        <rFont val="Roboto Condensed"/>
      </rPr>
      <t>5      The MD5 checksum differs.</t>
    </r>
    <r>
      <rPr>
        <sz val="11"/>
        <color rgb="FF006096"/>
        <rFont val="Roboto Condensed"/>
      </rPr>
      <t xml:space="preserve">
</t>
    </r>
    <r>
      <rPr>
        <sz val="11"/>
        <color rgb="FF006096"/>
        <rFont val="Roboto Condensed"/>
      </rPr>
      <t>D      The major and minor version numbers differ on a device file.</t>
    </r>
    <r>
      <rPr>
        <sz val="11"/>
        <color rgb="FF006096"/>
        <rFont val="Roboto Condensed"/>
      </rPr>
      <t xml:space="preserve">
</t>
    </r>
    <r>
      <rPr>
        <sz val="11"/>
        <color rgb="FF006096"/>
        <rFont val="Roboto Condensed"/>
      </rPr>
      <t>L      A mismatch occurs in a link.</t>
    </r>
    <r>
      <rPr>
        <sz val="11"/>
        <color rgb="FF006096"/>
        <rFont val="Roboto Condensed"/>
      </rPr>
      <t xml:space="preserve">
</t>
    </r>
    <r>
      <rPr>
        <sz val="11"/>
        <color rgb="FF006096"/>
        <rFont val="Roboto Condensed"/>
      </rPr>
      <t>U      The file ownership differs.</t>
    </r>
    <r>
      <rPr>
        <sz val="11"/>
        <color rgb="FF006096"/>
        <rFont val="Roboto Condensed"/>
      </rPr>
      <t xml:space="preserve">
</t>
    </r>
    <r>
      <rPr>
        <sz val="11"/>
        <color rgb="FF006096"/>
        <rFont val="Roboto Condensed"/>
      </rPr>
      <t>G      The file group owner differs.</t>
    </r>
    <r>
      <rPr>
        <sz val="11"/>
        <color rgb="FF006096"/>
        <rFont val="Roboto Condensed"/>
      </rPr>
      <t xml:space="preserve">
</t>
    </r>
    <r>
      <rPr>
        <sz val="11"/>
        <color rgb="FF006096"/>
        <rFont val="Roboto Condensed"/>
      </rPr>
      <t>T      The file time (mtime) differs.</t>
    </r>
    <r>
      <rPr>
        <sz val="11"/>
        <color rgb="FF006096"/>
        <rFont val="Roboto Condensed"/>
      </rPr>
      <t xml:space="preserve">
</t>
    </r>
    <r>
      <rPr>
        <sz val="11"/>
        <color rgb="FF000000"/>
        <rFont val="Calibri"/>
      </rPr>
      <t xml:space="preserve">
</t>
    </r>
    <r>
      <rPr>
        <sz val="11"/>
        <color rgb="FF000000"/>
        <rFont val="Calibri"/>
      </rPr>
      <t xml:space="preserve">The </t>
    </r>
    <r>
      <rPr>
        <b/>
        <sz val="11"/>
        <color rgb="FF000000"/>
        <rFont val="Calibri"/>
      </rPr>
      <t>rpm -qf</t>
    </r>
    <r>
      <rPr>
        <sz val="11"/>
        <color rgb="FF000000"/>
        <rFont val="Calibri"/>
      </rPr>
      <t xml:space="preserve"> command can be used to determine which package a particular file belongs to. For example the following commands determines which package the </t>
    </r>
    <r>
      <rPr>
        <b/>
        <sz val="11"/>
        <color rgb="FF000000"/>
        <rFont val="Calibri"/>
      </rPr>
      <t>/etc/ssh/sshd_config</t>
    </r>
    <r>
      <rPr>
        <sz val="11"/>
        <color rgb="FF000000"/>
        <rFont val="Calibri"/>
      </rPr>
      <t xml:space="preserve"> file belongs to:</t>
    </r>
    <r>
      <rPr>
        <sz val="11"/>
        <color rgb="FF000000"/>
        <rFont val="Calibri"/>
      </rPr>
      <t xml:space="preserve">
</t>
    </r>
    <r>
      <rPr>
        <sz val="11"/>
        <color rgb="FF006096"/>
        <rFont val="Roboto Condensed"/>
      </rPr>
      <t># rpm -qf /etc/ssh/sshd_config</t>
    </r>
    <r>
      <rPr>
        <sz val="11"/>
        <color rgb="FF006096"/>
        <rFont val="Roboto Condensed"/>
      </rPr>
      <t xml:space="preserve">
</t>
    </r>
    <r>
      <rPr>
        <sz val="11"/>
        <color rgb="FF006096"/>
        <rFont val="Roboto Condensed"/>
      </rPr>
      <t>openssh-server-7.4p1-21.el7.x86_64</t>
    </r>
    <r>
      <rPr>
        <sz val="11"/>
        <color rgb="FF006096"/>
        <rFont val="Roboto Condensed"/>
      </rPr>
      <t xml:space="preserve">
</t>
    </r>
    <r>
      <rPr>
        <sz val="11"/>
        <color rgb="FF000000"/>
        <rFont val="Calibri"/>
      </rPr>
      <t xml:space="preserve">
</t>
    </r>
    <r>
      <rPr>
        <sz val="11"/>
        <color rgb="FF000000"/>
        <rFont val="Calibri"/>
      </rPr>
      <t xml:space="preserve">To verify the settings for the package that controls the </t>
    </r>
    <r>
      <rPr>
        <b/>
        <sz val="11"/>
        <color rgb="FF000000"/>
        <rFont val="Calibri"/>
      </rPr>
      <t>/bin/bash</t>
    </r>
    <r>
      <rPr>
        <sz val="11"/>
        <color rgb="FF000000"/>
        <rFont val="Calibri"/>
      </rPr>
      <t xml:space="preserve"> file, run the following:</t>
    </r>
    <r>
      <rPr>
        <sz val="11"/>
        <color rgb="FF000000"/>
        <rFont val="Calibri"/>
      </rPr>
      <t xml:space="preserve">
</t>
    </r>
    <r>
      <rPr>
        <sz val="11"/>
        <color rgb="FF006096"/>
        <rFont val="Roboto Condensed"/>
      </rPr>
      <t># rpm -V openssh-server-7.4p1-21.el7.x86_64</t>
    </r>
    <r>
      <rPr>
        <sz val="11"/>
        <color rgb="FF006096"/>
        <rFont val="Roboto Condensed"/>
      </rPr>
      <t xml:space="preserve">
</t>
    </r>
    <r>
      <rPr>
        <sz val="11"/>
        <color rgb="FF006096"/>
        <rFont val="Roboto Condensed"/>
      </rPr>
      <t>S.5....T.  c /etc/ssh/sshd_config</t>
    </r>
    <r>
      <rPr>
        <sz val="11"/>
        <color rgb="FF006096"/>
        <rFont val="Roboto Condensed"/>
      </rPr>
      <t xml:space="preserve">
</t>
    </r>
    <r>
      <rPr>
        <sz val="11"/>
        <color rgb="FF000000"/>
        <rFont val="Calibri"/>
      </rPr>
      <t xml:space="preserve">
</t>
    </r>
    <r>
      <rPr>
        <i/>
        <sz val="11"/>
        <color rgb="FF000000"/>
        <rFont val="Calibri"/>
      </rPr>
      <t xml:space="preserve">Note: You can feed the output of the </t>
    </r>
    <r>
      <rPr>
        <b/>
        <i/>
        <sz val="11"/>
        <color rgb="FF000000"/>
        <rFont val="Calibri"/>
      </rPr>
      <t>rpm -qf</t>
    </r>
    <r>
      <rPr>
        <i/>
        <sz val="11"/>
        <color rgb="FF000000"/>
        <rFont val="Calibri"/>
      </rPr>
      <t xml:space="preserve">  command to the </t>
    </r>
    <r>
      <rPr>
        <b/>
        <i/>
        <sz val="11"/>
        <color rgb="FF000000"/>
        <rFont val="Calibri"/>
      </rPr>
      <t>rpm -V</t>
    </r>
    <r>
      <rPr>
        <i/>
        <sz val="11"/>
        <color rgb="FF000000"/>
        <rFont val="Calibri"/>
      </rPr>
      <t xml:space="preserve">  command:</t>
    </r>
    <r>
      <rPr>
        <sz val="11"/>
        <color rgb="FF000000"/>
        <rFont val="Calibri"/>
      </rPr>
      <t xml:space="preserve">
</t>
    </r>
    <r>
      <rPr>
        <sz val="11"/>
        <color rgb="FF006096"/>
        <rFont val="Roboto Condensed"/>
      </rPr>
      <t xml:space="preserve">#  rpm -V $(rpm -qf /etc/ssh/sshd_config) </t>
    </r>
    <r>
      <rPr>
        <sz val="11"/>
        <color rgb="FF006096"/>
        <rFont val="Roboto Condensed"/>
      </rPr>
      <t xml:space="preserve">
</t>
    </r>
    <r>
      <rPr>
        <sz val="11"/>
        <color rgb="FF006096"/>
        <rFont val="Roboto Condensed"/>
      </rPr>
      <t>S.5....T.  c /etc/ssh/sshd_config</t>
    </r>
    <r>
      <rPr>
        <sz val="11"/>
        <color rgb="FF006096"/>
        <rFont val="Roboto Condensed"/>
      </rPr>
      <t xml:space="preserve">
</t>
    </r>
    <r>
      <rPr>
        <sz val="11"/>
        <color rgb="FF000000"/>
        <rFont val="Calibri"/>
      </rPr>
      <t xml:space="preserve">
</t>
    </r>
    <r>
      <rPr>
        <i/>
        <sz val="11"/>
        <color rgb="FF000000"/>
        <rFont val="Calibri"/>
      </rPr>
      <t>Notes:</t>
    </r>
    <r>
      <rPr>
        <sz val="11"/>
        <color rgb="FF000000"/>
        <rFont val="Calibri"/>
      </rPr>
      <t xml:space="preserve">
</t>
    </r>
    <r>
      <rPr>
        <sz val="11"/>
        <color rgb="FF000000"/>
        <rFont val="Calibri"/>
      </rPr>
      <t xml:space="preserve">- </t>
    </r>
    <r>
      <rPr>
        <i/>
        <sz val="11"/>
        <color rgb="FF000000"/>
        <rFont val="Calibri"/>
      </rPr>
      <t>Since packages and important files may change with new updates and releases, it is recommended to verify everything, not just a finite list of files. This can be a time consuming task and results may depend on site policy therefore it is not a scorable benchmark item, but is provided for those interested in additional security measures.</t>
    </r>
    <r>
      <rPr>
        <sz val="11"/>
        <color rgb="FF000000"/>
        <rFont val="Calibri"/>
      </rPr>
      <t xml:space="preserve">
</t>
    </r>
    <r>
      <rPr>
        <sz val="11"/>
        <color rgb="FF000000"/>
        <rFont val="Calibri"/>
      </rPr>
      <t xml:space="preserve">- </t>
    </r>
    <r>
      <rPr>
        <i/>
        <sz val="11"/>
        <color rgb="FF000000"/>
        <rFont val="Calibri"/>
      </rPr>
      <t>Some of the recommendations of this benchmark alter the state of files audited by this recommendation. The audit command will alert for all changes to a file permissions even if the new state is more secure than the default.</t>
    </r>
  </si>
  <si>
    <r>
      <rPr>
        <sz val="11"/>
        <color rgb="FF000000"/>
        <rFont val="Calibri"/>
      </rPr>
      <t xml:space="preserve">Run the following command to review all installed packages. Note that this may be very time consuming and may be best scheduled via the </t>
    </r>
    <r>
      <rPr>
        <b/>
        <sz val="11"/>
        <color rgb="FF000000"/>
        <rFont val="Calibri"/>
      </rPr>
      <t>cron</t>
    </r>
    <r>
      <rPr>
        <sz val="11"/>
        <color rgb="FF000000"/>
        <rFont val="Calibri"/>
      </rPr>
      <t xml:space="preserve"> utility. It is recommended that the output of this command be redirected to a file that can be reviewed later.  This command will ignore configuration files due to the extreme likelihood that they will change.</t>
    </r>
    <r>
      <rPr>
        <sz val="11"/>
        <color rgb="FF000000"/>
        <rFont val="Calibri"/>
      </rPr>
      <t xml:space="preserve">
</t>
    </r>
    <r>
      <rPr>
        <sz val="11"/>
        <color rgb="FF006096"/>
        <rFont val="Roboto Condensed"/>
      </rPr>
      <t># rpm -Va --nomtime --nosize --nomd5 --nolinkto &gt; &lt;filename&gt; | grep -vw c</t>
    </r>
    <r>
      <rPr>
        <sz val="11"/>
        <color rgb="FF006096"/>
        <rFont val="Roboto Condensed"/>
      </rPr>
      <t xml:space="preserve">
</t>
    </r>
  </si>
  <si>
    <t>6.1.2</t>
  </si>
  <si>
    <r>
      <rPr>
        <sz val="11"/>
        <rFont val="Calibri"/>
      </rPr>
      <t>Ensure permissions on /etc/passwd are configured</t>
    </r>
  </si>
  <si>
    <r>
      <rPr>
        <sz val="11"/>
        <color rgb="FF000000"/>
        <rFont val="Calibri"/>
      </rPr>
      <t xml:space="preserve">Run the following commands to set owner, group, and permissions on </t>
    </r>
    <r>
      <rPr>
        <b/>
        <sz val="11"/>
        <color rgb="FF000000"/>
        <rFont val="Calibri"/>
      </rPr>
      <t>/etc/passwd</t>
    </r>
    <r>
      <rPr>
        <sz val="11"/>
        <color rgb="FF000000"/>
        <rFont val="Calibri"/>
      </rPr>
      <t xml:space="preserve"> :</t>
    </r>
    <r>
      <rPr>
        <sz val="11"/>
        <color rgb="FF000000"/>
        <rFont val="Calibri"/>
      </rPr>
      <t xml:space="preserve">
</t>
    </r>
    <r>
      <rPr>
        <sz val="11"/>
        <color rgb="FF006096"/>
        <rFont val="Roboto Condensed"/>
      </rPr>
      <t># chown root:root /etc/passwd</t>
    </r>
    <r>
      <rPr>
        <sz val="11"/>
        <color rgb="FF006096"/>
        <rFont val="Roboto Condensed"/>
      </rPr>
      <t xml:space="preserve">
</t>
    </r>
    <r>
      <rPr>
        <sz val="11"/>
        <color rgb="FF006096"/>
        <rFont val="Roboto Condensed"/>
      </rPr>
      <t># chmod u-x,g-wx,o-wx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</si>
  <si>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user account information that is used by many system utilities and therefore must be readable for these utilities to operate.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</si>
  <si>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t>
    </r>
    <r>
      <rPr>
        <sz val="11"/>
        <color rgb="FF000000"/>
        <rFont val="Calibri"/>
      </rPr>
      <t xml:space="preserve">
</t>
    </r>
    <r>
      <rPr>
        <sz val="11"/>
        <color rgb="FF006096"/>
        <rFont val="Roboto Condensed"/>
      </rPr>
      <t># stat /etc/passwd</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</si>
  <si>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6.1.3</t>
  </si>
  <si>
    <r>
      <rPr>
        <sz val="11"/>
        <rFont val="Calibri"/>
      </rPr>
      <t>Ensure permissions on /etc/passwd- are configured</t>
    </r>
  </si>
  <si>
    <r>
      <rPr>
        <sz val="11"/>
        <color rgb="FF000000"/>
        <rFont val="Calibri"/>
      </rPr>
      <t xml:space="preserve">Run the following commands to set owner, group, and permissions on </t>
    </r>
    <r>
      <rPr>
        <b/>
        <sz val="11"/>
        <color rgb="FF000000"/>
        <rFont val="Calibri"/>
      </rPr>
      <t>/etc/passwd-</t>
    </r>
    <r>
      <rPr>
        <sz val="11"/>
        <color rgb="FF000000"/>
        <rFont val="Calibri"/>
      </rPr>
      <t xml:space="preserve"> :</t>
    </r>
    <r>
      <rPr>
        <sz val="11"/>
        <color rgb="FF000000"/>
        <rFont val="Calibri"/>
      </rPr>
      <t xml:space="preserve">
</t>
    </r>
    <r>
      <rPr>
        <sz val="11"/>
        <color rgb="FF006096"/>
        <rFont val="Roboto Condensed"/>
      </rPr>
      <t># chown root:root /etc/passwd-</t>
    </r>
    <r>
      <rPr>
        <sz val="11"/>
        <color rgb="FF006096"/>
        <rFont val="Roboto Condensed"/>
      </rPr>
      <t xml:space="preserve">
</t>
    </r>
    <r>
      <rPr>
        <sz val="11"/>
        <color rgb="FF006096"/>
        <rFont val="Roboto Condensed"/>
      </rPr>
      <t># chmod u-x,go-wx /etc/passwd-</t>
    </r>
    <r>
      <rPr>
        <sz val="11"/>
        <color rgb="FF006096"/>
        <rFont val="Roboto Condensed"/>
      </rPr>
      <t xml:space="preserve">
</t>
    </r>
  </si>
  <si>
    <r>
      <rPr>
        <sz val="11"/>
        <color rgb="FF000000"/>
        <rFont val="Calibri"/>
      </rPr>
      <t xml:space="preserve">The </t>
    </r>
    <r>
      <rPr>
        <b/>
        <sz val="11"/>
        <color rgb="FF000000"/>
        <rFont val="Calibri"/>
      </rPr>
      <t>/etc/passwd-</t>
    </r>
    <r>
      <rPr>
        <sz val="11"/>
        <color rgb="FF000000"/>
        <rFont val="Calibri"/>
      </rPr>
      <t xml:space="preserve"> file contains backup user account information.</t>
    </r>
  </si>
  <si>
    <r>
      <rPr>
        <sz val="11"/>
        <color rgb="FF000000"/>
        <rFont val="Calibri"/>
      </rPr>
      <t>Run the following command and verify Uid and Gid are both 0/root and Access is 644 or more restrictive:</t>
    </r>
    <r>
      <rPr>
        <sz val="11"/>
        <color rgb="FF000000"/>
        <rFont val="Calibri"/>
      </rPr>
      <t xml:space="preserve">
</t>
    </r>
    <r>
      <rPr>
        <sz val="11"/>
        <color rgb="FF006096"/>
        <rFont val="Roboto Condensed"/>
      </rPr>
      <t># stat /etc/passwd-</t>
    </r>
    <r>
      <rPr>
        <sz val="11"/>
        <color rgb="FF006096"/>
        <rFont val="Roboto Condensed"/>
      </rPr>
      <t xml:space="preserve">
</t>
    </r>
    <r>
      <rPr>
        <sz val="11"/>
        <color rgb="FF006096"/>
        <rFont val="Roboto Condensed"/>
      </rPr>
      <t>Access: (0644/-rw-------)  Uid: (    0/    root)   Gid: (    0/    root)</t>
    </r>
    <r>
      <rPr>
        <sz val="11"/>
        <color rgb="FF006096"/>
        <rFont val="Roboto Condensed"/>
      </rPr>
      <t xml:space="preserve">
</t>
    </r>
  </si>
  <si>
    <t>6.1.4</t>
  </si>
  <si>
    <r>
      <rPr>
        <sz val="11"/>
        <rFont val="Calibri"/>
      </rPr>
      <t>Ensure permissions on /etc/shadow are configured</t>
    </r>
  </si>
  <si>
    <r>
      <rPr>
        <sz val="11"/>
        <color rgb="FF000000"/>
        <rFont val="Calibri"/>
      </rPr>
      <t xml:space="preserve">Run the following commands to set owner, group, and permissions on </t>
    </r>
    <r>
      <rPr>
        <b/>
        <sz val="11"/>
        <color rgb="FF000000"/>
        <rFont val="Calibri"/>
      </rPr>
      <t>/etc/shadow</t>
    </r>
    <r>
      <rPr>
        <sz val="11"/>
        <color rgb="FF000000"/>
        <rFont val="Calibri"/>
      </rPr>
      <t xml:space="preserve"> :</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</si>
  <si>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the information about user accounts that is critical to the security of those accounts, such as the hashed password and other security information.</t>
    </r>
  </si>
  <si>
    <r>
      <rPr>
        <sz val="11"/>
        <color rgb="FF000000"/>
        <rFont val="Calibri"/>
      </rPr>
      <t>Run the following command and verify Uid and Gid are 0/root , and Access is 0000 :</t>
    </r>
    <r>
      <rPr>
        <sz val="11"/>
        <color rgb="FF000000"/>
        <rFont val="Calibri"/>
      </rPr>
      <t xml:space="preserve">
</t>
    </r>
    <r>
      <rPr>
        <sz val="11"/>
        <color rgb="FF006096"/>
        <rFont val="Roboto Condensed"/>
      </rPr>
      <t># stat /etc/shadow</t>
    </r>
    <r>
      <rPr>
        <sz val="11"/>
        <color rgb="FF006096"/>
        <rFont val="Roboto Condensed"/>
      </rPr>
      <t xml:space="preserve">
</t>
    </r>
    <r>
      <rPr>
        <sz val="11"/>
        <color rgb="FF006096"/>
        <rFont val="Roboto Condensed"/>
      </rPr>
      <t>Access: (0000/----------)  Uid: (    0/    root)   Gid: (    0/    root)</t>
    </r>
    <r>
      <rPr>
        <sz val="11"/>
        <color rgb="FF006096"/>
        <rFont val="Roboto Condensed"/>
      </rPr>
      <t xml:space="preserve">
</t>
    </r>
  </si>
  <si>
    <t>6.1.5</t>
  </si>
  <si>
    <r>
      <rPr>
        <sz val="11"/>
        <rFont val="Calibri"/>
      </rPr>
      <t>Ensure permissions on /etc/shadow- are configured</t>
    </r>
  </si>
  <si>
    <r>
      <rPr>
        <sz val="11"/>
        <color rgb="FF000000"/>
        <rFont val="Calibri"/>
      </rPr>
      <t xml:space="preserve">Run the following commands to set owner, group, and permissions on </t>
    </r>
    <r>
      <rPr>
        <b/>
        <sz val="11"/>
        <color rgb="FF000000"/>
        <rFont val="Calibri"/>
      </rPr>
      <t>/etc/shadow-</t>
    </r>
    <r>
      <rPr>
        <sz val="11"/>
        <color rgb="FF000000"/>
        <rFont val="Calibri"/>
      </rPr>
      <t xml:space="preserve"> :</t>
    </r>
    <r>
      <rPr>
        <sz val="11"/>
        <color rgb="FF000000"/>
        <rFont val="Calibri"/>
      </rPr>
      <t xml:space="preserve">
</t>
    </r>
    <r>
      <rPr>
        <sz val="11"/>
        <color rgb="FF006096"/>
        <rFont val="Roboto Condensed"/>
      </rPr>
      <t># chown root:root /etc/shadow-</t>
    </r>
    <r>
      <rPr>
        <sz val="11"/>
        <color rgb="FF006096"/>
        <rFont val="Roboto Condensed"/>
      </rPr>
      <t xml:space="preserve">
</t>
    </r>
    <r>
      <rPr>
        <sz val="11"/>
        <color rgb="FF006096"/>
        <rFont val="Roboto Condensed"/>
      </rPr>
      <t># chmod 0000 /etc/shadow-</t>
    </r>
    <r>
      <rPr>
        <sz val="11"/>
        <color rgb="FF006096"/>
        <rFont val="Roboto Condensed"/>
      </rPr>
      <t xml:space="preserve">
</t>
    </r>
  </si>
  <si>
    <r>
      <rPr>
        <sz val="11"/>
        <color rgb="FF000000"/>
        <rFont val="Calibri"/>
      </rPr>
      <t xml:space="preserve">The </t>
    </r>
    <r>
      <rPr>
        <b/>
        <sz val="11"/>
        <color rgb="FF000000"/>
        <rFont val="Calibri"/>
      </rPr>
      <t>/etc/shadow-</t>
    </r>
    <r>
      <rPr>
        <sz val="11"/>
        <color rgb="FF000000"/>
        <rFont val="Calibri"/>
      </rPr>
      <t xml:space="preserve"> file is used to store backup information about user accounts that is critical to the security of those accounts, such as the hashed password and other security information.</t>
    </r>
  </si>
  <si>
    <r>
      <rPr>
        <sz val="11"/>
        <color rgb="FF000000"/>
        <rFont val="Calibri"/>
      </rPr>
      <t xml:space="preserve">Run the following command and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0000</t>
    </r>
    <r>
      <rPr>
        <sz val="11"/>
        <color rgb="FF000000"/>
        <rFont val="Calibri"/>
      </rPr>
      <t xml:space="preserve"> :</t>
    </r>
    <r>
      <rPr>
        <sz val="11"/>
        <color rgb="FF000000"/>
        <rFont val="Calibri"/>
      </rPr>
      <t xml:space="preserve">
</t>
    </r>
    <r>
      <rPr>
        <sz val="11"/>
        <color rgb="FF006096"/>
        <rFont val="Roboto Condensed"/>
      </rPr>
      <t># stat /etc/shadow-</t>
    </r>
    <r>
      <rPr>
        <sz val="11"/>
        <color rgb="FF006096"/>
        <rFont val="Roboto Condensed"/>
      </rPr>
      <t xml:space="preserve">
</t>
    </r>
    <r>
      <rPr>
        <sz val="11"/>
        <color rgb="FF006096"/>
        <rFont val="Roboto Condensed"/>
      </rPr>
      <t>Access: (0000/----------)  Uid: (    0/    root)   Gid: (    0/    root)</t>
    </r>
    <r>
      <rPr>
        <sz val="11"/>
        <color rgb="FF006096"/>
        <rFont val="Roboto Condensed"/>
      </rPr>
      <t xml:space="preserve">
</t>
    </r>
  </si>
  <si>
    <t>6.1.6</t>
  </si>
  <si>
    <r>
      <rPr>
        <sz val="11"/>
        <rFont val="Calibri"/>
      </rPr>
      <t>Ensure permissions on /etc/gshadow- are configured</t>
    </r>
  </si>
  <si>
    <r>
      <rPr>
        <sz val="11"/>
        <color rgb="FF000000"/>
        <rFont val="Calibri"/>
      </rPr>
      <t xml:space="preserve">Run the following commands to set owner, group, and permissions on </t>
    </r>
    <r>
      <rPr>
        <b/>
        <sz val="11"/>
        <color rgb="FF000000"/>
        <rFont val="Calibri"/>
      </rPr>
      <t>/etc/gshadow-</t>
    </r>
    <r>
      <rPr>
        <sz val="11"/>
        <color rgb="FF000000"/>
        <rFont val="Calibri"/>
      </rPr>
      <t xml:space="preserve"> :</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</si>
  <si>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backup information about groups that is critical to the security of those accounts, such as the hashed password and other security information.</t>
    </r>
  </si>
  <si>
    <r>
      <rPr>
        <sz val="11"/>
        <color rgb="FF000000"/>
        <rFont val="Calibri"/>
      </rPr>
      <t xml:space="preserve">Run the following command and verify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0000</t>
    </r>
    <r>
      <rPr>
        <sz val="11"/>
        <color rgb="FF000000"/>
        <rFont val="Calibri"/>
      </rPr>
      <t xml:space="preserve"> :</t>
    </r>
    <r>
      <rPr>
        <sz val="11"/>
        <color rgb="FF000000"/>
        <rFont val="Calibri"/>
      </rPr>
      <t xml:space="preserve">
</t>
    </r>
    <r>
      <rPr>
        <sz val="11"/>
        <color rgb="FF006096"/>
        <rFont val="Roboto Condensed"/>
      </rPr>
      <t># stat /etc/gshadow-</t>
    </r>
    <r>
      <rPr>
        <sz val="11"/>
        <color rgb="FF006096"/>
        <rFont val="Roboto Condensed"/>
      </rPr>
      <t xml:space="preserve">
</t>
    </r>
    <r>
      <rPr>
        <sz val="11"/>
        <color rgb="FF006096"/>
        <rFont val="Roboto Condensed"/>
      </rPr>
      <t>Access: (0000/----------)  Uid: (    0/    root)   Gid: (    0/    root)</t>
    </r>
    <r>
      <rPr>
        <sz val="11"/>
        <color rgb="FF006096"/>
        <rFont val="Roboto Condensed"/>
      </rPr>
      <t xml:space="preserve">
</t>
    </r>
  </si>
  <si>
    <t>6.1.7</t>
  </si>
  <si>
    <r>
      <rPr>
        <sz val="11"/>
        <rFont val="Calibri"/>
      </rPr>
      <t>Ensure permissions on /etc/gshadow are configured</t>
    </r>
  </si>
  <si>
    <r>
      <rPr>
        <sz val="11"/>
        <color rgb="FF000000"/>
        <rFont val="Calibri"/>
      </rPr>
      <t xml:space="preserve">Run the following commands to set owner, group, and permissions on </t>
    </r>
    <r>
      <rPr>
        <b/>
        <sz val="11"/>
        <color rgb="FF000000"/>
        <rFont val="Calibri"/>
      </rPr>
      <t>/etc/gshadow</t>
    </r>
    <r>
      <rPr>
        <sz val="11"/>
        <color rgb="FF000000"/>
        <rFont val="Calibri"/>
      </rPr>
      <t xml:space="preserve"> :</t>
    </r>
    <r>
      <rPr>
        <sz val="11"/>
        <color rgb="FF000000"/>
        <rFont val="Calibri"/>
      </rPr>
      <t xml:space="preserve">
</t>
    </r>
    <r>
      <rPr>
        <sz val="11"/>
        <color rgb="FF006096"/>
        <rFont val="Roboto Condensed"/>
      </rPr>
      <t># chown root:root /etc/gshadow</t>
    </r>
    <r>
      <rPr>
        <sz val="11"/>
        <color rgb="FF006096"/>
        <rFont val="Roboto Condensed"/>
      </rPr>
      <t xml:space="preserve">
</t>
    </r>
    <r>
      <rPr>
        <sz val="11"/>
        <color rgb="FF006096"/>
        <rFont val="Roboto Condensed"/>
      </rPr>
      <t># chmod 0000 /etc/gshadow</t>
    </r>
    <r>
      <rPr>
        <sz val="11"/>
        <color rgb="FF006096"/>
        <rFont val="Roboto Condensed"/>
      </rPr>
      <t xml:space="preserve">
</t>
    </r>
  </si>
  <si>
    <r>
      <rPr>
        <sz val="11"/>
        <color rgb="FF000000"/>
        <rFont val="Calibri"/>
      </rPr>
      <t xml:space="preserve">The </t>
    </r>
    <r>
      <rPr>
        <b/>
        <sz val="11"/>
        <color rgb="FF000000"/>
        <rFont val="Calibri"/>
      </rPr>
      <t>/etc/gshadow</t>
    </r>
    <r>
      <rPr>
        <sz val="11"/>
        <color rgb="FF000000"/>
        <rFont val="Calibri"/>
      </rPr>
      <t xml:space="preserve"> file is used to store the information about groups that is critical to the security of those accounts, such as the hashed password and other security information.</t>
    </r>
  </si>
  <si>
    <r>
      <rPr>
        <sz val="11"/>
        <color rgb="FF000000"/>
        <rFont val="Calibri"/>
      </rPr>
      <t xml:space="preserve">Run the following command and verify </t>
    </r>
    <r>
      <rPr>
        <b/>
        <sz val="11"/>
        <color rgb="FF000000"/>
        <rFont val="Calibri"/>
      </rPr>
      <t>Uid</t>
    </r>
    <r>
      <rPr>
        <sz val="11"/>
        <color rgb="FF000000"/>
        <rFont val="Calibri"/>
      </rPr>
      <t xml:space="preserve">  is </t>
    </r>
    <r>
      <rPr>
        <b/>
        <sz val="11"/>
        <color rgb="FF000000"/>
        <rFont val="Calibri"/>
      </rPr>
      <t>0/root,</t>
    </r>
    <r>
      <rPr>
        <sz val="11"/>
        <color rgb="FF000000"/>
        <rFont val="Calibri"/>
      </rPr>
      <t xml:space="preserve"> </t>
    </r>
    <r>
      <rPr>
        <b/>
        <sz val="11"/>
        <color rgb="FF000000"/>
        <rFont val="Calibri"/>
      </rPr>
      <t>Gid</t>
    </r>
    <r>
      <rPr>
        <sz val="11"/>
        <color rgb="FF000000"/>
        <rFont val="Calibri"/>
      </rPr>
      <t xml:space="preserve">  is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0000</t>
    </r>
    <r>
      <rPr>
        <sz val="11"/>
        <color rgb="FF000000"/>
        <rFont val="Calibri"/>
      </rPr>
      <t xml:space="preserve"> :</t>
    </r>
    <r>
      <rPr>
        <sz val="11"/>
        <color rgb="FF000000"/>
        <rFont val="Calibri"/>
      </rPr>
      <t xml:space="preserve">
</t>
    </r>
    <r>
      <rPr>
        <sz val="11"/>
        <color rgb="FF006096"/>
        <rFont val="Roboto Condensed"/>
      </rPr>
      <t># stat /etc/gshadow</t>
    </r>
    <r>
      <rPr>
        <sz val="11"/>
        <color rgb="FF006096"/>
        <rFont val="Roboto Condensed"/>
      </rPr>
      <t xml:space="preserve">
</t>
    </r>
    <r>
      <rPr>
        <sz val="11"/>
        <color rgb="FF006096"/>
        <rFont val="Roboto Condensed"/>
      </rPr>
      <t>Access: (0000/----------)  Uid: (    0/    root)   Gid: (    0/    root)</t>
    </r>
    <r>
      <rPr>
        <sz val="11"/>
        <color rgb="FF006096"/>
        <rFont val="Roboto Condensed"/>
      </rPr>
      <t xml:space="preserve">
</t>
    </r>
  </si>
  <si>
    <t>6.1.8</t>
  </si>
  <si>
    <r>
      <rPr>
        <sz val="11"/>
        <rFont val="Calibri"/>
      </rPr>
      <t>Ensure permissions on /etc/group are configured</t>
    </r>
  </si>
  <si>
    <r>
      <rPr>
        <sz val="11"/>
        <color rgb="FF000000"/>
        <rFont val="Calibri"/>
      </rPr>
      <t xml:space="preserve">Run the following commands to set owner, group, and permissions on </t>
    </r>
    <r>
      <rPr>
        <b/>
        <sz val="11"/>
        <color rgb="FF000000"/>
        <rFont val="Calibri"/>
      </rPr>
      <t>/etc/group</t>
    </r>
    <r>
      <rPr>
        <sz val="11"/>
        <color rgb="FF000000"/>
        <rFont val="Calibri"/>
      </rPr>
      <t xml:space="preserve"> :</t>
    </r>
    <r>
      <rPr>
        <sz val="11"/>
        <color rgb="FF000000"/>
        <rFont val="Calibri"/>
      </rPr>
      <t xml:space="preserve">
</t>
    </r>
    <r>
      <rPr>
        <sz val="11"/>
        <color rgb="FF006096"/>
        <rFont val="Roboto Condensed"/>
      </rPr>
      <t># chown root:root /etc/group</t>
    </r>
    <r>
      <rPr>
        <sz val="11"/>
        <color rgb="FF006096"/>
        <rFont val="Roboto Condensed"/>
      </rPr>
      <t xml:space="preserve">
</t>
    </r>
    <r>
      <rPr>
        <sz val="11"/>
        <color rgb="FF006096"/>
        <rFont val="Roboto Condensed"/>
      </rPr>
      <t># chmod u-x,g-wx,o-wx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</si>
  <si>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list of all the valid groups defined in the system. The command below allows read/write access for root and read access for everyone else.</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</si>
  <si>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t>
    </r>
    <r>
      <rPr>
        <sz val="11"/>
        <color rgb="FF000000"/>
        <rFont val="Calibri"/>
      </rPr>
      <t xml:space="preserve">
</t>
    </r>
    <r>
      <rPr>
        <sz val="11"/>
        <color rgb="FF006096"/>
        <rFont val="Roboto Condensed"/>
      </rPr>
      <t># stat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</si>
  <si>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6.1.9</t>
  </si>
  <si>
    <r>
      <rPr>
        <sz val="11"/>
        <rFont val="Calibri"/>
      </rPr>
      <t>Ensure permissions on /etc/group- are configured</t>
    </r>
  </si>
  <si>
    <r>
      <rPr>
        <sz val="11"/>
        <color rgb="FF000000"/>
        <rFont val="Calibri"/>
      </rPr>
      <t xml:space="preserve">Run the following commands to set owner, group, and permissions on </t>
    </r>
    <r>
      <rPr>
        <b/>
        <sz val="11"/>
        <color rgb="FF000000"/>
        <rFont val="Calibri"/>
      </rPr>
      <t>/etc/group-</t>
    </r>
    <r>
      <rPr>
        <sz val="11"/>
        <color rgb="FF000000"/>
        <rFont val="Calibri"/>
      </rPr>
      <t>:</t>
    </r>
    <r>
      <rPr>
        <sz val="11"/>
        <color rgb="FF000000"/>
        <rFont val="Calibri"/>
      </rPr>
      <t xml:space="preserve">
</t>
    </r>
    <r>
      <rPr>
        <sz val="11"/>
        <color rgb="FF006096"/>
        <rFont val="Roboto Condensed"/>
      </rPr>
      <t># chown root:root /etc/group-</t>
    </r>
    <r>
      <rPr>
        <sz val="11"/>
        <color rgb="FF006096"/>
        <rFont val="Roboto Condensed"/>
      </rPr>
      <t xml:space="preserve">
</t>
    </r>
    <r>
      <rPr>
        <sz val="11"/>
        <color rgb="FF006096"/>
        <rFont val="Roboto Condensed"/>
      </rPr>
      <t># chmod u-x,go-wx /etc/group-</t>
    </r>
    <r>
      <rPr>
        <sz val="11"/>
        <color rgb="FF006096"/>
        <rFont val="Roboto Condensed"/>
      </rPr>
      <t xml:space="preserve">
</t>
    </r>
  </si>
  <si>
    <r>
      <rPr>
        <sz val="11"/>
        <color rgb="FF000000"/>
        <rFont val="Calibri"/>
      </rPr>
      <t xml:space="preserve">The </t>
    </r>
    <r>
      <rPr>
        <b/>
        <sz val="11"/>
        <color rgb="FF000000"/>
        <rFont val="Calibri"/>
      </rPr>
      <t>/etc/group-</t>
    </r>
    <r>
      <rPr>
        <sz val="11"/>
        <color rgb="FF000000"/>
        <rFont val="Calibri"/>
      </rPr>
      <t xml:space="preserve"> file contains a backup list of all the valid groups defined in the system.</t>
    </r>
  </si>
  <si>
    <r>
      <rPr>
        <sz val="11"/>
        <color rgb="FF000000"/>
        <rFont val="Calibri"/>
      </rPr>
      <t xml:space="preserve">Run the following command and verify </t>
    </r>
    <r>
      <rPr>
        <b/>
        <sz val="11"/>
        <color rgb="FF000000"/>
        <rFont val="Calibri"/>
      </rPr>
      <t>Uid</t>
    </r>
    <r>
      <rPr>
        <sz val="11"/>
        <color rgb="FF000000"/>
        <rFont val="Calibri"/>
      </rPr>
      <t xml:space="preserve"> and </t>
    </r>
    <r>
      <rPr>
        <b/>
        <sz val="11"/>
        <color rgb="FF000000"/>
        <rFont val="Calibri"/>
      </rPr>
      <t>Gid</t>
    </r>
    <r>
      <rPr>
        <sz val="11"/>
        <color rgb="FF000000"/>
        <rFont val="Calibri"/>
      </rPr>
      <t xml:space="preserve"> are both </t>
    </r>
    <r>
      <rPr>
        <b/>
        <sz val="11"/>
        <color rgb="FF000000"/>
        <rFont val="Calibri"/>
      </rPr>
      <t>0/root</t>
    </r>
    <r>
      <rPr>
        <sz val="11"/>
        <color rgb="FF000000"/>
        <rFont val="Calibri"/>
      </rPr>
      <t xml:space="preserve"> and </t>
    </r>
    <r>
      <rPr>
        <b/>
        <sz val="11"/>
        <color rgb="FF000000"/>
        <rFont val="Calibri"/>
      </rPr>
      <t>Access</t>
    </r>
    <r>
      <rPr>
        <sz val="11"/>
        <color rgb="FF000000"/>
        <rFont val="Calibri"/>
      </rPr>
      <t xml:space="preserve"> is </t>
    </r>
    <r>
      <rPr>
        <b/>
        <sz val="11"/>
        <color rgb="FF000000"/>
        <rFont val="Calibri"/>
      </rPr>
      <t>644</t>
    </r>
    <r>
      <rPr>
        <sz val="11"/>
        <color rgb="FF000000"/>
        <rFont val="Calibri"/>
      </rPr>
      <t xml:space="preserve"> or more restrictive:</t>
    </r>
    <r>
      <rPr>
        <sz val="11"/>
        <color rgb="FF000000"/>
        <rFont val="Calibri"/>
      </rPr>
      <t xml:space="preserve">
</t>
    </r>
    <r>
      <rPr>
        <sz val="11"/>
        <color rgb="FF006096"/>
        <rFont val="Roboto Condensed"/>
      </rPr>
      <t># stat /etc/group-</t>
    </r>
    <r>
      <rPr>
        <sz val="11"/>
        <color rgb="FF006096"/>
        <rFont val="Roboto Condensed"/>
      </rPr>
      <t xml:space="preserve">
</t>
    </r>
    <r>
      <rPr>
        <sz val="11"/>
        <color rgb="FF006096"/>
        <rFont val="Roboto Condensed"/>
      </rPr>
      <t>Access: (0644/-rw-r--r--)  Uid: (    0/    root)   Gid: (    0/    root)</t>
    </r>
    <r>
      <rPr>
        <sz val="11"/>
        <color rgb="FF006096"/>
        <rFont val="Roboto Condensed"/>
      </rPr>
      <t xml:space="preserve">
</t>
    </r>
  </si>
  <si>
    <t>6.1.10</t>
  </si>
  <si>
    <r>
      <rPr>
        <sz val="11"/>
        <rFont val="Calibri"/>
      </rPr>
      <t>Ensure no world writable files exist</t>
    </r>
  </si>
  <si>
    <r>
      <rPr>
        <sz val="11"/>
        <color rgb="FF000000"/>
        <rFont val="Calibri"/>
      </rPr>
      <t xml:space="preserve">Removing write access for the "other" category ( </t>
    </r>
    <r>
      <rPr>
        <b/>
        <sz val="11"/>
        <color rgb="FF000000"/>
        <rFont val="Calibri"/>
      </rPr>
      <t>chmod o-w &lt;filename&gt;</t>
    </r>
    <r>
      <rPr>
        <sz val="11"/>
        <color rgb="FF000000"/>
        <rFont val="Calibri"/>
      </rPr>
      <t xml:space="preserve"> ) is advisable, but always consult relevant vendor documentation to avoid breaking any application dependencies on a given file.</t>
    </r>
  </si>
  <si>
    <r>
      <rPr>
        <sz val="11"/>
        <color rgb="FF000000"/>
        <rFont val="Calibri"/>
      </rPr>
      <t xml:space="preserve">Unix-based systems support variable settings to control access to files. World writable files are the least secure. See the </t>
    </r>
    <r>
      <rPr>
        <b/>
        <sz val="11"/>
        <color rgb="FF000000"/>
        <rFont val="Calibri"/>
      </rPr>
      <t>chmod(2)</t>
    </r>
    <r>
      <rPr>
        <sz val="11"/>
        <color rgb="FF000000"/>
        <rFont val="Calibri"/>
      </rPr>
      <t xml:space="preserve">  man page for more information.</t>
    </r>
  </si>
  <si>
    <r>
      <rPr>
        <sz val="11"/>
        <color rgb="FF000000"/>
        <rFont val="Calibri"/>
      </rPr>
      <t>Run the following command and verify no files are returned:</t>
    </r>
    <r>
      <rPr>
        <sz val="11"/>
        <color rgb="FF000000"/>
        <rFont val="Calibri"/>
      </rPr>
      <t xml:space="preserve">
</t>
    </r>
    <r>
      <rPr>
        <sz val="11"/>
        <color rgb="FF006096"/>
        <rFont val="Roboto Condensed"/>
      </rPr>
      <t># df --local -P | awk '{if (NR!=1) print $6}' | xargs -I '{}' find '{}' -xdev -type f -perm -0002</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-type f -perm -0002</t>
    </r>
    <r>
      <rPr>
        <sz val="11"/>
        <color rgb="FF006096"/>
        <rFont val="Roboto Condensed"/>
      </rPr>
      <t xml:space="preserve">
</t>
    </r>
  </si>
  <si>
    <t>6.1.11</t>
  </si>
  <si>
    <r>
      <rPr>
        <sz val="11"/>
        <rFont val="Calibri"/>
      </rPr>
      <t>Ensure no unowned files or directories exist</t>
    </r>
  </si>
  <si>
    <r>
      <rPr>
        <sz val="11"/>
        <color rgb="FF000000"/>
        <rFont val="Calibri"/>
      </rPr>
      <t>Locate files that are owned by users or groups not listed in the system configuration files, and reset the ownership of these files to some active user on the system as appropriate.</t>
    </r>
  </si>
  <si>
    <r>
      <rPr>
        <sz val="11"/>
        <color rgb="FF000000"/>
        <rFont val="Calibri"/>
      </rPr>
      <t>Sometimes when administrators delete users from the password file they neglect to remove all files owned by those users from the system.</t>
    </r>
  </si>
  <si>
    <r>
      <rPr>
        <sz val="11"/>
        <color rgb="FF000000"/>
        <rFont val="Calibri"/>
      </rPr>
      <t>Run the following command and verify no files are returned:</t>
    </r>
    <r>
      <rPr>
        <sz val="11"/>
        <color rgb="FF000000"/>
        <rFont val="Calibri"/>
      </rPr>
      <t xml:space="preserve">
</t>
    </r>
    <r>
      <rPr>
        <sz val="11"/>
        <color rgb="FF006096"/>
        <rFont val="Roboto Condensed"/>
      </rPr>
      <t># df --local -P | awk {'if (NR!=1) print $6'} | xargs -I '{}' find '{}' -xdev -nouser</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-nouser</t>
    </r>
    <r>
      <rPr>
        <sz val="11"/>
        <color rgb="FF006096"/>
        <rFont val="Roboto Condensed"/>
      </rPr>
      <t xml:space="preserve">
</t>
    </r>
  </si>
  <si>
    <t>6.1.12</t>
  </si>
  <si>
    <r>
      <rPr>
        <sz val="11"/>
        <rFont val="Calibri"/>
      </rPr>
      <t>Ensure no ungrouped files or directories exist</t>
    </r>
  </si>
  <si>
    <r>
      <rPr>
        <sz val="11"/>
        <color rgb="FF000000"/>
        <rFont val="Calibri"/>
      </rPr>
      <t>Sometimes when administrators delete users or groups from the system they neglect to remove all files owned by those users or groups.</t>
    </r>
  </si>
  <si>
    <r>
      <rPr>
        <sz val="11"/>
        <color rgb="FF000000"/>
        <rFont val="Calibri"/>
      </rPr>
      <t>Run the following command and verify no files are returned:</t>
    </r>
    <r>
      <rPr>
        <sz val="11"/>
        <color rgb="FF000000"/>
        <rFont val="Calibri"/>
      </rPr>
      <t xml:space="preserve">
</t>
    </r>
    <r>
      <rPr>
        <sz val="11"/>
        <color rgb="FF006096"/>
        <rFont val="Roboto Condensed"/>
      </rPr>
      <t># df --local -P | awk '{if (NR!=1) print $6}' | xargs -I '{}' find '{}' -xdev -nogroup</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-nogroup</t>
    </r>
    <r>
      <rPr>
        <sz val="11"/>
        <color rgb="FF006096"/>
        <rFont val="Roboto Condensed"/>
      </rPr>
      <t xml:space="preserve">
</t>
    </r>
  </si>
  <si>
    <t>6.1.13</t>
  </si>
  <si>
    <r>
      <rPr>
        <sz val="11"/>
        <rFont val="Calibri"/>
      </rPr>
      <t>Audit SUID executables</t>
    </r>
  </si>
  <si>
    <r>
      <rPr>
        <sz val="11"/>
        <color rgb="FF000000"/>
        <rFont val="Calibri"/>
      </rPr>
      <t>Ensure that no rogue SUID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</si>
  <si>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SUID program is to enable users to perform functions (such as changing their password) that require root privileges.</t>
    </r>
  </si>
  <si>
    <r>
      <rPr>
        <sz val="11"/>
        <color rgb="FF000000"/>
        <rFont val="Calibri"/>
      </rPr>
      <t>Run the following command to list SUID files:</t>
    </r>
    <r>
      <rPr>
        <sz val="11"/>
        <color rgb="FF000000"/>
        <rFont val="Calibri"/>
      </rPr>
      <t xml:space="preserve">
</t>
    </r>
    <r>
      <rPr>
        <sz val="11"/>
        <color rgb="FF006096"/>
        <rFont val="Roboto Condensed"/>
      </rPr>
      <t># df --local -P | awk '{if (NR!=1) print $6}' | xargs -I '{}' find '{}' -xdev -type f -perm -4000</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-type f -perm -4000</t>
    </r>
    <r>
      <rPr>
        <sz val="11"/>
        <color rgb="FF006096"/>
        <rFont val="Roboto Condensed"/>
      </rPr>
      <t xml:space="preserve">
</t>
    </r>
  </si>
  <si>
    <t>6.1.14</t>
  </si>
  <si>
    <r>
      <rPr>
        <sz val="11"/>
        <rFont val="Calibri"/>
      </rPr>
      <t>Audit SGID executables</t>
    </r>
  </si>
  <si>
    <r>
      <rPr>
        <sz val="11"/>
        <color rgb="FF000000"/>
        <rFont val="Calibri"/>
      </rPr>
      <t>Ensure that no rogue SGID programs have been introduced into the system. Review the files returned by the action in the Audit section and confirm the integrity of these binaries.</t>
    </r>
  </si>
  <si>
    <r>
      <rPr>
        <sz val="11"/>
        <color rgb="FF000000"/>
        <rFont val="Calibri"/>
      </rPr>
      <t>The owner of a file can set the file's permissions to run with the owner's or group's permissions, even if the user running the program is not the owner or a member of the group. The most common reason for a SGID program is to enable users to perform functions (such as changing their password) that require root privileges.</t>
    </r>
  </si>
  <si>
    <r>
      <rPr>
        <sz val="11"/>
        <color rgb="FF000000"/>
        <rFont val="Calibri"/>
      </rPr>
      <t>Run the following command to list SGID files:</t>
    </r>
    <r>
      <rPr>
        <sz val="11"/>
        <color rgb="FF000000"/>
        <rFont val="Calibri"/>
      </rPr>
      <t xml:space="preserve">
</t>
    </r>
    <r>
      <rPr>
        <sz val="11"/>
        <color rgb="FF006096"/>
        <rFont val="Roboto Condensed"/>
      </rPr>
      <t># df --local -P | awk '{if (NR!=1) print $6}' | xargs -I '{}' find '{}' -xdev -type f -perm -2000</t>
    </r>
    <r>
      <rPr>
        <sz val="11"/>
        <color rgb="FF006096"/>
        <rFont val="Roboto Condensed"/>
      </rPr>
      <t xml:space="preserve">
</t>
    </r>
    <r>
      <rPr>
        <sz val="11"/>
        <color rgb="FF000000"/>
        <rFont val="Calibri"/>
      </rPr>
      <t xml:space="preserve">
</t>
    </r>
    <r>
      <rPr>
        <sz val="11"/>
        <color rgb="FF000000"/>
        <rFont val="Calibri"/>
      </rPr>
      <t xml:space="preserve">The command above only searches local filesystems, there may still be compromised items on network mounted partitions. Additionally the </t>
    </r>
    <r>
      <rPr>
        <b/>
        <sz val="11"/>
        <color rgb="FF000000"/>
        <rFont val="Calibri"/>
      </rPr>
      <t>--local</t>
    </r>
    <r>
      <rPr>
        <sz val="11"/>
        <color rgb="FF000000"/>
        <rFont val="Calibri"/>
      </rPr>
      <t xml:space="preserve">  option to </t>
    </r>
    <r>
      <rPr>
        <b/>
        <sz val="11"/>
        <color rgb="FF000000"/>
        <rFont val="Calibri"/>
      </rPr>
      <t>df</t>
    </r>
    <r>
      <rPr>
        <sz val="11"/>
        <color rgb="FF000000"/>
        <rFont val="Calibri"/>
      </rPr>
      <t xml:space="preserve">  is not universal to all versions, it can be omitted to search all filesystems on a system including network mounted filesystems or the following command can be run manually for each partition:</t>
    </r>
    <r>
      <rPr>
        <sz val="11"/>
        <color rgb="FF000000"/>
        <rFont val="Calibri"/>
      </rPr>
      <t xml:space="preserve">
</t>
    </r>
    <r>
      <rPr>
        <sz val="11"/>
        <color rgb="FF006096"/>
        <rFont val="Roboto Condensed"/>
      </rPr>
      <t># find &lt;partition&gt; -xdev -type f -perm -2000</t>
    </r>
    <r>
      <rPr>
        <sz val="11"/>
        <color rgb="FF006096"/>
        <rFont val="Roboto Condensed"/>
      </rPr>
      <t xml:space="preserve">
</t>
    </r>
  </si>
  <si>
    <t>User and Group Settings</t>
  </si>
  <si>
    <t>6.2.1</t>
  </si>
  <si>
    <r>
      <rPr>
        <sz val="11"/>
        <rFont val="Calibri"/>
      </rPr>
      <t>Ensure accounts in /etc/passwd use shadowed passwords</t>
    </r>
  </si>
  <si>
    <r>
      <rPr>
        <sz val="11"/>
        <color rgb="FF000000"/>
        <rFont val="Calibri"/>
      </rPr>
      <t xml:space="preserve">If any accounts in the </t>
    </r>
    <r>
      <rPr>
        <b/>
        <sz val="11"/>
        <color rgb="FF000000"/>
        <rFont val="Calibri"/>
      </rPr>
      <t>/etc/passwd</t>
    </r>
    <r>
      <rPr>
        <sz val="11"/>
        <color rgb="FF000000"/>
        <rFont val="Calibri"/>
      </rPr>
      <t xml:space="preserve"> file do not have a single x in the password field, run the following command to set these accounts to use shadowed passwords:</t>
    </r>
    <r>
      <rPr>
        <sz val="11"/>
        <color rgb="FF000000"/>
        <rFont val="Calibri"/>
      </rPr>
      <t xml:space="preserve">
</t>
    </r>
    <r>
      <rPr>
        <sz val="11"/>
        <color rgb="FF006096"/>
        <rFont val="Roboto Condensed"/>
      </rPr>
      <t># sed -e 's/^\([a-zA-Z0-9_]*\):[^:]*:/\1:x:/' -i /etc/passwd</t>
    </r>
    <r>
      <rPr>
        <sz val="11"/>
        <color rgb="FF006096"/>
        <rFont val="Roboto Condensed"/>
      </rPr>
      <t xml:space="preserve">
</t>
    </r>
    <r>
      <rPr>
        <sz val="11"/>
        <color rgb="FF000000"/>
        <rFont val="Calibri"/>
      </rPr>
      <t xml:space="preserve">
</t>
    </r>
    <r>
      <rPr>
        <sz val="11"/>
        <color rgb="FF000000"/>
        <rFont val="Calibri"/>
      </rPr>
      <t>Investigate to determine if the account is logged in and what it is being used for, to determine if it needs to be forced off.</t>
    </r>
  </si>
  <si>
    <r>
      <rPr>
        <sz val="11"/>
        <color rgb="FF000000"/>
        <rFont val="Calibri"/>
      </rPr>
      <t xml:space="preserve">Local accounts can uses shadowed passwords.  With shadowed passwords, The passwords are saved in shadow password file, </t>
    </r>
    <r>
      <rPr>
        <b/>
        <sz val="11"/>
        <color rgb="FF000000"/>
        <rFont val="Calibri"/>
      </rPr>
      <t>/etc/shadow</t>
    </r>
    <r>
      <rPr>
        <sz val="11"/>
        <color rgb="FF000000"/>
        <rFont val="Calibri"/>
      </rPr>
      <t xml:space="preserve">, encrypted by a salted one-way hash. Accounts with a shadowed password have an </t>
    </r>
    <r>
      <rPr>
        <b/>
        <sz val="11"/>
        <color rgb="FF000000"/>
        <rFont val="Calibri"/>
      </rPr>
      <t>x</t>
    </r>
    <r>
      <rPr>
        <sz val="11"/>
        <color rgb="FF000000"/>
        <rFont val="Calibri"/>
      </rPr>
      <t xml:space="preserve"> in the second field in </t>
    </r>
    <r>
      <rPr>
        <b/>
        <sz val="11"/>
        <color rgb="FF000000"/>
        <rFont val="Calibri"/>
      </rPr>
      <t>/etc/passwd</t>
    </r>
    <r>
      <rPr>
        <sz val="11"/>
        <color rgb="FF000000"/>
        <rFont val="Calibri"/>
      </rPr>
      <t>.</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</si>
  <si>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"x" ) { print $1 " is not set to shadowed passwords "}' /etc/passwd</t>
    </r>
    <r>
      <rPr>
        <sz val="11"/>
        <color rgb="FF006096"/>
        <rFont val="Roboto Condensed"/>
      </rPr>
      <t xml:space="preserve">
</t>
    </r>
  </si>
  <si>
    <t>6.2.2</t>
  </si>
  <si>
    <r>
      <rPr>
        <sz val="11"/>
        <rFont val="Calibri"/>
      </rPr>
      <t>Ensure /etc/shadow password fields are not empty</t>
    </r>
  </si>
  <si>
    <r>
      <rPr>
        <sz val="11"/>
        <color rgb="FF000000"/>
        <rFont val="Calibri"/>
      </rPr>
      <t xml:space="preserve">If any accounts in the </t>
    </r>
    <r>
      <rPr>
        <b/>
        <sz val="11"/>
        <color rgb="FF000000"/>
        <rFont val="Calibri"/>
      </rPr>
      <t>/etc/shadow</t>
    </r>
    <r>
      <rPr>
        <sz val="11"/>
        <color rgb="FF000000"/>
        <rFont val="Calibri"/>
      </rPr>
      <t xml:space="preserve"> file do not have a password, run the following command to lock the account until it can be determined why it does not have a password:</t>
    </r>
    <r>
      <rPr>
        <sz val="11"/>
        <color rgb="FF000000"/>
        <rFont val="Calibri"/>
      </rPr>
      <t xml:space="preserve">
</t>
    </r>
    <r>
      <rPr>
        <sz val="11"/>
        <color rgb="FF006096"/>
        <rFont val="Roboto Condensed"/>
      </rPr>
      <t># passwd -l &lt;username&gt;</t>
    </r>
    <r>
      <rPr>
        <sz val="11"/>
        <color rgb="FF006096"/>
        <rFont val="Roboto Condensed"/>
      </rPr>
      <t xml:space="preserve">
</t>
    </r>
    <r>
      <rPr>
        <sz val="11"/>
        <color rgb="FF000000"/>
        <rFont val="Calibri"/>
      </rPr>
      <t xml:space="preserve">
</t>
    </r>
    <r>
      <rPr>
        <sz val="11"/>
        <color rgb="FF000000"/>
        <rFont val="Calibri"/>
      </rPr>
      <t>Also, check to see if the account is logged in and investigate what it is being used for to determine if it needs to be forced off.</t>
    </r>
  </si>
  <si>
    <r>
      <rPr>
        <sz val="11"/>
        <color rgb="FF000000"/>
        <rFont val="Calibri"/>
      </rPr>
      <t>An account with an empty password field means that anybody may log in as that user without providing a password.</t>
    </r>
  </si>
  <si>
    <r>
      <rPr>
        <sz val="11"/>
        <color rgb="FF000000"/>
        <rFont val="Calibri"/>
      </rPr>
      <t>Run the following command and verify that no output is returned:</t>
    </r>
    <r>
      <rPr>
        <sz val="11"/>
        <color rgb="FF000000"/>
        <rFont val="Calibri"/>
      </rPr>
      <t xml:space="preserve">
</t>
    </r>
    <r>
      <rPr>
        <sz val="11"/>
        <color rgb="FF006096"/>
        <rFont val="Roboto Condensed"/>
      </rPr>
      <t># awk -F: '($2 == "" ) { print $1 " does not have a password "}' /etc/shadow</t>
    </r>
    <r>
      <rPr>
        <sz val="11"/>
        <color rgb="FF006096"/>
        <rFont val="Roboto Condensed"/>
      </rPr>
      <t xml:space="preserve">
</t>
    </r>
  </si>
  <si>
    <t>6.2.3</t>
  </si>
  <si>
    <r>
      <rPr>
        <sz val="11"/>
        <rFont val="Calibri"/>
      </rPr>
      <t>Ensure all groups in /etc/passwd exist in /etc/group</t>
    </r>
  </si>
  <si>
    <r>
      <rPr>
        <sz val="11"/>
        <color rgb="FF000000"/>
        <rFont val="Calibri"/>
      </rPr>
      <t>Analyze the output of the Audit step above and perform the appropriate action to correct any discrepancies found.</t>
    </r>
  </si>
  <si>
    <r>
      <rPr>
        <sz val="11"/>
        <color rgb="FF000000"/>
        <rFont val="Calibri"/>
      </rPr>
      <t xml:space="preserve">Over time, system administration errors and changes can lead to groups being defined in </t>
    </r>
    <r>
      <rPr>
        <b/>
        <sz val="11"/>
        <color rgb="FF000000"/>
        <rFont val="Calibri"/>
      </rPr>
      <t>/etc/passwd</t>
    </r>
    <r>
      <rPr>
        <sz val="11"/>
        <color rgb="FF000000"/>
        <rFont val="Calibri"/>
      </rPr>
      <t xml:space="preserve"> but not in </t>
    </r>
    <r>
      <rPr>
        <b/>
        <sz val="11"/>
        <color rgb="FF000000"/>
        <rFont val="Calibri"/>
      </rPr>
      <t>/etc/group</t>
    </r>
    <r>
      <rPr>
        <sz val="11"/>
        <color rgb="FF000000"/>
        <rFont val="Calibri"/>
      </rPr>
      <t xml:space="preserve"> .</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</si>
  <si>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for i in $(cut -s -d: -f4 /etc/passwd | sort -u ); do</t>
    </r>
    <r>
      <rPr>
        <sz val="11"/>
        <color rgb="FF006096"/>
        <rFont val="Roboto Condensed"/>
      </rPr>
      <t xml:space="preserve">
</t>
    </r>
    <r>
      <rPr>
        <sz val="11"/>
        <color rgb="FF006096"/>
        <rFont val="Roboto Condensed"/>
      </rPr>
      <t xml:space="preserve">  grep -q -P "^.*?:[^:]*:$i:" /etc/group</t>
    </r>
    <r>
      <rPr>
        <sz val="11"/>
        <color rgb="FF006096"/>
        <rFont val="Roboto Condensed"/>
      </rPr>
      <t xml:space="preserve">
</t>
    </r>
    <r>
      <rPr>
        <sz val="11"/>
        <color rgb="FF006096"/>
        <rFont val="Roboto Condensed"/>
      </rPr>
      <t xml:space="preserve">  if [ $? -ne 0 ]; then</t>
    </r>
    <r>
      <rPr>
        <sz val="11"/>
        <color rgb="FF006096"/>
        <rFont val="Roboto Condensed"/>
      </rPr>
      <t xml:space="preserve">
</t>
    </r>
    <r>
      <rPr>
        <sz val="11"/>
        <color rgb="FF006096"/>
        <rFont val="Roboto Condensed"/>
      </rPr>
      <t xml:space="preserve">    echo "Group $i is referenced by /etc/passwd but does not exist in /etc/group"</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</si>
  <si>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6.2.4</t>
  </si>
  <si>
    <r>
      <rPr>
        <sz val="11"/>
        <rFont val="Calibri"/>
      </rPr>
      <t>Ensure shadow group is empty</t>
    </r>
  </si>
  <si>
    <r>
      <rPr>
        <sz val="11"/>
        <color rgb="FF000000"/>
        <rFont val="Calibri"/>
      </rPr>
      <t>Run the following command to remove all users from the shadow group</t>
    </r>
    <r>
      <rPr>
        <sz val="11"/>
        <color rgb="FF000000"/>
        <rFont val="Calibri"/>
      </rPr>
      <t xml:space="preserve">
</t>
    </r>
    <r>
      <rPr>
        <sz val="11"/>
        <color rgb="FF006096"/>
        <rFont val="Roboto Condensed"/>
      </rPr>
      <t># sed -ri 's/(^shadow:[^:]*:[^:]*:)([^:]+$)/\1/' /etc/group</t>
    </r>
    <r>
      <rPr>
        <sz val="11"/>
        <color rgb="FF006096"/>
        <rFont val="Roboto Condensed"/>
      </rPr>
      <t xml:space="preserve">
</t>
    </r>
    <r>
      <rPr>
        <sz val="11"/>
        <color rgb="FF000000"/>
        <rFont val="Calibri"/>
      </rPr>
      <t xml:space="preserve">
</t>
    </r>
    <r>
      <rPr>
        <sz val="11"/>
        <color rgb="FF000000"/>
        <rFont val="Calibri"/>
      </rPr>
      <t>Change the primary group of any users with shadow as their primary group.</t>
    </r>
    <r>
      <rPr>
        <sz val="11"/>
        <color rgb="FF000000"/>
        <rFont val="Calibri"/>
      </rPr>
      <t xml:space="preserve">
</t>
    </r>
    <r>
      <rPr>
        <sz val="11"/>
        <color rgb="FF006096"/>
        <rFont val="Roboto Condensed"/>
      </rPr>
      <t># usermod -g &lt;primary group&gt; &lt;user&gt;</t>
    </r>
    <r>
      <rPr>
        <sz val="11"/>
        <color rgb="FF006096"/>
        <rFont val="Roboto Condensed"/>
      </rPr>
      <t xml:space="preserve">
</t>
    </r>
  </si>
  <si>
    <r>
      <rPr>
        <sz val="11"/>
        <color rgb="FF000000"/>
        <rFont val="Calibri"/>
      </rPr>
      <t>The shadow group allows system programs which require access the ability to read the /etc/shadow file. No users should be assigned to the shadow group.</t>
    </r>
  </si>
  <si>
    <r>
      <rPr>
        <sz val="11"/>
        <color rgb="FF000000"/>
        <rFont val="Calibri"/>
      </rPr>
      <t>Run the following commands and verify no results are returned:</t>
    </r>
    <r>
      <rPr>
        <sz val="11"/>
        <color rgb="FF000000"/>
        <rFont val="Calibri"/>
      </rPr>
      <t xml:space="preserve">
</t>
    </r>
    <r>
      <rPr>
        <sz val="11"/>
        <color rgb="FF006096"/>
        <rFont val="Roboto Condensed"/>
      </rPr>
      <t># awk -F: '($1=="shadow") {print $NF}' /etc/group</t>
    </r>
    <r>
      <rPr>
        <sz val="11"/>
        <color rgb="FF006096"/>
        <rFont val="Roboto Condensed"/>
      </rPr>
      <t xml:space="preserve">
</t>
    </r>
    <r>
      <rPr>
        <sz val="11"/>
        <color rgb="FF006096"/>
        <rFont val="Roboto Condensed"/>
      </rPr>
      <t># awk -F: -v GID="$(awk -F: '($1=="shadow") {print $3}' /etc/group)" '($4==GID) {print $1}' /etc/passwd</t>
    </r>
    <r>
      <rPr>
        <sz val="11"/>
        <color rgb="FF006096"/>
        <rFont val="Roboto Condensed"/>
      </rPr>
      <t xml:space="preserve">
</t>
    </r>
  </si>
  <si>
    <t>6.2.5</t>
  </si>
  <si>
    <r>
      <rPr>
        <sz val="11"/>
        <rFont val="Calibri"/>
      </rPr>
      <t>Ensure no duplicate user names exist</t>
    </r>
  </si>
  <si>
    <r>
      <rPr>
        <sz val="11"/>
        <color rgb="FF000000"/>
        <rFont val="Calibri"/>
      </rPr>
      <t>Based on the results of the audit script, establish unique user names for the users. File ownerships will automatically reflect the change as long as the users have unique UIDs.</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</si>
  <si>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name, it is possible for an administrator to manually edit the </t>
    </r>
    <r>
      <rPr>
        <b/>
        <sz val="11"/>
        <color rgb="FF000000"/>
        <rFont val="Calibri"/>
      </rPr>
      <t>/etc/passwd</t>
    </r>
    <r>
      <rPr>
        <sz val="11"/>
        <color rgb="FF000000"/>
        <rFont val="Calibri"/>
      </rPr>
      <t xml:space="preserve"> file and change the user name.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</si>
  <si>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-d: -f1 /etc/passwd | sort | uniq -d | while read x; do</t>
    </r>
    <r>
      <rPr>
        <sz val="11"/>
        <color rgb="FF006096"/>
        <rFont val="Roboto Condensed"/>
      </rPr>
      <t xml:space="preserve">
</t>
    </r>
    <r>
      <rPr>
        <sz val="11"/>
        <color rgb="FF006096"/>
        <rFont val="Roboto Condensed"/>
      </rPr>
      <t xml:space="preserve">   echo "Duplicate login name ${x} in /etc/passwd"</t>
    </r>
    <r>
      <rPr>
        <sz val="11"/>
        <color rgb="FF006096"/>
        <rFont val="Roboto Condensed"/>
      </rPr>
      <t xml:space="preserve">
</t>
    </r>
    <r>
      <rPr>
        <sz val="11"/>
        <color rgb="FF006096"/>
        <rFont val="Roboto Condensed"/>
      </rPr>
      <t>done</t>
    </r>
    <r>
      <rPr>
        <sz val="11"/>
        <color rgb="FF006096"/>
        <rFont val="Roboto Condensed"/>
      </rPr>
      <t xml:space="preserve">
</t>
    </r>
  </si>
  <si>
    <t>6.2.6</t>
  </si>
  <si>
    <r>
      <rPr>
        <sz val="11"/>
        <rFont val="Calibri"/>
      </rPr>
      <t>Ensure no duplicate group names exist</t>
    </r>
  </si>
  <si>
    <r>
      <rPr>
        <sz val="11"/>
        <color rgb="FF000000"/>
        <rFont val="Calibri"/>
      </rPr>
      <t>Based on the results of the audit script, establish unique names for the user groups. File group ownerships will automatically reflect the change as long as the groups have unique GIDs.</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</si>
  <si>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name, it is possible for an administrator to manually edit the </t>
    </r>
    <r>
      <rPr>
        <b/>
        <sz val="11"/>
        <color rgb="FF000000"/>
        <rFont val="Calibri"/>
      </rPr>
      <t>/etc/group</t>
    </r>
    <r>
      <rPr>
        <sz val="11"/>
        <color rgb="FF000000"/>
        <rFont val="Calibri"/>
      </rPr>
      <t xml:space="preserve"> file and change the group name.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</si>
  <si>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-d: -f1 /etc/group | sort | uniq -d | while read -r x; do</t>
    </r>
    <r>
      <rPr>
        <sz val="11"/>
        <color rgb="FF006096"/>
        <rFont val="Roboto Condensed"/>
      </rPr>
      <t xml:space="preserve">
</t>
    </r>
    <r>
      <rPr>
        <sz val="11"/>
        <color rgb="FF006096"/>
        <rFont val="Roboto Condensed"/>
      </rPr>
      <t xml:space="preserve">   echo "Duplicate group name ${x} in /etc/group"</t>
    </r>
    <r>
      <rPr>
        <sz val="11"/>
        <color rgb="FF006096"/>
        <rFont val="Roboto Condensed"/>
      </rPr>
      <t xml:space="preserve">
</t>
    </r>
    <r>
      <rPr>
        <sz val="11"/>
        <color rgb="FF006096"/>
        <rFont val="Roboto Condensed"/>
      </rPr>
      <t>done</t>
    </r>
    <r>
      <rPr>
        <sz val="11"/>
        <color rgb="FF006096"/>
        <rFont val="Roboto Condensed"/>
      </rPr>
      <t xml:space="preserve">
</t>
    </r>
  </si>
  <si>
    <t>6.2.7</t>
  </si>
  <si>
    <r>
      <rPr>
        <sz val="11"/>
        <rFont val="Calibri"/>
      </rPr>
      <t>Ensure no duplicate UIDs exist</t>
    </r>
  </si>
  <si>
    <r>
      <rPr>
        <sz val="11"/>
        <color rgb="FF000000"/>
        <rFont val="Calibri"/>
      </rPr>
      <t>Based on the results of the audit script, establish unique UIDs and review all files owned by the shared UIDs to determine which UID they are supposed to belong to.</t>
    </r>
  </si>
  <si>
    <r>
      <rPr>
        <sz val="11"/>
        <color rgb="FF000000"/>
        <rFont val="Calibri"/>
      </rPr>
      <t xml:space="preserve">Although the </t>
    </r>
    <r>
      <rPr>
        <b/>
        <sz val="11"/>
        <color rgb="FF000000"/>
        <rFont val="Calibri"/>
      </rPr>
      <t>useradd</t>
    </r>
    <r>
      <rPr>
        <sz val="11"/>
        <color rgb="FF000000"/>
        <rFont val="Calibri"/>
      </rPr>
      <t xml:space="preserve"> program will not let you create a duplicate User ID (UID), it is possible for an administrator to manually edit the </t>
    </r>
    <r>
      <rPr>
        <b/>
        <sz val="11"/>
        <color rgb="FF000000"/>
        <rFont val="Calibri"/>
      </rPr>
      <t>/etc/passwd</t>
    </r>
    <r>
      <rPr>
        <sz val="11"/>
        <color rgb="FF000000"/>
        <rFont val="Calibri"/>
      </rPr>
      <t xml:space="preserve"> file and change the UID field.</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</si>
  <si>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cut -f3 -d":" /etc/passwd | sort -n | uniq -c | while read -r x; do</t>
    </r>
    <r>
      <rPr>
        <sz val="11"/>
        <color rgb="FF006096"/>
        <rFont val="Roboto Condensed"/>
      </rPr>
      <t xml:space="preserve">
</t>
    </r>
    <r>
      <rPr>
        <sz val="11"/>
        <color rgb="FF006096"/>
        <rFont val="Roboto Condensed"/>
      </rPr>
      <t xml:space="preserve">   [ -z "$x" ] &amp;&amp; break</t>
    </r>
    <r>
      <rPr>
        <sz val="11"/>
        <color rgb="FF006096"/>
        <rFont val="Roboto Condensed"/>
      </rPr>
      <t xml:space="preserve">
</t>
    </r>
    <r>
      <rPr>
        <sz val="11"/>
        <color rgb="FF006096"/>
        <rFont val="Roboto Condensed"/>
      </rPr>
      <t xml:space="preserve">   set - "$x"</t>
    </r>
    <r>
      <rPr>
        <sz val="11"/>
        <color rgb="FF006096"/>
        <rFont val="Roboto Condensed"/>
      </rPr>
      <t xml:space="preserve">
</t>
    </r>
    <r>
      <rPr>
        <sz val="11"/>
        <color rgb="FF006096"/>
        <rFont val="Roboto Condensed"/>
      </rPr>
      <t xml:space="preserve">   if [ "$1" -gt 1 ]; then</t>
    </r>
    <r>
      <rPr>
        <sz val="11"/>
        <color rgb="FF006096"/>
        <rFont val="Roboto Condensed"/>
      </rPr>
      <t xml:space="preserve">
</t>
    </r>
    <r>
      <rPr>
        <sz val="11"/>
        <color rgb="FF006096"/>
        <rFont val="Roboto Condensed"/>
      </rPr>
      <t xml:space="preserve">      users=$(awk -F: '($3 == n) { print $1 }' n="$2" /etc/passwd | xargs)</t>
    </r>
    <r>
      <rPr>
        <sz val="11"/>
        <color rgb="FF006096"/>
        <rFont val="Roboto Condensed"/>
      </rPr>
      <t xml:space="preserve">
</t>
    </r>
    <r>
      <rPr>
        <sz val="11"/>
        <color rgb="FF006096"/>
        <rFont val="Roboto Condensed"/>
      </rPr>
      <t xml:space="preserve">      echo "Duplicate UID ($2): $users"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</si>
  <si>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6.2.8</t>
  </si>
  <si>
    <r>
      <rPr>
        <sz val="11"/>
        <rFont val="Calibri"/>
      </rPr>
      <t>Ensure no duplicate GIDs exist</t>
    </r>
  </si>
  <si>
    <r>
      <rPr>
        <sz val="11"/>
        <color rgb="FF000000"/>
        <rFont val="Calibri"/>
      </rPr>
      <t>Based on the results of the audit script, establish unique GIDs and review all files owned by the shared GID to determine which group they are supposed to belong to.</t>
    </r>
  </si>
  <si>
    <r>
      <rPr>
        <sz val="11"/>
        <color rgb="FF000000"/>
        <rFont val="Calibri"/>
      </rPr>
      <t xml:space="preserve">Although the </t>
    </r>
    <r>
      <rPr>
        <b/>
        <sz val="11"/>
        <color rgb="FF000000"/>
        <rFont val="Calibri"/>
      </rPr>
      <t>groupadd</t>
    </r>
    <r>
      <rPr>
        <sz val="11"/>
        <color rgb="FF000000"/>
        <rFont val="Calibri"/>
      </rPr>
      <t xml:space="preserve"> program will not let you create a duplicate Group ID (GID), it is possible for an administrator to manually edit the </t>
    </r>
    <r>
      <rPr>
        <b/>
        <sz val="11"/>
        <color rgb="FF000000"/>
        <rFont val="Calibri"/>
      </rPr>
      <t>/etc/group</t>
    </r>
    <r>
      <rPr>
        <sz val="11"/>
        <color rgb="FF000000"/>
        <rFont val="Calibri"/>
      </rPr>
      <t xml:space="preserve"> file and change the GID field.</t>
    </r>
    <r>
      <rPr>
        <sz val="11"/>
        <color rgb="FF000000"/>
        <rFont val="Calibri"/>
      </rPr>
      <t xml:space="preserve">
</t>
    </r>
    <r>
      <rPr>
        <i/>
        <sz val="11"/>
        <color rgb="FF000000"/>
        <rFont val="Calibri"/>
      </rPr>
      <t xml:space="preserve">Note: You can also use the </t>
    </r>
    <r>
      <rPr>
        <b/>
        <i/>
        <sz val="11"/>
        <color rgb="FF000000"/>
        <rFont val="Calibri"/>
      </rPr>
      <t>grpck</t>
    </r>
    <r>
      <rPr>
        <i/>
        <sz val="11"/>
        <color rgb="FF000000"/>
        <rFont val="Calibri"/>
      </rPr>
      <t xml:space="preserve"> command to check for other inconsistencies in the </t>
    </r>
    <r>
      <rPr>
        <b/>
        <i/>
        <sz val="11"/>
        <color rgb="FF000000"/>
        <rFont val="Calibri"/>
      </rPr>
      <t>/etc/group</t>
    </r>
    <r>
      <rPr>
        <i/>
        <sz val="11"/>
        <color rgb="FF000000"/>
        <rFont val="Calibri"/>
      </rPr>
      <t xml:space="preserve"> file.</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</si>
  <si>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cut -d: -f3 /etc/group | sort | uniq -d | while read -r x; do</t>
    </r>
    <r>
      <rPr>
        <sz val="11"/>
        <color rgb="FF006096"/>
        <rFont val="Roboto Condensed"/>
      </rPr>
      <t xml:space="preserve">
</t>
    </r>
    <r>
      <rPr>
        <sz val="11"/>
        <color rgb="FF006096"/>
        <rFont val="Roboto Condensed"/>
      </rPr>
      <t xml:space="preserve">   echo "Duplicate GID ($x) in /etc/group"</t>
    </r>
    <r>
      <rPr>
        <sz val="11"/>
        <color rgb="FF006096"/>
        <rFont val="Roboto Condensed"/>
      </rPr>
      <t xml:space="preserve">
</t>
    </r>
    <r>
      <rPr>
        <sz val="11"/>
        <color rgb="FF006096"/>
        <rFont val="Roboto Condensed"/>
      </rPr>
      <t>done</t>
    </r>
    <r>
      <rPr>
        <sz val="11"/>
        <color rgb="FF006096"/>
        <rFont val="Roboto Condensed"/>
      </rPr>
      <t xml:space="preserve">
</t>
    </r>
  </si>
  <si>
    <t>6.2.9</t>
  </si>
  <si>
    <r>
      <rPr>
        <sz val="11"/>
        <rFont val="Calibri"/>
      </rPr>
      <t>Ensure root is the only UID 0 account</t>
    </r>
  </si>
  <si>
    <r>
      <rPr>
        <sz val="11"/>
        <color rgb="FF000000"/>
        <rFont val="Calibri"/>
      </rPr>
      <t xml:space="preserve">Remove any users other than </t>
    </r>
    <r>
      <rPr>
        <b/>
        <sz val="11"/>
        <color rgb="FF000000"/>
        <rFont val="Calibri"/>
      </rPr>
      <t>root</t>
    </r>
    <r>
      <rPr>
        <sz val="11"/>
        <color rgb="FF000000"/>
        <rFont val="Calibri"/>
      </rPr>
      <t xml:space="preserve">  with UID </t>
    </r>
    <r>
      <rPr>
        <b/>
        <sz val="11"/>
        <color rgb="FF000000"/>
        <rFont val="Calibri"/>
      </rPr>
      <t>0</t>
    </r>
    <r>
      <rPr>
        <sz val="11"/>
        <color rgb="FF000000"/>
        <rFont val="Calibri"/>
      </rPr>
      <t xml:space="preserve">  or assign them a new UID if appropriate.</t>
    </r>
  </si>
  <si>
    <r>
      <rPr>
        <sz val="11"/>
        <color rgb="FF000000"/>
        <rFont val="Calibri"/>
      </rPr>
      <t>Any account with UID 0 has superuser privileges on the system.</t>
    </r>
  </si>
  <si>
    <r>
      <rPr>
        <sz val="11"/>
        <color rgb="FF000000"/>
        <rFont val="Calibri"/>
      </rPr>
      <t>Run the following command and verify that only "root" is returned:</t>
    </r>
    <r>
      <rPr>
        <sz val="11"/>
        <color rgb="FF000000"/>
        <rFont val="Calibri"/>
      </rPr>
      <t xml:space="preserve">
</t>
    </r>
    <r>
      <rPr>
        <sz val="11"/>
        <color rgb="FF006096"/>
        <rFont val="Roboto Condensed"/>
      </rPr>
      <t># awk -F: '($3 == 0) { print $1 }' /etc/passwd</t>
    </r>
    <r>
      <rPr>
        <sz val="11"/>
        <color rgb="FF006096"/>
        <rFont val="Roboto Condensed"/>
      </rPr>
      <t xml:space="preserve">
</t>
    </r>
    <r>
      <rPr>
        <sz val="11"/>
        <color rgb="FF006096"/>
        <rFont val="Roboto Condensed"/>
      </rPr>
      <t>root</t>
    </r>
    <r>
      <rPr>
        <sz val="11"/>
        <color rgb="FF006096"/>
        <rFont val="Roboto Condensed"/>
      </rPr>
      <t xml:space="preserve">
</t>
    </r>
  </si>
  <si>
    <t>6.2.10</t>
  </si>
  <si>
    <r>
      <rPr>
        <sz val="11"/>
        <rFont val="Calibri"/>
      </rPr>
      <t>Ensure root PATH Integrity</t>
    </r>
  </si>
  <si>
    <r>
      <rPr>
        <sz val="11"/>
        <color rgb="FF000000"/>
        <rFont val="Calibri"/>
      </rPr>
      <t>Correct or justify any items discovered in the Audit step.</t>
    </r>
  </si>
  <si>
    <r>
      <rPr>
        <sz val="11"/>
        <color rgb="FF000000"/>
        <rFont val="Calibri"/>
      </rPr>
      <t xml:space="preserve">The </t>
    </r>
    <r>
      <rPr>
        <b/>
        <sz val="11"/>
        <color rgb="FF000000"/>
        <rFont val="Calibri"/>
      </rPr>
      <t>root</t>
    </r>
    <r>
      <rPr>
        <sz val="11"/>
        <color rgb="FF000000"/>
        <rFont val="Calibri"/>
      </rPr>
      <t xml:space="preserve"> user can execute any command on the system and could be fooled into executing programs unintentionally if the </t>
    </r>
    <r>
      <rPr>
        <b/>
        <sz val="11"/>
        <color rgb="FF000000"/>
        <rFont val="Calibri"/>
      </rPr>
      <t>PATH</t>
    </r>
    <r>
      <rPr>
        <sz val="11"/>
        <color rgb="FF000000"/>
        <rFont val="Calibri"/>
      </rPr>
      <t xml:space="preserve"> is not set correctly.</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</si>
  <si>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RPCV="$(sudo -Hiu root env | grep '^PATH' | cut -d= -f2)"</t>
    </r>
    <r>
      <rPr>
        <sz val="11"/>
        <color rgb="FF006096"/>
        <rFont val="Roboto Condensed"/>
      </rPr>
      <t xml:space="preserve">
</t>
    </r>
    <r>
      <rPr>
        <sz val="11"/>
        <color rgb="FF006096"/>
        <rFont val="Roboto Condensed"/>
      </rPr>
      <t>echo "$RPCV" | grep -q "::" &amp;&amp; echo "root's path contains a empty directory (::)"</t>
    </r>
    <r>
      <rPr>
        <sz val="11"/>
        <color rgb="FF006096"/>
        <rFont val="Roboto Condensed"/>
      </rPr>
      <t xml:space="preserve">
</t>
    </r>
    <r>
      <rPr>
        <sz val="11"/>
        <color rgb="FF006096"/>
        <rFont val="Roboto Condensed"/>
      </rPr>
      <t>echo "$RPCV" | grep -q ":$" &amp;&amp; echo "root's path contains a trailing (:)"</t>
    </r>
    <r>
      <rPr>
        <sz val="11"/>
        <color rgb="FF006096"/>
        <rFont val="Roboto Condensed"/>
      </rPr>
      <t xml:space="preserve">
</t>
    </r>
    <r>
      <rPr>
        <sz val="11"/>
        <color rgb="FF006096"/>
        <rFont val="Roboto Condensed"/>
      </rPr>
      <t>for x in $(echo "$RPCV" | tr ":" " "); do</t>
    </r>
    <r>
      <rPr>
        <sz val="11"/>
        <color rgb="FF006096"/>
        <rFont val="Roboto Condensed"/>
      </rPr>
      <t xml:space="preserve">
</t>
    </r>
    <r>
      <rPr>
        <sz val="11"/>
        <color rgb="FF006096"/>
        <rFont val="Roboto Condensed"/>
      </rPr>
      <t xml:space="preserve">   if [ -d "$x" ]; then</t>
    </r>
    <r>
      <rPr>
        <sz val="11"/>
        <color rgb="FF006096"/>
        <rFont val="Roboto Condensed"/>
      </rPr>
      <t xml:space="preserve">
</t>
    </r>
    <r>
      <rPr>
        <sz val="11"/>
        <color rgb="FF006096"/>
        <rFont val="Roboto Condensed"/>
      </rPr>
      <t xml:space="preserve">      ls -ldH "$x" | awk '$9 == "." {print "PATH contains current working directory (.)"}</t>
    </r>
    <r>
      <rPr>
        <sz val="11"/>
        <color rgb="FF006096"/>
        <rFont val="Roboto Condensed"/>
      </rPr>
      <t xml:space="preserve">
</t>
    </r>
    <r>
      <rPr>
        <sz val="11"/>
        <color rgb="FF006096"/>
        <rFont val="Roboto Condensed"/>
      </rPr>
      <t xml:space="preserve">      $3 != "root" {print $9, "is not owned by root"}</t>
    </r>
    <r>
      <rPr>
        <sz val="11"/>
        <color rgb="FF006096"/>
        <rFont val="Roboto Condensed"/>
      </rPr>
      <t xml:space="preserve">
</t>
    </r>
    <r>
      <rPr>
        <sz val="11"/>
        <color rgb="FF006096"/>
        <rFont val="Roboto Condensed"/>
      </rPr>
      <t xml:space="preserve">      substr($1,6,1) != "-" {print $9, "is group writable"}</t>
    </r>
    <r>
      <rPr>
        <sz val="11"/>
        <color rgb="FF006096"/>
        <rFont val="Roboto Condensed"/>
      </rPr>
      <t xml:space="preserve">
</t>
    </r>
    <r>
      <rPr>
        <sz val="11"/>
        <color rgb="FF006096"/>
        <rFont val="Roboto Condensed"/>
      </rPr>
      <t xml:space="preserve">      substr($1,9,1) != "-" {print $9, "is world writable"}'</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"$x is not a directory"</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</si>
  <si>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6.2.11</t>
  </si>
  <si>
    <r>
      <rPr>
        <sz val="11"/>
        <rFont val="Calibri"/>
      </rPr>
      <t>Ensure all users</t>
    </r>
    <r>
      <rPr>
        <sz val="11"/>
        <color rgb="FF000000"/>
        <rFont val="Calibri"/>
      </rPr>
      <t>'</t>
    </r>
    <r>
      <rPr>
        <sz val="11"/>
        <color rgb="FF000000"/>
        <rFont val="Calibri"/>
      </rPr>
      <t xml:space="preserve"> home directories exist</t>
    </r>
  </si>
  <si>
    <r>
      <rPr>
        <sz val="11"/>
        <color rgb="FF000000"/>
        <rFont val="Calibri"/>
      </rPr>
      <t>If any users' home directories do not exist, create them and make sure the respective user owns the directory. Users without an assigned home directory should be removed or assigned a home directory as appropriate.</t>
    </r>
    <r>
      <rPr>
        <sz val="11"/>
        <color rgb="FF000000"/>
        <rFont val="Calibri"/>
      </rPr>
      <t xml:space="preserve">
</t>
    </r>
    <r>
      <rPr>
        <sz val="11"/>
        <color rgb="FF000000"/>
        <rFont val="Calibri"/>
      </rPr>
      <t>The following script will create a home directory for users with an interactive shell whose home directory doesn't exist:</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mkdir "$dir"</t>
    </r>
    <r>
      <rPr>
        <sz val="11"/>
        <color rgb="FF006096"/>
        <rFont val="Roboto Condensed"/>
      </rPr>
      <t xml:space="preserve">
</t>
    </r>
    <r>
      <rPr>
        <sz val="11"/>
        <color rgb="FF006096"/>
        <rFont val="Roboto Condensed"/>
      </rPr>
      <t xml:space="preserve">      chmod g-w,o-wrx "$dir"</t>
    </r>
    <r>
      <rPr>
        <sz val="11"/>
        <color rgb="FF006096"/>
        <rFont val="Roboto Condensed"/>
      </rPr>
      <t xml:space="preserve">
</t>
    </r>
    <r>
      <rPr>
        <sz val="11"/>
        <color rgb="FF006096"/>
        <rFont val="Roboto Condensed"/>
      </rPr>
      <t xml:space="preserve">      chown "$user"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</si>
  <si>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Users can be defined in </t>
    </r>
    <r>
      <rPr>
        <b/>
        <sz val="11"/>
        <color rgb="FF000000"/>
        <rFont val="Calibri"/>
      </rPr>
      <t>/etc/passwd</t>
    </r>
    <r>
      <rPr>
        <sz val="11"/>
        <color rgb="FF000000"/>
        <rFont val="Calibri"/>
      </rPr>
      <t xml:space="preserve">  without a home directory or with a home directory that does not actually exist.</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</si>
  <si>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"User: \"$user\" home directory: \"$dir\" does not exist."</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i/>
        <sz val="11"/>
        <color rgb="FF000000"/>
        <rFont val="Calibri"/>
      </rPr>
      <t>Note: The audit script checks all users with interactive shells except halt, sync, shutdown, and nfsnobody.</t>
    </r>
  </si>
  <si>
    <t>6.2.12</t>
  </si>
  <si>
    <r>
      <rPr>
        <sz val="11"/>
        <rFont val="Calibri"/>
      </rPr>
      <t>Ensure users own their home directories</t>
    </r>
  </si>
  <si>
    <r>
      <rPr>
        <sz val="11"/>
        <color rgb="FF000000"/>
        <rFont val="Calibri"/>
      </rPr>
      <t>Change the ownership of any home directories that are not owned by the defined user to the correct user.</t>
    </r>
    <r>
      <rPr>
        <sz val="11"/>
        <color rgb="FF000000"/>
        <rFont val="Calibri"/>
      </rPr>
      <t xml:space="preserve">
</t>
    </r>
    <r>
      <rPr>
        <sz val="11"/>
        <color rgb="FF000000"/>
        <rFont val="Calibri"/>
      </rPr>
      <t>The following script will create missing home directories, set the owner, and set the permissions for interactive users' home directories:</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"User: \"$user\" home directory: \"$dir\" does not exist, creating home directory"</t>
    </r>
    <r>
      <rPr>
        <sz val="11"/>
        <color rgb="FF006096"/>
        <rFont val="Roboto Condensed"/>
      </rPr>
      <t xml:space="preserve">
</t>
    </r>
    <r>
      <rPr>
        <sz val="11"/>
        <color rgb="FF006096"/>
        <rFont val="Roboto Condensed"/>
      </rPr>
      <t xml:space="preserve">      mkdir "$dir"</t>
    </r>
    <r>
      <rPr>
        <sz val="11"/>
        <color rgb="FF006096"/>
        <rFont val="Roboto Condensed"/>
      </rPr>
      <t xml:space="preserve">
</t>
    </r>
    <r>
      <rPr>
        <sz val="11"/>
        <color rgb="FF006096"/>
        <rFont val="Roboto Condensed"/>
      </rPr>
      <t xml:space="preserve">      chmod g-w,o-rwx "$dir"</t>
    </r>
    <r>
      <rPr>
        <sz val="11"/>
        <color rgb="FF006096"/>
        <rFont val="Roboto Condensed"/>
      </rPr>
      <t xml:space="preserve">
</t>
    </r>
    <r>
      <rPr>
        <sz val="11"/>
        <color rgb="FF006096"/>
        <rFont val="Roboto Condensed"/>
      </rPr>
      <t xml:space="preserve">      chown "$user" "$dir"</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owner=$(stat -L -c "%U" "$dir")</t>
    </r>
    <r>
      <rPr>
        <sz val="11"/>
        <color rgb="FF006096"/>
        <rFont val="Roboto Condensed"/>
      </rPr>
      <t xml:space="preserve">
</t>
    </r>
    <r>
      <rPr>
        <sz val="11"/>
        <color rgb="FF006096"/>
        <rFont val="Roboto Condensed"/>
      </rPr>
      <t xml:space="preserve">      if [ "$owner" != "$user" ]; then</t>
    </r>
    <r>
      <rPr>
        <sz val="11"/>
        <color rgb="FF006096"/>
        <rFont val="Roboto Condensed"/>
      </rPr>
      <t xml:space="preserve">
</t>
    </r>
    <r>
      <rPr>
        <sz val="11"/>
        <color rgb="FF006096"/>
        <rFont val="Roboto Condensed"/>
      </rPr>
      <t xml:space="preserve">         chmod g-w,o-rwx "$dir"</t>
    </r>
    <r>
      <rPr>
        <sz val="11"/>
        <color rgb="FF006096"/>
        <rFont val="Roboto Condensed"/>
      </rPr>
      <t xml:space="preserve">
</t>
    </r>
    <r>
      <rPr>
        <sz val="11"/>
        <color rgb="FF006096"/>
        <rFont val="Roboto Condensed"/>
      </rPr>
      <t xml:space="preserve">         chown "$user"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</si>
  <si>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The user home directory is space defined for the particular user to set local environment variables and to store personal files.</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</si>
  <si>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"User: \"$user\" home directory: \"$dir\" does not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owner=$(stat -L -c "%U" "$dir")</t>
    </r>
    <r>
      <rPr>
        <sz val="11"/>
        <color rgb="FF006096"/>
        <rFont val="Roboto Condensed"/>
      </rPr>
      <t xml:space="preserve">
</t>
    </r>
    <r>
      <rPr>
        <sz val="11"/>
        <color rgb="FF006096"/>
        <rFont val="Roboto Condensed"/>
      </rPr>
      <t xml:space="preserve">      if [ "$owner" != "$user" ]; then</t>
    </r>
    <r>
      <rPr>
        <sz val="11"/>
        <color rgb="FF006096"/>
        <rFont val="Roboto Condensed"/>
      </rPr>
      <t xml:space="preserve">
</t>
    </r>
    <r>
      <rPr>
        <sz val="11"/>
        <color rgb="FF006096"/>
        <rFont val="Roboto Condensed"/>
      </rPr>
      <t xml:space="preserve">         echo "User: \"$user\" home directory: \"$dir\" is owned by \"$owner\""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</si>
  <si>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6.2.13</t>
  </si>
  <si>
    <r>
      <rPr>
        <sz val="11"/>
        <rFont val="Calibri"/>
      </rPr>
      <t>Ensure users</t>
    </r>
    <r>
      <rPr>
        <sz val="11"/>
        <color rgb="FF000000"/>
        <rFont val="Calibri"/>
      </rPr>
      <t>'</t>
    </r>
    <r>
      <rPr>
        <sz val="11"/>
        <color rgb="FF000000"/>
        <rFont val="Calibri"/>
      </rPr>
      <t xml:space="preserve"> home directories permissions are 750 or more restrictive</t>
    </r>
  </si>
  <si>
    <r>
      <rPr>
        <sz val="11"/>
        <color rgb="FF000000"/>
        <rFont val="Calibri"/>
      </rPr>
      <t>Making global modifications to user home directories without alerting the user community can result in unexpected outages and unhappy users. Therefore, it is recommended that a monitoring policy be established to report user file permissions and determine the action to be taken in accordance with site policy.</t>
    </r>
    <r>
      <rPr>
        <sz val="11"/>
        <color rgb="FF000000"/>
        <rFont val="Calibri"/>
      </rPr>
      <t xml:space="preserve">
</t>
    </r>
    <r>
      <rPr>
        <sz val="11"/>
        <color rgb="FF000000"/>
        <rFont val="Calibri"/>
      </rPr>
      <t xml:space="preserve">The following script can be used to remove permissions is excess of </t>
    </r>
    <r>
      <rPr>
        <b/>
        <sz val="11"/>
        <color rgb="FF000000"/>
        <rFont val="Calibri"/>
      </rPr>
      <t>750</t>
    </r>
    <r>
      <rPr>
        <sz val="11"/>
        <color rgb="FF000000"/>
        <rFont val="Calibri"/>
      </rPr>
      <t xml:space="preserve"> from users' home directories: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{print $6}'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dirperm=$(stat -L -c "%A" "$dir")</t>
    </r>
    <r>
      <rPr>
        <sz val="11"/>
        <color rgb="FF006096"/>
        <rFont val="Roboto Condensed"/>
      </rPr>
      <t xml:space="preserve">
</t>
    </r>
    <r>
      <rPr>
        <sz val="11"/>
        <color rgb="FF006096"/>
        <rFont val="Roboto Condensed"/>
      </rPr>
      <t xml:space="preserve">      if [ "$(echo "$dirperm" | cut -c6)" != "-" ] || [ "$(echo "$dirperm" | cut -c8)" != "-" ] || [ "$(echo "$dirperm" | cut -c9)" != "-" ] || [ "$(echo "$dirperm" | cut -c10)" != "-" ]; then</t>
    </r>
    <r>
      <rPr>
        <sz val="11"/>
        <color rgb="FF006096"/>
        <rFont val="Roboto Condensed"/>
      </rPr>
      <t xml:space="preserve">
</t>
    </r>
    <r>
      <rPr>
        <sz val="11"/>
        <color rgb="FF006096"/>
        <rFont val="Roboto Condensed"/>
      </rPr>
      <t xml:space="preserve">         chmod g-w,o-rwx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</si>
  <si>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While the system administrator can establish secure permissions for users' home directories,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</si>
  <si>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{print $1 " " $6}' /etc/passwd | while read -r user dir; do</t>
    </r>
    <r>
      <rPr>
        <sz val="11"/>
        <color rgb="FF006096"/>
        <rFont val="Roboto Condensed"/>
      </rPr>
      <t xml:space="preserve">
</t>
    </r>
    <r>
      <rPr>
        <sz val="11"/>
        <color rgb="FF006096"/>
        <rFont val="Roboto Condensed"/>
      </rPr>
      <t xml:space="preserve">   if [ ! -d "$dir" ]; then</t>
    </r>
    <r>
      <rPr>
        <sz val="11"/>
        <color rgb="FF006096"/>
        <rFont val="Roboto Condensed"/>
      </rPr>
      <t xml:space="preserve">
</t>
    </r>
    <r>
      <rPr>
        <sz val="11"/>
        <color rgb="FF006096"/>
        <rFont val="Roboto Condensed"/>
      </rPr>
      <t xml:space="preserve">      echo "User: \"$user\" home directory: \"$dir\" doesn't exist"</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dirperm=$(stat -L -c "%A" "$dir")</t>
    </r>
    <r>
      <rPr>
        <sz val="11"/>
        <color rgb="FF006096"/>
        <rFont val="Roboto Condensed"/>
      </rPr>
      <t xml:space="preserve">
</t>
    </r>
    <r>
      <rPr>
        <sz val="11"/>
        <color rgb="FF006096"/>
        <rFont val="Roboto Condensed"/>
      </rPr>
      <t xml:space="preserve">      if [ "$(echo "$dirperm" | cut -c6)" != "-" ] || [ "$(echo "$dirperm" | cut -c8)" != "-" ] || [ "$(echo "$dirperm" | cut -c9)" != "-" ] || [ "$(echo "$dirperm" | cut -c10)" != "-" ]; then</t>
    </r>
    <r>
      <rPr>
        <sz val="11"/>
        <color rgb="FF006096"/>
        <rFont val="Roboto Condensed"/>
      </rPr>
      <t xml:space="preserve">
</t>
    </r>
    <r>
      <rPr>
        <sz val="11"/>
        <color rgb="FF006096"/>
        <rFont val="Roboto Condensed"/>
      </rPr>
      <t xml:space="preserve">         echo "User: \"$user\" home directory: \"$dir\" has permissions: \"$(stat -L -c "%a" "$dir")\""</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</si>
  <si>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6.2.14</t>
  </si>
  <si>
    <r>
      <rPr>
        <sz val="11"/>
        <rFont val="Calibri"/>
      </rPr>
      <t>Ensure users</t>
    </r>
    <r>
      <rPr>
        <sz val="11"/>
        <color rgb="FF000000"/>
        <rFont val="Calibri"/>
      </rPr>
      <t>'</t>
    </r>
    <r>
      <rPr>
        <sz val="11"/>
        <color rgb="FF000000"/>
        <rFont val="Calibri"/>
      </rPr>
      <t xml:space="preserve"> dot files are not group or world writable</t>
    </r>
  </si>
  <si>
    <r>
      <rPr>
        <sz val="11"/>
        <color rgb="FF000000"/>
        <rFont val="Calibri"/>
      </rPr>
      <t>Making global modifications to users' files without alerting the user community can result in unexpected outages and unhappy users. Therefore, it is recommended that a monitoring policy be established to report user dot file permissions and determine the action to be taken in accordance with site policy.</t>
    </r>
    <r>
      <rPr>
        <sz val="11"/>
        <color rgb="FF000000"/>
        <rFont val="Calibri"/>
      </rPr>
      <t xml:space="preserve">
</t>
    </r>
    <r>
      <rPr>
        <sz val="11"/>
        <color rgb="FF000000"/>
        <rFont val="Calibri"/>
      </rPr>
      <t>The following script will remove excessive permissions on dot files within interactive users' home directories.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$6 }'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for file in "$dir"/.*; do</t>
    </r>
    <r>
      <rPr>
        <sz val="11"/>
        <color rgb="FF006096"/>
        <rFont val="Roboto Condensed"/>
      </rPr>
      <t xml:space="preserve">
</t>
    </r>
    <r>
      <rPr>
        <sz val="11"/>
        <color rgb="FF006096"/>
        <rFont val="Roboto Condensed"/>
      </rPr>
      <t xml:space="preserve">         if [ ! -h "$file" ] &amp;&amp; [ -f "$file" ]; then</t>
    </r>
    <r>
      <rPr>
        <sz val="11"/>
        <color rgb="FF006096"/>
        <rFont val="Roboto Condensed"/>
      </rPr>
      <t xml:space="preserve">
</t>
    </r>
    <r>
      <rPr>
        <sz val="11"/>
        <color rgb="FF006096"/>
        <rFont val="Roboto Condensed"/>
      </rPr>
      <t xml:space="preserve">            fileperm=$(stat -L -c "%A" "$file")</t>
    </r>
    <r>
      <rPr>
        <sz val="11"/>
        <color rgb="FF006096"/>
        <rFont val="Roboto Condensed"/>
      </rPr>
      <t xml:space="preserve">
</t>
    </r>
    <r>
      <rPr>
        <sz val="11"/>
        <color rgb="FF006096"/>
        <rFont val="Roboto Condensed"/>
      </rPr>
      <t xml:space="preserve">            if [ "$(echo "$fileperm" | cut -c6)" != "-" ] || [ "$(echo "$fileperm" | cut -c9)" != "-" ]; then</t>
    </r>
    <r>
      <rPr>
        <sz val="11"/>
        <color rgb="FF006096"/>
        <rFont val="Roboto Condensed"/>
      </rPr>
      <t xml:space="preserve">
</t>
    </r>
    <r>
      <rPr>
        <sz val="11"/>
        <color rgb="FF006096"/>
        <rFont val="Roboto Condensed"/>
      </rPr>
      <t xml:space="preserve">               chmod go-w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</si>
  <si>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While the system administrator can establish secure permissions for users' "dot" files, the users can easily override these.</t>
    </r>
  </si>
  <si>
    <r>
      <rPr>
        <sz val="11"/>
        <color rgb="FF000000"/>
        <rFont val="Calibri"/>
      </rPr>
      <t>Run the following script and verify no results are returned:</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for file in "$dir"/.*; do</t>
    </r>
    <r>
      <rPr>
        <sz val="11"/>
        <color rgb="FF006096"/>
        <rFont val="Roboto Condensed"/>
      </rPr>
      <t xml:space="preserve">
</t>
    </r>
    <r>
      <rPr>
        <sz val="11"/>
        <color rgb="FF006096"/>
        <rFont val="Roboto Condensed"/>
      </rPr>
      <t xml:space="preserve">         if [ ! -h "$file" ] &amp;&amp; [ -f "$file" ]; then</t>
    </r>
    <r>
      <rPr>
        <sz val="11"/>
        <color rgb="FF006096"/>
        <rFont val="Roboto Condensed"/>
      </rPr>
      <t xml:space="preserve">
</t>
    </r>
    <r>
      <rPr>
        <sz val="11"/>
        <color rgb="FF006096"/>
        <rFont val="Roboto Condensed"/>
      </rPr>
      <t xml:space="preserve">            fileperm=$(stat -L -c "%A" "$file")</t>
    </r>
    <r>
      <rPr>
        <sz val="11"/>
        <color rgb="FF006096"/>
        <rFont val="Roboto Condensed"/>
      </rPr>
      <t xml:space="preserve">
</t>
    </r>
    <r>
      <rPr>
        <sz val="11"/>
        <color rgb="FF006096"/>
        <rFont val="Roboto Condensed"/>
      </rPr>
      <t xml:space="preserve">            if [ "$(echo "$fileperm" | cut -c6)" != "-" ] || [ "$(echo "$fileperm" | cut -c9)" != "-" ]; then</t>
    </r>
    <r>
      <rPr>
        <sz val="11"/>
        <color rgb="FF006096"/>
        <rFont val="Roboto Condensed"/>
      </rPr>
      <t xml:space="preserve">
</t>
    </r>
    <r>
      <rPr>
        <sz val="11"/>
        <color rgb="FF006096"/>
        <rFont val="Roboto Condensed"/>
      </rPr>
      <t xml:space="preserve">               echo "User: \"$user\" file: \"$file\" has permissions: \"$fileperm\""</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done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</si>
  <si>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6.2.15</t>
  </si>
  <si>
    <r>
      <rPr>
        <sz val="11"/>
        <rFont val="Calibri"/>
      </rPr>
      <t>Ensure no users have .forward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</si>
  <si>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.forward</t>
    </r>
    <r>
      <rPr>
        <sz val="11"/>
        <color rgb="FF000000"/>
        <rFont val="Calibri"/>
      </rPr>
      <t xml:space="preserve"> files and determine the action to be taken in accordance with site policy.</t>
    </r>
    <r>
      <rPr>
        <sz val="11"/>
        <color rgb="FF000000"/>
        <rFont val="Calibri"/>
      </rPr>
      <t xml:space="preserve">
</t>
    </r>
    <r>
      <rPr>
        <sz val="11"/>
        <color rgb="FF000000"/>
        <rFont val="Calibri"/>
      </rPr>
      <t xml:space="preserve">The following script will remove </t>
    </r>
    <r>
      <rPr>
        <b/>
        <sz val="11"/>
        <color rgb="FF000000"/>
        <rFont val="Calibri"/>
      </rPr>
      <t>.forward</t>
    </r>
    <r>
      <rPr>
        <sz val="11"/>
        <color rgb="FF000000"/>
        <rFont val="Calibri"/>
      </rPr>
      <t xml:space="preserve"> files from interactive users' home directories</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'($1!~/(root|halt|sync|shutdown|nfsnobody)/ &amp;&amp; $7!~/^(\/usr)?\/sbin\/nologin(\/)?$/ &amp;&amp; $7!~/(\/usr)?\/bin\/false(\/)?$/) { print $6 }'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file="$dir/.forward"</t>
    </r>
    <r>
      <rPr>
        <sz val="11"/>
        <color rgb="FF006096"/>
        <rFont val="Roboto Condensed"/>
      </rPr>
      <t xml:space="preserve">
</t>
    </r>
    <r>
      <rPr>
        <sz val="11"/>
        <color rgb="FF006096"/>
        <rFont val="Roboto Condensed"/>
      </rPr>
      <t xml:space="preserve">      [ ! -h "$file" ] &amp;&amp; [ -f "$file" ] &amp;&amp; rm -r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</si>
  <si>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.forward</t>
    </r>
    <r>
      <rPr>
        <sz val="11"/>
        <color rgb="FF000000"/>
        <rFont val="Calibri"/>
      </rPr>
      <t xml:space="preserve"> file specifies an email address to forward the user's mail to.</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</si>
  <si>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'($1!~/(root|halt|sync|shutdown|nfsnobody)/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file="$dir/.forward"</t>
    </r>
    <r>
      <rPr>
        <sz val="11"/>
        <color rgb="FF006096"/>
        <rFont val="Roboto Condensed"/>
      </rPr>
      <t xml:space="preserve">
</t>
    </r>
    <r>
      <rPr>
        <sz val="11"/>
        <color rgb="FF006096"/>
        <rFont val="Roboto Condensed"/>
      </rPr>
      <t xml:space="preserve">      if [ ! -h "$file" ] &amp;&amp; [ -f "$file" ]; then </t>
    </r>
    <r>
      <rPr>
        <sz val="11"/>
        <color rgb="FF006096"/>
        <rFont val="Roboto Condensed"/>
      </rPr>
      <t xml:space="preserve">
</t>
    </r>
    <r>
      <rPr>
        <sz val="11"/>
        <color rgb="FF006096"/>
        <rFont val="Roboto Condensed"/>
      </rPr>
      <t xml:space="preserve">         echo "User: \"$user\" file: \"$file\"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</si>
  <si>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t>6.2.16</t>
  </si>
  <si>
    <r>
      <rPr>
        <sz val="11"/>
        <rFont val="Calibri"/>
      </rPr>
      <t>Ensure no users have .netrc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</si>
  <si>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.netrc</t>
    </r>
    <r>
      <rPr>
        <sz val="11"/>
        <color rgb="FF000000"/>
        <rFont val="Calibri"/>
      </rPr>
      <t xml:space="preserve"> files and determine the action to be taken in accordance with site policy.</t>
    </r>
    <r>
      <rPr>
        <sz val="11"/>
        <color rgb="FF000000"/>
        <rFont val="Calibri"/>
      </rPr>
      <t xml:space="preserve">
</t>
    </r>
    <r>
      <rPr>
        <sz val="11"/>
        <color rgb="FF000000"/>
        <rFont val="Calibri"/>
      </rPr>
      <t>The following script will remove .netrc files from interactive users' home directories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$6 }'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file="$dir/.netrc"</t>
    </r>
    <r>
      <rPr>
        <sz val="11"/>
        <color rgb="FF006096"/>
        <rFont val="Roboto Condensed"/>
      </rPr>
      <t xml:space="preserve">
</t>
    </r>
    <r>
      <rPr>
        <sz val="11"/>
        <color rgb="FF006096"/>
        <rFont val="Roboto Condensed"/>
      </rPr>
      <t xml:space="preserve">      [ ! -h "$file" ] &amp;&amp; [ -f "$file" ] &amp;&amp; rm -f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</si>
  <si>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The </t>
    </r>
    <r>
      <rPr>
        <b/>
        <sz val="11"/>
        <color rgb="FF000000"/>
        <rFont val="Calibri"/>
      </rPr>
      <t>.netrc</t>
    </r>
    <r>
      <rPr>
        <sz val="11"/>
        <color rgb="FF000000"/>
        <rFont val="Calibri"/>
      </rPr>
      <t xml:space="preserve"> file contains data for logging into a remote host for file transfers via FTP.</t>
    </r>
    <r>
      <rPr>
        <sz val="11"/>
        <color rgb="FF000000"/>
        <rFont val="Calibri"/>
      </rPr>
      <t xml:space="preserve">
</t>
    </r>
    <r>
      <rPr>
        <sz val="11"/>
        <color rgb="FF000000"/>
        <rFont val="Calibri"/>
      </rPr>
      <t xml:space="preserve">While the system administrator can establish secure permissions for users' </t>
    </r>
    <r>
      <rPr>
        <b/>
        <sz val="11"/>
        <color rgb="FF000000"/>
        <rFont val="Calibri"/>
      </rPr>
      <t>.netrc</t>
    </r>
    <r>
      <rPr>
        <sz val="11"/>
        <color rgb="FF000000"/>
        <rFont val="Calibri"/>
      </rPr>
      <t xml:space="preserve"> files, the users can easily override these.</t>
    </r>
  </si>
  <si>
    <r>
      <rPr>
        <sz val="11"/>
        <color rgb="FF000000"/>
        <rFont val="Calibri"/>
      </rPr>
      <t>Run the following script. This script will return:</t>
    </r>
    <r>
      <rPr>
        <sz val="11"/>
        <color rgb="FF000000"/>
        <rFont val="Calibri"/>
      </rPr>
      <t xml:space="preserve">
</t>
    </r>
    <r>
      <rPr>
        <sz val="11"/>
        <color rgb="FF000000"/>
        <rFont val="Calibri"/>
      </rPr>
      <t>- FAILED: for any .netrc file with permissions less restrictive than 600</t>
    </r>
    <r>
      <rPr>
        <sz val="11"/>
        <color rgb="FF000000"/>
        <rFont val="Calibri"/>
      </rPr>
      <t xml:space="preserve">
</t>
    </r>
    <r>
      <rPr>
        <sz val="11"/>
        <color rgb="FF000000"/>
        <rFont val="Calibri"/>
      </rPr>
      <t>- WARNING: for any .netrc files that exist in interactive users' home directories.</t>
    </r>
    <r>
      <rPr>
        <sz val="11"/>
        <color rgb="FF000000"/>
        <rFont val="Calibri"/>
      </rPr>
      <t xml:space="preserve">
</t>
    </r>
    <r>
      <rPr>
        <sz val="11"/>
        <color rgb="FF006096"/>
        <rFont val="Roboto Condensed"/>
      </rPr>
      <t>#!/bin/bash</t>
    </r>
    <r>
      <rPr>
        <sz val="11"/>
        <color rgb="FF006096"/>
        <rFont val="Roboto Condensed"/>
      </rPr>
      <t xml:space="preserve">
</t>
    </r>
    <r>
      <rPr>
        <sz val="11"/>
        <color rgb="FF006096"/>
        <rFont val="Roboto Condensed"/>
      </rPr>
      <t>awk -F: '($1!~/(halt|sync|shutdown|nfsnobody)/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file="$dir/.netrc"</t>
    </r>
    <r>
      <rPr>
        <sz val="11"/>
        <color rgb="FF006096"/>
        <rFont val="Roboto Condensed"/>
      </rPr>
      <t xml:space="preserve">
</t>
    </r>
    <r>
      <rPr>
        <sz val="11"/>
        <color rgb="FF006096"/>
        <rFont val="Roboto Condensed"/>
      </rPr>
      <t xml:space="preserve">      if [ ! -h "$file" ] &amp;&amp; [ -f "$file" ]; then</t>
    </r>
    <r>
      <rPr>
        <sz val="11"/>
        <color rgb="FF006096"/>
        <rFont val="Roboto Condensed"/>
      </rPr>
      <t xml:space="preserve">
</t>
    </r>
    <r>
      <rPr>
        <sz val="11"/>
        <color rgb="FF006096"/>
        <rFont val="Roboto Condensed"/>
      </rPr>
      <t xml:space="preserve">         if stat -L -c "%A" "$file" | cut -c4-10 |  grep -Eq '[^-]+'; then</t>
    </r>
    <r>
      <rPr>
        <sz val="11"/>
        <color rgb="FF006096"/>
        <rFont val="Roboto Condensed"/>
      </rPr>
      <t xml:space="preserve">
</t>
    </r>
    <r>
      <rPr>
        <sz val="11"/>
        <color rgb="FF006096"/>
        <rFont val="Roboto Condensed"/>
      </rPr>
      <t xml:space="preserve">            echo "FAILED: User: \"$user\" file: \"$file\" exists with permissions: \"$(stat -L -c "%a" "$file")\", remove file or excessive permissions"</t>
    </r>
    <r>
      <rPr>
        <sz val="11"/>
        <color rgb="FF006096"/>
        <rFont val="Roboto Condensed"/>
      </rPr>
      <t xml:space="preserve">
</t>
    </r>
    <r>
      <rPr>
        <sz val="11"/>
        <color rgb="FF006096"/>
        <rFont val="Roboto Condensed"/>
      </rPr>
      <t xml:space="preserve">         else</t>
    </r>
    <r>
      <rPr>
        <sz val="11"/>
        <color rgb="FF006096"/>
        <rFont val="Roboto Condensed"/>
      </rPr>
      <t xml:space="preserve">
</t>
    </r>
    <r>
      <rPr>
        <sz val="11"/>
        <color rgb="FF006096"/>
        <rFont val="Roboto Condensed"/>
      </rPr>
      <t xml:space="preserve">            echo "WARNING: User: \"$user\" file: \"$file\" exists with permissions: \"$(stat -L -c "%a" "$file")\", remove file unless required"</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Verify:</t>
    </r>
    <r>
      <rPr>
        <sz val="11"/>
        <color rgb="FF000000"/>
        <rFont val="Calibri"/>
      </rPr>
      <t xml:space="preserve">
</t>
    </r>
    <r>
      <rPr>
        <sz val="11"/>
        <color rgb="FF000000"/>
        <rFont val="Calibri"/>
      </rPr>
      <t xml:space="preserve">- Any lines beginning with </t>
    </r>
    <r>
      <rPr>
        <b/>
        <sz val="11"/>
        <color rgb="FF000000"/>
        <rFont val="Calibri"/>
      </rPr>
      <t>FAILED:</t>
    </r>
    <r>
      <rPr>
        <sz val="11"/>
        <color rgb="FF000000"/>
        <rFont val="Calibri"/>
      </rPr>
      <t xml:space="preserve"> - File should be removed unless deemed necessary, in accordance with local site policy, and permissions are updated to be </t>
    </r>
    <r>
      <rPr>
        <b/>
        <sz val="11"/>
        <color rgb="FF000000"/>
        <rFont val="Calibri"/>
      </rPr>
      <t>600</t>
    </r>
    <r>
      <rPr>
        <sz val="11"/>
        <color rgb="FF000000"/>
        <rFont val="Calibri"/>
      </rPr>
      <t xml:space="preserve"> or more restrictive</t>
    </r>
    <r>
      <rPr>
        <sz val="11"/>
        <color rgb="FF000000"/>
        <rFont val="Calibri"/>
      </rPr>
      <t xml:space="preserve">
</t>
    </r>
    <r>
      <rPr>
        <sz val="11"/>
        <color rgb="FF000000"/>
        <rFont val="Calibri"/>
      </rPr>
      <t xml:space="preserve">- Any lines beginning with </t>
    </r>
    <r>
      <rPr>
        <b/>
        <sz val="11"/>
        <color rgb="FF000000"/>
        <rFont val="Calibri"/>
      </rPr>
      <t>WARNING:</t>
    </r>
    <r>
      <rPr>
        <sz val="11"/>
        <color rgb="FF000000"/>
        <rFont val="Calibri"/>
      </rPr>
      <t xml:space="preserve"> - File should be removed unless deemed necessary, and in accordance with local site policy</t>
    </r>
  </si>
  <si>
    <t>6.2.17</t>
  </si>
  <si>
    <r>
      <rPr>
        <sz val="11"/>
        <rFont val="Calibri"/>
      </rPr>
      <t>Ensure no users have .rhosts files</t>
    </r>
  </si>
  <si>
    <r>
      <rPr>
        <sz val="11"/>
        <color rgb="FF000000"/>
        <rFont val="Calibri"/>
      </rPr>
      <t xml:space="preserve">Making global modifications to users' files without alerting the user community can result in unexpected outages and unhappy users. Therefore, it is recommended that a monitoring policy be established to report user </t>
    </r>
    <r>
      <rPr>
        <b/>
        <sz val="11"/>
        <color rgb="FF000000"/>
        <rFont val="Calibri"/>
      </rPr>
      <t>.rhosts</t>
    </r>
    <r>
      <rPr>
        <sz val="11"/>
        <color rgb="FF000000"/>
        <rFont val="Calibri"/>
      </rPr>
      <t xml:space="preserve"> files and determine the action to be taken in accordance with site policy.</t>
    </r>
    <r>
      <rPr>
        <sz val="11"/>
        <color rgb="FF000000"/>
        <rFont val="Calibri"/>
      </rPr>
      <t xml:space="preserve">
</t>
    </r>
    <r>
      <rPr>
        <sz val="11"/>
        <color rgb="FF000000"/>
        <rFont val="Calibri"/>
      </rPr>
      <t xml:space="preserve">The following script will remove </t>
    </r>
    <r>
      <rPr>
        <b/>
        <sz val="11"/>
        <color rgb="FF000000"/>
        <rFont val="Calibri"/>
      </rPr>
      <t>.rhosts</t>
    </r>
    <r>
      <rPr>
        <sz val="11"/>
        <color rgb="FF000000"/>
        <rFont val="Calibri"/>
      </rPr>
      <t xml:space="preserve"> files from interactive users' home directories</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'($1!~/(root|halt|sync|shutdown|nfsnobody)/ &amp;&amp; $7!~/^(\/usr)?\/sbin\/nologin(\/)?$/ &amp;&amp; $7!~/(\/usr)?\/bin\/false(\/)?$/) { print $6 }' /etc/passwd | while read -r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file="$dir/.rhosts"</t>
    </r>
    <r>
      <rPr>
        <sz val="11"/>
        <color rgb="FF006096"/>
        <rFont val="Roboto Condensed"/>
      </rPr>
      <t xml:space="preserve">
</t>
    </r>
    <r>
      <rPr>
        <sz val="11"/>
        <color rgb="FF006096"/>
        <rFont val="Roboto Condensed"/>
      </rPr>
      <t xml:space="preserve">      [ ! -h "$file" ] &amp;&amp; [ -f "$file" ] &amp;&amp; rm -r "$file"</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</si>
  <si>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While no </t>
    </r>
    <r>
      <rPr>
        <b/>
        <sz val="11"/>
        <color rgb="FF000000"/>
        <rFont val="Calibri"/>
      </rPr>
      <t>.rhosts</t>
    </r>
    <r>
      <rPr>
        <sz val="11"/>
        <color rgb="FF000000"/>
        <rFont val="Calibri"/>
      </rPr>
      <t xml:space="preserve"> files are shipped by default, users can easily create them.</t>
    </r>
  </si>
  <si>
    <r>
      <rPr>
        <sz val="11"/>
        <color rgb="FF000000"/>
        <rFont val="Calibri"/>
      </rPr>
      <t>Run the following script and verify no results are returned:</t>
    </r>
    <r>
      <rPr>
        <sz val="11"/>
        <color rgb="FF000000"/>
        <rFont val="Calibri"/>
      </rPr>
      <t xml:space="preserve">
</t>
    </r>
    <r>
      <rPr>
        <sz val="11"/>
        <color rgb="FF006096"/>
        <rFont val="Roboto Condensed"/>
      </rPr>
      <t xml:space="preserve">#!/bin/bash </t>
    </r>
    <r>
      <rPr>
        <sz val="11"/>
        <color rgb="FF006096"/>
        <rFont val="Roboto Condensed"/>
      </rPr>
      <t xml:space="preserve">
</t>
    </r>
    <r>
      <rPr>
        <sz val="11"/>
        <color rgb="FF006096"/>
        <rFont val="Roboto Condensed"/>
      </rPr>
      <t>awk -F: '($1!~/(root|halt|sync|shutdown|nfsnobody)/ &amp;&amp; $7!~/^(\/usr)?\/sbin\/nologin(\/)?$/ &amp;&amp; $7!~/(\/usr)?\/bin\/false(\/)?$/) { print $1 " " $6 }' /etc/passwd | while read -r user dir; do</t>
    </r>
    <r>
      <rPr>
        <sz val="11"/>
        <color rgb="FF006096"/>
        <rFont val="Roboto Condensed"/>
      </rPr>
      <t xml:space="preserve">
</t>
    </r>
    <r>
      <rPr>
        <sz val="11"/>
        <color rgb="FF006096"/>
        <rFont val="Roboto Condensed"/>
      </rPr>
      <t xml:space="preserve">   if [ -d "$dir" ]; then</t>
    </r>
    <r>
      <rPr>
        <sz val="11"/>
        <color rgb="FF006096"/>
        <rFont val="Roboto Condensed"/>
      </rPr>
      <t xml:space="preserve">
</t>
    </r>
    <r>
      <rPr>
        <sz val="11"/>
        <color rgb="FF006096"/>
        <rFont val="Roboto Condensed"/>
      </rPr>
      <t xml:space="preserve">      file="$dir/.rhosts"</t>
    </r>
    <r>
      <rPr>
        <sz val="11"/>
        <color rgb="FF006096"/>
        <rFont val="Roboto Condensed"/>
      </rPr>
      <t xml:space="preserve">
</t>
    </r>
    <r>
      <rPr>
        <sz val="11"/>
        <color rgb="FF006096"/>
        <rFont val="Roboto Condensed"/>
      </rPr>
      <t xml:space="preserve">      if [ ! -h "$file" ] &amp;&amp; [ -f "$file" ]; then </t>
    </r>
    <r>
      <rPr>
        <sz val="11"/>
        <color rgb="FF006096"/>
        <rFont val="Roboto Condensed"/>
      </rPr>
      <t xml:space="preserve">
</t>
    </r>
    <r>
      <rPr>
        <sz val="11"/>
        <color rgb="FF006096"/>
        <rFont val="Roboto Condensed"/>
      </rPr>
      <t xml:space="preserve">         echo "User: \"$user\" file: \"$file\" exists"</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</si>
  <si>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</si>
  <si>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</si>
  <si>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</si>
  <si>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</si>
  <si>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</si>
  <si>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</si>
  <si>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</si>
  <si>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</si>
  <si>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</si>
  <si>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</si>
  <si>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</si>
  <si>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</si>
  <si>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</si>
  <si>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</si>
  <si>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</si>
  <si>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</si>
  <si>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</si>
  <si>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</si>
  <si>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</si>
  <si>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</si>
  <si>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</si>
  <si>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</si>
  <si>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</si>
  <si>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</si>
  <si>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</si>
  <si>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</si>
  <si>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</si>
  <si>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</si>
  <si>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</si>
  <si>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Oracle Linux 7 Benchmark (Workstation)</t>
  </si>
  <si>
    <t>Developed By:</t>
  </si>
  <si>
    <t>Center for Internet Security (CIS)</t>
  </si>
  <si>
    <t>Release Information:</t>
  </si>
  <si>
    <r>
      <rPr>
        <b/>
        <sz val="11"/>
        <color rgb="FF000000"/>
        <rFont val="Calibri"/>
      </rPr>
      <t>Version:</t>
    </r>
    <r>
      <rPr>
        <sz val="11"/>
        <color rgb="FF000000"/>
        <rFont val="Calibri"/>
      </rPr>
      <t xml:space="preserve"> v3.1.1     </t>
    </r>
    <r>
      <rPr>
        <b/>
        <sz val="11"/>
        <color rgb="FF000000"/>
        <rFont val="Calibri"/>
      </rPr>
      <t>Date:</t>
    </r>
    <r>
      <rPr>
        <sz val="11"/>
        <color rgb="FF000000"/>
        <rFont val="Calibri"/>
      </rPr>
      <t xml:space="preserve"> 24 May 2021     </t>
    </r>
    <r>
      <rPr>
        <b/>
        <sz val="11"/>
        <color rgb="FF000000"/>
        <rFont val="Calibri"/>
      </rPr>
      <t>Recommendation Count:</t>
    </r>
    <r>
      <rPr>
        <sz val="11"/>
        <color rgb="FF000000"/>
        <rFont val="Calibri"/>
      </rPr>
      <t xml:space="preserve"> 246</t>
    </r>
  </si>
  <si>
    <t>Development Url:</t>
  </si>
  <si>
    <t>https://workbench.cisecurity.org/benchmarks/7199</t>
  </si>
  <si>
    <t>Download Url:</t>
  </si>
  <si>
    <t>https://downloads.cisecurity.org/#/</t>
  </si>
  <si>
    <t>Guide Overview:</t>
  </si>
  <si>
    <r>
      <rPr>
        <sz val="11"/>
        <color rgb="FF000000"/>
        <rFont val="Calibri"/>
      </rPr>
      <t>This benchmark provides prescriptive guidance for establishing a secure configuration posture for Oracle Linux 7 systems running on x86 and x64 platforms. This document was tested against Oracle Linux 7.9.</t>
    </r>
    <r>
      <rPr>
        <sz val="11"/>
        <color rgb="FF000000"/>
        <rFont val="Calibri"/>
      </rPr>
      <t xml:space="preserve">
</t>
    </r>
    <r>
      <rPr>
        <sz val="11"/>
        <color rgb="FF000000"/>
        <rFont val="Calibri"/>
      </rPr>
      <t>The guidance within broadly assumes that operations are being performed as the root user. Operations performed using sudo instead of the root user may produce unexpected results, or fail to make the intended changes to the system. Non-root users may not be able to access certain areas of the system, especially after remediation has been performed. It is advisable to verify root users path integrity and the integrity of any programs being run prior to execution of commands and scripts included in this benchmark.</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</si>
  <si>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</si>
  <si>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Oracle Linux 7.x distributions on x86 or x64 platforms.</t>
    </r>
  </si>
  <si>
    <t>Profiles:</t>
  </si>
  <si>
    <r>
      <rPr>
        <b/>
        <sz val="11"/>
        <color rgb="FF240458"/>
        <rFont val="Calibri"/>
      </rPr>
      <t>Level 1 - Workstation</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</si>
  <si>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r>
      <rPr>
        <sz val="11"/>
        <color rgb="FF000000"/>
        <rFont val="Calibri"/>
      </rPr>
      <t xml:space="preserve">
</t>
    </r>
    <r>
      <rPr>
        <sz val="11"/>
        <color rgb="FF000000"/>
        <rFont val="Calibri"/>
      </rPr>
      <t>This profile is intended for workstations.</t>
    </r>
  </si>
  <si>
    <r>
      <rPr>
        <b/>
        <sz val="11"/>
        <color rgb="FF240458"/>
        <rFont val="Calibri"/>
      </rPr>
      <t>Level 2 - Workstation</t>
    </r>
  </si>
  <si>
    <r>
      <rPr>
        <sz val="11"/>
        <color rgb="FF000000"/>
        <rFont val="Calibri"/>
      </rPr>
      <t>This profile extends the "Level 1 - Workstation"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r>
      <rPr>
        <sz val="11"/>
        <color rgb="FF000000"/>
        <rFont val="Calibri"/>
      </rPr>
      <t xml:space="preserve">
</t>
    </r>
    <r>
      <rPr>
        <sz val="11"/>
        <color rgb="FF000000"/>
        <rFont val="Calibri"/>
      </rPr>
      <t>This profile is intended for workstations.</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</si>
  <si>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</si>
  <si>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</si>
  <si>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</si>
  <si>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</si>
  <si>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</si>
  <si>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</si>
  <si>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</si>
  <si>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</si>
  <si>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</si>
  <si>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</si>
  <si>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</si>
  <si>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</si>
  <si>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</si>
  <si>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</si>
  <si>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</si>
  <si>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</si>
  <si>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</si>
  <si>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</si>
  <si>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</si>
  <si>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</si>
  <si>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</si>
  <si>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</si>
  <si>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</si>
  <si>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</si>
  <si>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</si>
  <si>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</si>
  <si>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</si>
  <si>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</si>
  <si>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</si>
  <si>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</si>
  <si>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</si>
  <si>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</si>
  <si>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</si>
  <si>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</si>
  <si>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</si>
  <si>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</si>
  <si>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</si>
  <si>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</si>
  <si>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</si>
  <si>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</si>
  <si>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</si>
  <si>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</si>
  <si>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Oracle Linux 7 Benchmark (Workstation) v3.1.1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</si>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</sst>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i/>
      <sz val="11"/>
      <color rgb="FF000000"/>
      <name val="Calibri"/>
    </font>
    <font>
      <b/>
      <sz val="10"/>
      <color rgb="FF003B5C"/>
      <name val="Calibri"/>
    </font>
    <font>
      <i/>
      <sz val="10"/>
      <color rgb="FF003B5C"/>
      <name val="Calibri"/>
    </font>
    <font>
      <i/>
      <sz val="11"/>
      <color rgb="FF0000FF"/>
      <name val="Calibri"/>
    </font>
    <font>
      <b/>
      <sz val="11"/>
      <color rgb="FFFF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A70-4654-A20B-9D56A562386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A70-4654-A20B-9D56A562386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246</c:v>
                </c:pt>
              </c:numCache>
            </c:numRef>
          </c:val>
          <c:extLst>
            <c:ext xmlns:c16="http://schemas.microsoft.com/office/drawing/2014/chart" uri="{C3380CC4-5D6E-409C-BE32-E72D297353CC}">
              <c16:uniqueId val="{00000002-0A70-4654-A20B-9D56A5623868}"/>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29D-4D9B-A300-363762B86111}"/>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29D-4D9B-A300-363762B86111}"/>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211</c:v>
                </c:pt>
                <c:pt idx="1">
                  <c:v>35</c:v>
                </c:pt>
              </c:numCache>
            </c:numRef>
          </c:val>
          <c:extLst>
            <c:ext xmlns:c16="http://schemas.microsoft.com/office/drawing/2014/chart" uri="{C3380CC4-5D6E-409C-BE32-E72D297353CC}">
              <c16:uniqueId val="{00000002-529D-4D9B-A300-363762B86111}"/>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DAB-4082-8487-67E82A6CB71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DAB-4082-8487-67E82A6CB71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246</c:v>
                </c:pt>
              </c:numCache>
            </c:numRef>
          </c:val>
          <c:extLst>
            <c:ext xmlns:c16="http://schemas.microsoft.com/office/drawing/2014/chart" uri="{C3380CC4-5D6E-409C-BE32-E72D297353CC}">
              <c16:uniqueId val="{00000002-7DAB-4082-8487-67E82A6CB71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F48B-4E0D-B571-89202707292F}"/>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F48B-4E0D-B571-89202707292F}"/>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225</c:v>
                </c:pt>
                <c:pt idx="1">
                  <c:v>21</c:v>
                </c:pt>
              </c:numCache>
            </c:numRef>
          </c:val>
          <c:extLst>
            <c:ext xmlns:c16="http://schemas.microsoft.com/office/drawing/2014/chart" uri="{C3380CC4-5D6E-409C-BE32-E72D297353CC}">
              <c16:uniqueId val="{00000002-F48B-4E0D-B571-89202707292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766-41B9-8A98-08DD3A26561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766-41B9-8A98-08DD3A26561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246</c:v>
                </c:pt>
              </c:numCache>
            </c:numRef>
          </c:val>
          <c:extLst>
            <c:ext xmlns:c16="http://schemas.microsoft.com/office/drawing/2014/chart" uri="{C3380CC4-5D6E-409C-BE32-E72D297353CC}">
              <c16:uniqueId val="{00000002-5766-41B9-8A98-08DD3A265617}"/>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EAF-45B5-B6EB-8ED0476F7808}"/>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EAF-45B5-B6EB-8ED0476F7808}"/>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246</c:v>
                </c:pt>
              </c:numCache>
            </c:numRef>
          </c:val>
          <c:extLst>
            <c:ext xmlns:c16="http://schemas.microsoft.com/office/drawing/2014/chart" uri="{C3380CC4-5D6E-409C-BE32-E72D297353CC}">
              <c16:uniqueId val="{00000002-9EAF-45B5-B6EB-8ED0476F78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EBAA-4620-8E3D-195413ABB788}"/>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EBAA-4620-8E3D-195413ABB788}"/>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EBAA-4620-8E3D-195413ABB788}"/>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EBAA-4620-8E3D-195413ABB788}"/>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F47-4F17-9CF2-39FC51A6B90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juysvr">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qzyhfl">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umenl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3umjys">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k4cfa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fwkniq">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akcgau">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hxabn2">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247">
  <autoFilter ref="A1:Q247"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7199"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1324</v>
      </c>
    </row>
    <row r="3" spans="2:3" ht="15" customHeight="1" x14ac:dyDescent="0.35"/>
    <row r="4" spans="2:3" ht="58" x14ac:dyDescent="0.35">
      <c r="B4" s="20" t="s">
        <v>1325</v>
      </c>
      <c r="C4" s="21" t="s">
        <v>1326</v>
      </c>
    </row>
    <row r="5" spans="2:3" x14ac:dyDescent="0.35">
      <c r="C5" s="21" t="s">
        <v>1327</v>
      </c>
    </row>
    <row r="6" spans="2:3" x14ac:dyDescent="0.35">
      <c r="C6" s="18" t="s">
        <v>1328</v>
      </c>
    </row>
    <row r="7" spans="2:3" ht="10" customHeight="1" x14ac:dyDescent="0.35"/>
    <row r="8" spans="2:3" ht="232" x14ac:dyDescent="0.35">
      <c r="B8" s="22" t="s">
        <v>1329</v>
      </c>
      <c r="C8" s="21" t="s">
        <v>1330</v>
      </c>
    </row>
    <row r="9" spans="2:3" ht="10" customHeight="1" x14ac:dyDescent="0.35"/>
    <row r="10" spans="2:3" ht="35" customHeight="1" x14ac:dyDescent="0.35">
      <c r="B10" s="22" t="s">
        <v>1331</v>
      </c>
      <c r="C10" s="21" t="s">
        <v>1332</v>
      </c>
    </row>
    <row r="11" spans="2:3" ht="75" customHeight="1" x14ac:dyDescent="0.35">
      <c r="B11" s="18" t="s">
        <v>25</v>
      </c>
      <c r="C11" s="21" t="s">
        <v>1333</v>
      </c>
    </row>
    <row r="12" spans="2:3" ht="47" customHeight="1" x14ac:dyDescent="0.35">
      <c r="B12" s="18" t="s">
        <v>25</v>
      </c>
      <c r="C12" s="21" t="s">
        <v>1334</v>
      </c>
    </row>
    <row r="13" spans="2:3" ht="35" customHeight="1" x14ac:dyDescent="0.35">
      <c r="B13" s="18" t="s">
        <v>25</v>
      </c>
      <c r="C13" s="21" t="s">
        <v>1335</v>
      </c>
    </row>
    <row r="14" spans="2:3" ht="32" customHeight="1" x14ac:dyDescent="0.35">
      <c r="B14" s="18" t="s">
        <v>25</v>
      </c>
      <c r="C14" s="21" t="s">
        <v>1336</v>
      </c>
    </row>
    <row r="15" spans="2:3" ht="30" customHeight="1" x14ac:dyDescent="0.35">
      <c r="B15" s="18" t="s">
        <v>25</v>
      </c>
      <c r="C15" s="21" t="s">
        <v>1337</v>
      </c>
    </row>
    <row r="16" spans="2:3" ht="10" customHeight="1" x14ac:dyDescent="0.35"/>
    <row r="17" spans="1:3" ht="145" customHeight="1" x14ac:dyDescent="0.35">
      <c r="B17" s="22" t="s">
        <v>1338</v>
      </c>
      <c r="C17" s="21" t="s">
        <v>1339</v>
      </c>
    </row>
    <row r="18" spans="1:3" ht="10" customHeight="1" x14ac:dyDescent="0.35"/>
    <row r="19" spans="1:3" ht="3" customHeight="1" x14ac:dyDescent="0.35">
      <c r="B19" s="23"/>
      <c r="C19" s="23"/>
    </row>
    <row r="20" spans="1:3" ht="12" customHeight="1" x14ac:dyDescent="0.35"/>
    <row r="21" spans="1:3" ht="35" customHeight="1" x14ac:dyDescent="0.35">
      <c r="A21" s="25"/>
      <c r="B21" s="26" t="s">
        <v>1340</v>
      </c>
      <c r="C21" s="27" t="s">
        <v>1341</v>
      </c>
    </row>
    <row r="22" spans="1:3" ht="18" customHeight="1" x14ac:dyDescent="0.35">
      <c r="A22" s="25"/>
      <c r="B22" s="25" t="s">
        <v>25</v>
      </c>
      <c r="C22" s="27" t="s">
        <v>1342</v>
      </c>
    </row>
    <row r="23" spans="1:3" ht="18" customHeight="1" x14ac:dyDescent="0.35">
      <c r="A23" s="25"/>
      <c r="B23" s="25" t="s">
        <v>25</v>
      </c>
      <c r="C23" s="27" t="s">
        <v>1343</v>
      </c>
    </row>
    <row r="24" spans="1:3" ht="18" customHeight="1" x14ac:dyDescent="0.35">
      <c r="A24" s="25"/>
      <c r="B24" s="25" t="s">
        <v>25</v>
      </c>
      <c r="C24" s="27" t="s">
        <v>1344</v>
      </c>
    </row>
    <row r="25" spans="1:3" ht="18" customHeight="1" x14ac:dyDescent="0.35">
      <c r="A25" s="25"/>
      <c r="B25" s="25" t="s">
        <v>25</v>
      </c>
      <c r="C25" s="27" t="s">
        <v>1345</v>
      </c>
    </row>
    <row r="26" spans="1:3" ht="18" customHeight="1" x14ac:dyDescent="0.35">
      <c r="A26" s="25"/>
      <c r="B26" s="25" t="s">
        <v>25</v>
      </c>
      <c r="C26" s="27" t="s">
        <v>1346</v>
      </c>
    </row>
    <row r="27" spans="1:3" ht="18" customHeight="1" x14ac:dyDescent="0.35">
      <c r="A27" s="25"/>
      <c r="B27" s="25" t="s">
        <v>25</v>
      </c>
      <c r="C27" s="27" t="s">
        <v>1347</v>
      </c>
    </row>
    <row r="28" spans="1:3" ht="18" customHeight="1" x14ac:dyDescent="0.35">
      <c r="A28" s="25"/>
      <c r="B28" s="25" t="s">
        <v>25</v>
      </c>
      <c r="C28" s="27" t="s">
        <v>1348</v>
      </c>
    </row>
    <row r="29" spans="1:3" ht="18" customHeight="1" x14ac:dyDescent="0.35">
      <c r="A29" s="25"/>
      <c r="B29" s="25" t="s">
        <v>25</v>
      </c>
      <c r="C29" s="27" t="s">
        <v>1349</v>
      </c>
    </row>
    <row r="30" spans="1:3" ht="44" customHeight="1" x14ac:dyDescent="0.35">
      <c r="A30" s="25"/>
      <c r="B30" s="25" t="s">
        <v>25</v>
      </c>
      <c r="C30" s="28" t="s">
        <v>1350</v>
      </c>
    </row>
    <row r="31" spans="1:3" ht="10" customHeight="1" x14ac:dyDescent="0.35"/>
    <row r="32" spans="1:3" ht="3" customHeight="1" x14ac:dyDescent="0.35">
      <c r="B32" s="23"/>
      <c r="C32" s="23"/>
    </row>
    <row r="33" spans="2:3" ht="12" customHeight="1" x14ac:dyDescent="0.35"/>
    <row r="34" spans="2:3" ht="24" customHeight="1" x14ac:dyDescent="0.35">
      <c r="B34" s="29" t="s">
        <v>1351</v>
      </c>
      <c r="C34" s="30" t="s">
        <v>1352</v>
      </c>
    </row>
    <row r="35" spans="2:3" ht="18.5" x14ac:dyDescent="0.35">
      <c r="B35" s="29" t="s">
        <v>1353</v>
      </c>
      <c r="C35" s="31" t="s">
        <v>1354</v>
      </c>
    </row>
    <row r="36" spans="2:3" ht="27" customHeight="1" x14ac:dyDescent="0.35">
      <c r="B36" s="32" t="s">
        <v>1355</v>
      </c>
      <c r="C36" s="24" t="s">
        <v>1356</v>
      </c>
    </row>
    <row r="37" spans="2:3" x14ac:dyDescent="0.35">
      <c r="B37" s="29" t="s">
        <v>1357</v>
      </c>
      <c r="C37" s="33" t="s">
        <v>1358</v>
      </c>
    </row>
    <row r="38" spans="2:3" x14ac:dyDescent="0.35">
      <c r="B38" s="29" t="s">
        <v>1359</v>
      </c>
      <c r="C38" s="33" t="s">
        <v>1360</v>
      </c>
    </row>
    <row r="39" spans="2:3" ht="10" customHeight="1" x14ac:dyDescent="0.35"/>
    <row r="40" spans="2:3" ht="130.5" x14ac:dyDescent="0.35">
      <c r="B40" s="29" t="s">
        <v>1361</v>
      </c>
      <c r="C40" s="34" t="s">
        <v>1362</v>
      </c>
    </row>
    <row r="42" spans="2:3" ht="43.5" x14ac:dyDescent="0.35">
      <c r="B42" s="29" t="s">
        <v>1363</v>
      </c>
      <c r="C42" s="21" t="s">
        <v>1364</v>
      </c>
    </row>
    <row r="43" spans="2:3" ht="10" customHeight="1" x14ac:dyDescent="0.35"/>
    <row r="44" spans="2:3" x14ac:dyDescent="0.35">
      <c r="B44" s="29" t="s">
        <v>1365</v>
      </c>
      <c r="C44" s="35" t="s">
        <v>1366</v>
      </c>
    </row>
    <row r="45" spans="2:3" ht="101.5" x14ac:dyDescent="0.35">
      <c r="C45" s="21" t="s">
        <v>1367</v>
      </c>
    </row>
    <row r="47" spans="2:3" x14ac:dyDescent="0.35">
      <c r="C47" s="35" t="s">
        <v>1368</v>
      </c>
    </row>
    <row r="48" spans="2:3" ht="116" x14ac:dyDescent="0.35">
      <c r="C48" s="21" t="s">
        <v>1369</v>
      </c>
    </row>
    <row r="49" spans="2:3" ht="10" customHeight="1" x14ac:dyDescent="0.35"/>
    <row r="50" spans="2:3" ht="3" customHeight="1" x14ac:dyDescent="0.35">
      <c r="B50" s="23"/>
      <c r="C50" s="23"/>
    </row>
    <row r="51" spans="2:3" ht="12" customHeight="1" x14ac:dyDescent="0.35"/>
    <row r="52" spans="2:3" ht="130.5" x14ac:dyDescent="0.35">
      <c r="B52" s="20" t="s">
        <v>1370</v>
      </c>
      <c r="C52" s="21" t="s">
        <v>1371</v>
      </c>
    </row>
    <row r="53" spans="2:3" ht="6" customHeight="1" x14ac:dyDescent="0.35"/>
    <row r="54" spans="2:3" ht="217.5" x14ac:dyDescent="0.35">
      <c r="C54" s="21" t="s">
        <v>1372</v>
      </c>
    </row>
    <row r="55" spans="2:3" ht="6" customHeight="1" x14ac:dyDescent="0.35"/>
    <row r="56" spans="2:3" ht="43.5" x14ac:dyDescent="0.35">
      <c r="C56" s="21" t="s">
        <v>1373</v>
      </c>
    </row>
    <row r="57" spans="2:3" ht="10" customHeight="1" x14ac:dyDescent="0.35"/>
    <row r="58" spans="2:3" ht="3" customHeight="1" x14ac:dyDescent="0.35">
      <c r="B58" s="23"/>
      <c r="C58" s="23"/>
    </row>
    <row r="59" spans="2:3" ht="12" customHeight="1" x14ac:dyDescent="0.35"/>
    <row r="60" spans="2:3" ht="145" x14ac:dyDescent="0.35">
      <c r="B60" s="20" t="s">
        <v>1374</v>
      </c>
      <c r="C60" s="21" t="s">
        <v>1375</v>
      </c>
    </row>
    <row r="61" spans="2:3" ht="6" customHeight="1" x14ac:dyDescent="0.35"/>
    <row r="62" spans="2:3" ht="203" x14ac:dyDescent="0.35">
      <c r="C62" s="21" t="s">
        <v>1376</v>
      </c>
    </row>
    <row r="63" spans="2:3" ht="6" customHeight="1" x14ac:dyDescent="0.35"/>
    <row r="64" spans="2:3" ht="43.5" x14ac:dyDescent="0.35">
      <c r="C64" s="21" t="s">
        <v>1377</v>
      </c>
    </row>
    <row r="65" spans="2:3" ht="10" customHeight="1" x14ac:dyDescent="0.35"/>
    <row r="66" spans="2:3" ht="3" customHeight="1" x14ac:dyDescent="0.35">
      <c r="B66" s="23"/>
      <c r="C66" s="23"/>
    </row>
    <row r="67" spans="2:3" ht="12" customHeight="1" x14ac:dyDescent="0.35"/>
    <row r="68" spans="2:3" ht="101.5" x14ac:dyDescent="0.35">
      <c r="B68" s="20" t="s">
        <v>1378</v>
      </c>
      <c r="C68" s="21" t="s">
        <v>1379</v>
      </c>
    </row>
    <row r="69" spans="2:3" ht="6" customHeight="1" x14ac:dyDescent="0.35"/>
    <row r="70" spans="2:3" ht="145" x14ac:dyDescent="0.35">
      <c r="C70" s="21" t="s">
        <v>1380</v>
      </c>
    </row>
    <row r="71" spans="2:3" ht="6" customHeight="1" x14ac:dyDescent="0.35"/>
    <row r="72" spans="2:3" ht="43.5" x14ac:dyDescent="0.35">
      <c r="C72" s="21" t="s">
        <v>1381</v>
      </c>
    </row>
    <row r="73" spans="2:3" ht="10" customHeight="1" x14ac:dyDescent="0.35"/>
    <row r="74" spans="2:3" ht="3" customHeight="1" x14ac:dyDescent="0.35">
      <c r="B74" s="23"/>
      <c r="C74" s="23"/>
    </row>
    <row r="75" spans="2:3" ht="12" customHeight="1" x14ac:dyDescent="0.35"/>
    <row r="76" spans="2:3" ht="26" customHeight="1" x14ac:dyDescent="0.35">
      <c r="B76" s="36" t="s">
        <v>1382</v>
      </c>
    </row>
    <row r="77" spans="2:3" ht="8" customHeight="1" x14ac:dyDescent="0.35"/>
    <row r="78" spans="2:3" ht="20" customHeight="1" x14ac:dyDescent="0.35">
      <c r="B78" s="29" t="s">
        <v>1383</v>
      </c>
      <c r="C78" s="37" t="s">
        <v>1384</v>
      </c>
    </row>
    <row r="79" spans="2:3" ht="116" x14ac:dyDescent="0.35">
      <c r="C79" s="21" t="s">
        <v>1385</v>
      </c>
    </row>
    <row r="80" spans="2:3" ht="10" customHeight="1" x14ac:dyDescent="0.35"/>
    <row r="81" spans="2:3" ht="20" customHeight="1" x14ac:dyDescent="0.35">
      <c r="B81" s="29" t="s">
        <v>1386</v>
      </c>
      <c r="C81" s="37" t="s">
        <v>1387</v>
      </c>
    </row>
    <row r="82" spans="2:3" ht="116" x14ac:dyDescent="0.35">
      <c r="C82" s="21" t="s">
        <v>1388</v>
      </c>
    </row>
    <row r="83" spans="2:3" ht="10" customHeight="1" x14ac:dyDescent="0.35"/>
    <row r="84" spans="2:3" ht="20" customHeight="1" x14ac:dyDescent="0.35">
      <c r="B84" s="29" t="s">
        <v>1389</v>
      </c>
      <c r="C84" s="37" t="s">
        <v>1390</v>
      </c>
    </row>
    <row r="85" spans="2:3" ht="130.5" x14ac:dyDescent="0.35">
      <c r="C85" s="21" t="s">
        <v>1391</v>
      </c>
    </row>
    <row r="86" spans="2:3" ht="10" customHeight="1" x14ac:dyDescent="0.35"/>
    <row r="87" spans="2:3" ht="20" customHeight="1" x14ac:dyDescent="0.35">
      <c r="B87" s="29" t="s">
        <v>1392</v>
      </c>
      <c r="C87" s="37" t="s">
        <v>1393</v>
      </c>
    </row>
    <row r="88" spans="2:3" ht="130.5" x14ac:dyDescent="0.35">
      <c r="C88" s="21" t="s">
        <v>1394</v>
      </c>
    </row>
    <row r="89" spans="2:3" ht="10" customHeight="1" x14ac:dyDescent="0.35"/>
    <row r="90" spans="2:3" ht="20" customHeight="1" x14ac:dyDescent="0.35">
      <c r="B90" s="29" t="s">
        <v>1395</v>
      </c>
      <c r="C90" s="37" t="s">
        <v>1396</v>
      </c>
    </row>
    <row r="91" spans="2:3" ht="116" x14ac:dyDescent="0.35">
      <c r="C91" s="21" t="s">
        <v>1397</v>
      </c>
    </row>
    <row r="92" spans="2:3" ht="10" customHeight="1" x14ac:dyDescent="0.35"/>
    <row r="93" spans="2:3" ht="20" customHeight="1" x14ac:dyDescent="0.35">
      <c r="B93" s="29" t="s">
        <v>1398</v>
      </c>
      <c r="C93" s="37" t="s">
        <v>1399</v>
      </c>
    </row>
    <row r="94" spans="2:3" ht="116" x14ac:dyDescent="0.35">
      <c r="C94" s="21" t="s">
        <v>1400</v>
      </c>
    </row>
    <row r="95" spans="2:3" ht="10" customHeight="1" x14ac:dyDescent="0.35"/>
    <row r="96" spans="2:3" ht="20" customHeight="1" x14ac:dyDescent="0.35">
      <c r="B96" s="29" t="s">
        <v>1401</v>
      </c>
      <c r="C96" s="37" t="s">
        <v>1402</v>
      </c>
    </row>
    <row r="97" spans="2:3" ht="130.5" x14ac:dyDescent="0.35">
      <c r="C97" s="21" t="s">
        <v>1403</v>
      </c>
    </row>
    <row r="98" spans="2:3" ht="10" customHeight="1" x14ac:dyDescent="0.35"/>
    <row r="99" spans="2:3" ht="20" customHeight="1" x14ac:dyDescent="0.35">
      <c r="B99" s="29" t="s">
        <v>1404</v>
      </c>
      <c r="C99" s="37" t="s">
        <v>1405</v>
      </c>
    </row>
    <row r="100" spans="2:3" ht="203" x14ac:dyDescent="0.35">
      <c r="C100" s="21" t="s">
        <v>1406</v>
      </c>
    </row>
    <row r="101" spans="2:3" ht="10" customHeight="1" x14ac:dyDescent="0.35"/>
    <row r="104" spans="2:3" ht="32" customHeight="1" x14ac:dyDescent="0.35">
      <c r="B104" s="288" t="s">
        <v>1323</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4088</v>
      </c>
      <c r="B1" s="230" t="s">
        <v>1</v>
      </c>
      <c r="C1" s="230" t="s">
        <v>1567</v>
      </c>
      <c r="D1" s="230" t="s">
        <v>1568</v>
      </c>
      <c r="E1" s="230" t="s">
        <v>1573</v>
      </c>
      <c r="F1" s="230" t="s">
        <v>1574</v>
      </c>
      <c r="G1" s="230" t="s">
        <v>1575</v>
      </c>
      <c r="H1" s="230" t="s">
        <v>1576</v>
      </c>
      <c r="I1" s="230" t="s">
        <v>1577</v>
      </c>
      <c r="J1" s="230" t="s">
        <v>1578</v>
      </c>
      <c r="K1" s="230" t="s">
        <v>1579</v>
      </c>
      <c r="L1" s="230" t="s">
        <v>1580</v>
      </c>
      <c r="M1" s="230" t="s">
        <v>1581</v>
      </c>
      <c r="N1" s="230" t="s">
        <v>1582</v>
      </c>
      <c r="O1" s="230" t="s">
        <v>1583</v>
      </c>
      <c r="P1" s="230" t="s">
        <v>1584</v>
      </c>
      <c r="Q1" s="230" t="s">
        <v>1585</v>
      </c>
      <c r="R1" s="230" t="s">
        <v>1586</v>
      </c>
      <c r="S1" s="230" t="s">
        <v>1587</v>
      </c>
      <c r="T1" s="230" t="s">
        <v>1588</v>
      </c>
      <c r="U1" s="230" t="s">
        <v>1589</v>
      </c>
      <c r="V1" s="230" t="s">
        <v>1590</v>
      </c>
      <c r="W1" s="230" t="s">
        <v>1591</v>
      </c>
      <c r="X1" s="230" t="s">
        <v>1592</v>
      </c>
      <c r="Y1" s="230" t="s">
        <v>1593</v>
      </c>
      <c r="Z1" s="230" t="s">
        <v>1594</v>
      </c>
      <c r="AA1" s="230" t="s">
        <v>1595</v>
      </c>
      <c r="AB1" s="230" t="s">
        <v>1596</v>
      </c>
      <c r="AC1" s="230" t="s">
        <v>1597</v>
      </c>
      <c r="AD1" s="230" t="s">
        <v>1598</v>
      </c>
      <c r="AE1" s="230" t="s">
        <v>1599</v>
      </c>
      <c r="AF1" s="230" t="s">
        <v>1600</v>
      </c>
      <c r="AG1" s="230" t="s">
        <v>1601</v>
      </c>
      <c r="AH1" s="230" t="s">
        <v>1602</v>
      </c>
      <c r="AI1" s="230" t="s">
        <v>1603</v>
      </c>
      <c r="AJ1" s="230" t="s">
        <v>1604</v>
      </c>
      <c r="AK1" s="230" t="s">
        <v>1605</v>
      </c>
      <c r="AL1" s="230" t="s">
        <v>1606</v>
      </c>
      <c r="AM1" s="230" t="s">
        <v>1607</v>
      </c>
      <c r="AN1" s="230" t="s">
        <v>1608</v>
      </c>
      <c r="AO1" s="230" t="s">
        <v>1609</v>
      </c>
      <c r="AP1" s="230" t="s">
        <v>1610</v>
      </c>
      <c r="AQ1" s="230" t="s">
        <v>1611</v>
      </c>
      <c r="AR1" s="230" t="s">
        <v>1612</v>
      </c>
      <c r="AS1" s="231" t="s">
        <v>1613</v>
      </c>
    </row>
    <row r="2" spans="1:45" ht="60" customHeight="1" outlineLevel="1" x14ac:dyDescent="0.35">
      <c r="A2" s="223" t="s">
        <v>4089</v>
      </c>
      <c r="B2" s="210" t="s">
        <v>4090</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4089</v>
      </c>
      <c r="B3" s="211" t="s">
        <v>4091</v>
      </c>
      <c r="C3" s="212" t="s">
        <v>4092</v>
      </c>
      <c r="D3" s="214" t="s">
        <v>4093</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4089</v>
      </c>
      <c r="B4" s="211" t="s">
        <v>4094</v>
      </c>
      <c r="C4" s="212" t="s">
        <v>4095</v>
      </c>
      <c r="D4" s="214" t="s">
        <v>4096</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4089</v>
      </c>
      <c r="B5" s="211" t="s">
        <v>4097</v>
      </c>
      <c r="C5" s="212" t="s">
        <v>4098</v>
      </c>
      <c r="D5" s="214" t="s">
        <v>4099</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4089</v>
      </c>
      <c r="B6" s="211" t="s">
        <v>4100</v>
      </c>
      <c r="C6" s="212" t="s">
        <v>4101</v>
      </c>
      <c r="D6" s="214" t="s">
        <v>4102</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4089</v>
      </c>
      <c r="B7" s="211" t="s">
        <v>4103</v>
      </c>
      <c r="C7" s="212" t="s">
        <v>4104</v>
      </c>
      <c r="D7" s="214" t="s">
        <v>4105</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4089</v>
      </c>
      <c r="B8" s="211" t="s">
        <v>4106</v>
      </c>
      <c r="C8" s="212" t="s">
        <v>4107</v>
      </c>
      <c r="D8" s="214" t="s">
        <v>4108</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4089</v>
      </c>
      <c r="B9" s="211" t="s">
        <v>4109</v>
      </c>
      <c r="C9" s="212" t="s">
        <v>4110</v>
      </c>
      <c r="D9" s="214" t="s">
        <v>4111</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4089</v>
      </c>
      <c r="B10" s="211" t="s">
        <v>4112</v>
      </c>
      <c r="C10" s="212" t="s">
        <v>4113</v>
      </c>
      <c r="D10" s="214" t="s">
        <v>4114</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4089</v>
      </c>
      <c r="B11" s="211" t="s">
        <v>4115</v>
      </c>
      <c r="C11" s="212" t="s">
        <v>4116</v>
      </c>
      <c r="D11" s="214" t="s">
        <v>4117</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4089</v>
      </c>
      <c r="B12" s="211" t="s">
        <v>4118</v>
      </c>
      <c r="C12" s="212" t="s">
        <v>4119</v>
      </c>
      <c r="D12" s="214" t="s">
        <v>4120</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4089</v>
      </c>
      <c r="B13" s="211" t="s">
        <v>4121</v>
      </c>
      <c r="C13" s="212" t="s">
        <v>4122</v>
      </c>
      <c r="D13" s="214" t="s">
        <v>4123</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4089</v>
      </c>
      <c r="B14" s="211" t="s">
        <v>4124</v>
      </c>
      <c r="C14" s="212" t="s">
        <v>4125</v>
      </c>
      <c r="D14" s="214" t="s">
        <v>4126</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4089</v>
      </c>
      <c r="B15" s="211" t="s">
        <v>4127</v>
      </c>
      <c r="C15" s="212" t="s">
        <v>4128</v>
      </c>
      <c r="D15" s="214" t="s">
        <v>4129</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4089</v>
      </c>
      <c r="B16" s="211" t="s">
        <v>4130</v>
      </c>
      <c r="C16" s="212" t="s">
        <v>4131</v>
      </c>
      <c r="D16" s="214" t="s">
        <v>4132</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4089</v>
      </c>
      <c r="B17" s="211" t="s">
        <v>4133</v>
      </c>
      <c r="C17" s="212" t="s">
        <v>4134</v>
      </c>
      <c r="D17" s="214" t="s">
        <v>4135</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4089</v>
      </c>
      <c r="B18" s="211" t="s">
        <v>4136</v>
      </c>
      <c r="C18" s="212" t="s">
        <v>4137</v>
      </c>
      <c r="D18" s="214" t="s">
        <v>4138</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4089</v>
      </c>
      <c r="B19" s="211" t="s">
        <v>4139</v>
      </c>
      <c r="C19" s="212" t="s">
        <v>4140</v>
      </c>
      <c r="D19" s="214" t="s">
        <v>4141</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4089</v>
      </c>
      <c r="B20" s="211" t="s">
        <v>4142</v>
      </c>
      <c r="C20" s="212" t="s">
        <v>4143</v>
      </c>
      <c r="D20" s="214" t="s">
        <v>4144</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4089</v>
      </c>
      <c r="B21" s="211" t="s">
        <v>4145</v>
      </c>
      <c r="C21" s="212" t="s">
        <v>4146</v>
      </c>
      <c r="D21" s="214" t="s">
        <v>4147</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4089</v>
      </c>
      <c r="B22" s="211" t="s">
        <v>4148</v>
      </c>
      <c r="C22" s="212" t="s">
        <v>4149</v>
      </c>
      <c r="D22" s="214" t="s">
        <v>4150</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4089</v>
      </c>
      <c r="B23" s="211" t="s">
        <v>4151</v>
      </c>
      <c r="C23" s="212" t="s">
        <v>4152</v>
      </c>
      <c r="D23" s="214" t="s">
        <v>4153</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4089</v>
      </c>
      <c r="B24" s="211" t="s">
        <v>4154</v>
      </c>
      <c r="C24" s="212" t="s">
        <v>4155</v>
      </c>
      <c r="D24" s="214" t="s">
        <v>4156</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4089</v>
      </c>
      <c r="B25" s="211" t="s">
        <v>4157</v>
      </c>
      <c r="C25" s="212" t="s">
        <v>4158</v>
      </c>
      <c r="D25" s="214" t="s">
        <v>4159</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4089</v>
      </c>
      <c r="B26" s="211" t="s">
        <v>4160</v>
      </c>
      <c r="C26" s="212" t="s">
        <v>4161</v>
      </c>
      <c r="D26" s="214" t="s">
        <v>4162</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4089</v>
      </c>
      <c r="B27" s="211" t="s">
        <v>4163</v>
      </c>
      <c r="C27" s="212" t="s">
        <v>4164</v>
      </c>
      <c r="D27" s="214" t="s">
        <v>4165</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4089</v>
      </c>
      <c r="B28" s="211" t="s">
        <v>4166</v>
      </c>
      <c r="C28" s="212" t="s">
        <v>4167</v>
      </c>
      <c r="D28" s="214" t="s">
        <v>4168</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4089</v>
      </c>
      <c r="B29" s="211" t="s">
        <v>4169</v>
      </c>
      <c r="C29" s="212" t="s">
        <v>4170</v>
      </c>
      <c r="D29" s="214" t="s">
        <v>4171</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4089</v>
      </c>
      <c r="B30" s="211" t="s">
        <v>4172</v>
      </c>
      <c r="C30" s="212" t="s">
        <v>4173</v>
      </c>
      <c r="D30" s="214" t="s">
        <v>4174</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4089</v>
      </c>
      <c r="B31" s="211" t="s">
        <v>4175</v>
      </c>
      <c r="C31" s="212" t="s">
        <v>4176</v>
      </c>
      <c r="D31" s="214" t="s">
        <v>4177</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4089</v>
      </c>
      <c r="B32" s="211" t="s">
        <v>4178</v>
      </c>
      <c r="C32" s="212" t="s">
        <v>4179</v>
      </c>
      <c r="D32" s="214" t="s">
        <v>4180</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4089</v>
      </c>
      <c r="B33" s="211" t="s">
        <v>4181</v>
      </c>
      <c r="C33" s="212" t="s">
        <v>4182</v>
      </c>
      <c r="D33" s="214" t="s">
        <v>4183</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4089</v>
      </c>
      <c r="B34" s="211" t="s">
        <v>4184</v>
      </c>
      <c r="C34" s="212" t="s">
        <v>4185</v>
      </c>
      <c r="D34" s="214" t="s">
        <v>4186</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4089</v>
      </c>
      <c r="B35" s="211" t="s">
        <v>4187</v>
      </c>
      <c r="C35" s="212" t="s">
        <v>4188</v>
      </c>
      <c r="D35" s="214" t="s">
        <v>4189</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4089</v>
      </c>
      <c r="B36" s="211" t="s">
        <v>4190</v>
      </c>
      <c r="C36" s="212" t="s">
        <v>4191</v>
      </c>
      <c r="D36" s="214" t="s">
        <v>4192</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4089</v>
      </c>
      <c r="B37" s="211" t="s">
        <v>4193</v>
      </c>
      <c r="C37" s="212" t="s">
        <v>4194</v>
      </c>
      <c r="D37" s="214" t="s">
        <v>4195</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4089</v>
      </c>
      <c r="B38" s="211" t="s">
        <v>4196</v>
      </c>
      <c r="C38" s="212" t="s">
        <v>4197</v>
      </c>
      <c r="D38" s="214" t="s">
        <v>4198</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4089</v>
      </c>
      <c r="B39" s="211" t="s">
        <v>4199</v>
      </c>
      <c r="C39" s="212" t="s">
        <v>4200</v>
      </c>
      <c r="D39" s="214" t="s">
        <v>4201</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4202</v>
      </c>
      <c r="B40" s="210" t="s">
        <v>4203</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4202</v>
      </c>
      <c r="B41" s="211" t="s">
        <v>4204</v>
      </c>
      <c r="C41" s="212" t="s">
        <v>4205</v>
      </c>
      <c r="D41" s="214" t="s">
        <v>4206</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4202</v>
      </c>
      <c r="B42" s="211" t="s">
        <v>4207</v>
      </c>
      <c r="C42" s="212" t="s">
        <v>4208</v>
      </c>
      <c r="D42" s="214" t="s">
        <v>4209</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4202</v>
      </c>
      <c r="B43" s="211" t="s">
        <v>4210</v>
      </c>
      <c r="C43" s="212" t="s">
        <v>4211</v>
      </c>
      <c r="D43" s="214" t="s">
        <v>4212</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4202</v>
      </c>
      <c r="B44" s="211" t="s">
        <v>4213</v>
      </c>
      <c r="C44" s="212" t="s">
        <v>4214</v>
      </c>
      <c r="D44" s="214" t="s">
        <v>4215</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4202</v>
      </c>
      <c r="B45" s="211" t="s">
        <v>4216</v>
      </c>
      <c r="C45" s="212" t="s">
        <v>4217</v>
      </c>
      <c r="D45" s="214" t="s">
        <v>4218</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4202</v>
      </c>
      <c r="B46" s="211" t="s">
        <v>4219</v>
      </c>
      <c r="C46" s="212" t="s">
        <v>4220</v>
      </c>
      <c r="D46" s="214" t="s">
        <v>4221</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4202</v>
      </c>
      <c r="B47" s="211" t="s">
        <v>4222</v>
      </c>
      <c r="C47" s="212" t="s">
        <v>4223</v>
      </c>
      <c r="D47" s="214" t="s">
        <v>4224</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4202</v>
      </c>
      <c r="B48" s="211" t="s">
        <v>4225</v>
      </c>
      <c r="C48" s="212" t="s">
        <v>4226</v>
      </c>
      <c r="D48" s="214" t="s">
        <v>4227</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4228</v>
      </c>
      <c r="B49" s="210" t="s">
        <v>4229</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4228</v>
      </c>
      <c r="B50" s="211" t="s">
        <v>4230</v>
      </c>
      <c r="C50" s="212" t="s">
        <v>4231</v>
      </c>
      <c r="D50" s="214" t="s">
        <v>4232</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4228</v>
      </c>
      <c r="B51" s="211" t="s">
        <v>4233</v>
      </c>
      <c r="C51" s="212" t="s">
        <v>4234</v>
      </c>
      <c r="D51" s="214" t="s">
        <v>4235</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4228</v>
      </c>
      <c r="B52" s="211" t="s">
        <v>4236</v>
      </c>
      <c r="C52" s="212" t="s">
        <v>4237</v>
      </c>
      <c r="D52" s="214" t="s">
        <v>4238</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4228</v>
      </c>
      <c r="B53" s="211" t="s">
        <v>4239</v>
      </c>
      <c r="C53" s="212" t="s">
        <v>4240</v>
      </c>
      <c r="D53" s="214" t="s">
        <v>4241</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4228</v>
      </c>
      <c r="B54" s="211" t="s">
        <v>4242</v>
      </c>
      <c r="C54" s="212" t="s">
        <v>4243</v>
      </c>
      <c r="D54" s="214" t="s">
        <v>4244</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4228</v>
      </c>
      <c r="B55" s="211" t="s">
        <v>4245</v>
      </c>
      <c r="C55" s="212" t="s">
        <v>4246</v>
      </c>
      <c r="D55" s="214" t="s">
        <v>4247</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4228</v>
      </c>
      <c r="B56" s="211" t="s">
        <v>4248</v>
      </c>
      <c r="C56" s="212" t="s">
        <v>4249</v>
      </c>
      <c r="D56" s="214" t="s">
        <v>4250</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4228</v>
      </c>
      <c r="B57" s="211" t="s">
        <v>4251</v>
      </c>
      <c r="C57" s="212" t="s">
        <v>4252</v>
      </c>
      <c r="D57" s="214" t="s">
        <v>4253</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4228</v>
      </c>
      <c r="B58" s="211" t="s">
        <v>4254</v>
      </c>
      <c r="C58" s="212" t="s">
        <v>4255</v>
      </c>
      <c r="D58" s="214" t="s">
        <v>4256</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4228</v>
      </c>
      <c r="B59" s="211" t="s">
        <v>4257</v>
      </c>
      <c r="C59" s="212" t="s">
        <v>4258</v>
      </c>
      <c r="D59" s="214" t="s">
        <v>4259</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4228</v>
      </c>
      <c r="B60" s="211" t="s">
        <v>4260</v>
      </c>
      <c r="C60" s="212" t="s">
        <v>4261</v>
      </c>
      <c r="D60" s="214" t="s">
        <v>4262</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4228</v>
      </c>
      <c r="B61" s="211" t="s">
        <v>4263</v>
      </c>
      <c r="C61" s="212" t="s">
        <v>4264</v>
      </c>
      <c r="D61" s="214" t="s">
        <v>4265</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4228</v>
      </c>
      <c r="B62" s="211" t="s">
        <v>4266</v>
      </c>
      <c r="C62" s="212" t="s">
        <v>4267</v>
      </c>
      <c r="D62" s="214" t="s">
        <v>4268</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4228</v>
      </c>
      <c r="B63" s="211" t="s">
        <v>4269</v>
      </c>
      <c r="C63" s="212" t="s">
        <v>4270</v>
      </c>
      <c r="D63" s="214" t="s">
        <v>4271</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4272</v>
      </c>
      <c r="B64" s="210" t="s">
        <v>4273</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4272</v>
      </c>
      <c r="B65" s="211" t="s">
        <v>4274</v>
      </c>
      <c r="C65" s="212" t="s">
        <v>4275</v>
      </c>
      <c r="D65" s="214" t="s">
        <v>4276</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4272</v>
      </c>
      <c r="B66" s="211" t="s">
        <v>4277</v>
      </c>
      <c r="C66" s="212" t="s">
        <v>4278</v>
      </c>
      <c r="D66" s="214" t="s">
        <v>4279</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4272</v>
      </c>
      <c r="B67" s="211" t="s">
        <v>4280</v>
      </c>
      <c r="C67" s="212" t="s">
        <v>4281</v>
      </c>
      <c r="D67" s="214" t="s">
        <v>4282</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4272</v>
      </c>
      <c r="B68" s="211" t="s">
        <v>4283</v>
      </c>
      <c r="C68" s="212" t="s">
        <v>4284</v>
      </c>
      <c r="D68" s="214" t="s">
        <v>4285</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4272</v>
      </c>
      <c r="B69" s="211" t="s">
        <v>4286</v>
      </c>
      <c r="C69" s="212" t="s">
        <v>4287</v>
      </c>
      <c r="D69" s="214" t="s">
        <v>4288</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4272</v>
      </c>
      <c r="B70" s="211" t="s">
        <v>4289</v>
      </c>
      <c r="C70" s="212" t="s">
        <v>4290</v>
      </c>
      <c r="D70" s="214" t="s">
        <v>4291</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4272</v>
      </c>
      <c r="B71" s="211" t="s">
        <v>4292</v>
      </c>
      <c r="C71" s="212" t="s">
        <v>4293</v>
      </c>
      <c r="D71" s="214" t="s">
        <v>4294</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4272</v>
      </c>
      <c r="B72" s="211" t="s">
        <v>4295</v>
      </c>
      <c r="C72" s="212" t="s">
        <v>4296</v>
      </c>
      <c r="D72" s="214" t="s">
        <v>4297</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4272</v>
      </c>
      <c r="B73" s="211" t="s">
        <v>4298</v>
      </c>
      <c r="C73" s="212" t="s">
        <v>4299</v>
      </c>
      <c r="D73" s="214" t="s">
        <v>4300</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4272</v>
      </c>
      <c r="B74" s="211" t="s">
        <v>4301</v>
      </c>
      <c r="C74" s="212" t="s">
        <v>4302</v>
      </c>
      <c r="D74" s="214" t="s">
        <v>4303</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4272</v>
      </c>
      <c r="B75" s="211" t="s">
        <v>4304</v>
      </c>
      <c r="C75" s="212" t="s">
        <v>4305</v>
      </c>
      <c r="D75" s="214" t="s">
        <v>4306</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4272</v>
      </c>
      <c r="B76" s="211" t="s">
        <v>4307</v>
      </c>
      <c r="C76" s="212" t="s">
        <v>4308</v>
      </c>
      <c r="D76" s="214" t="s">
        <v>4309</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4272</v>
      </c>
      <c r="B77" s="211" t="s">
        <v>4310</v>
      </c>
      <c r="C77" s="212" t="s">
        <v>4311</v>
      </c>
      <c r="D77" s="214" t="s">
        <v>4312</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4272</v>
      </c>
      <c r="B78" s="211" t="s">
        <v>4313</v>
      </c>
      <c r="C78" s="212" t="s">
        <v>4314</v>
      </c>
      <c r="D78" s="214" t="s">
        <v>4315</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4272</v>
      </c>
      <c r="B79" s="211" t="s">
        <v>4316</v>
      </c>
      <c r="C79" s="212" t="s">
        <v>4317</v>
      </c>
      <c r="D79" s="214" t="s">
        <v>4318</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4272</v>
      </c>
      <c r="B80" s="211" t="s">
        <v>4319</v>
      </c>
      <c r="C80" s="212" t="s">
        <v>4320</v>
      </c>
      <c r="D80" s="214" t="s">
        <v>4321</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4272</v>
      </c>
      <c r="B81" s="211" t="s">
        <v>4322</v>
      </c>
      <c r="C81" s="212" t="s">
        <v>4323</v>
      </c>
      <c r="D81" s="214" t="s">
        <v>4324</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4272</v>
      </c>
      <c r="B82" s="211" t="s">
        <v>4325</v>
      </c>
      <c r="C82" s="212" t="s">
        <v>4326</v>
      </c>
      <c r="D82" s="214" t="s">
        <v>4327</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4272</v>
      </c>
      <c r="B83" s="211" t="s">
        <v>4328</v>
      </c>
      <c r="C83" s="212" t="s">
        <v>4329</v>
      </c>
      <c r="D83" s="214" t="s">
        <v>4330</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4272</v>
      </c>
      <c r="B84" s="211" t="s">
        <v>4331</v>
      </c>
      <c r="C84" s="212" t="s">
        <v>4332</v>
      </c>
      <c r="D84" s="214" t="s">
        <v>4333</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4272</v>
      </c>
      <c r="B85" s="211" t="s">
        <v>4334</v>
      </c>
      <c r="C85" s="212" t="s">
        <v>4335</v>
      </c>
      <c r="D85" s="214" t="s">
        <v>4336</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4272</v>
      </c>
      <c r="B86" s="211" t="s">
        <v>4337</v>
      </c>
      <c r="C86" s="212" t="s">
        <v>4338</v>
      </c>
      <c r="D86" s="214" t="s">
        <v>4339</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4272</v>
      </c>
      <c r="B87" s="211" t="s">
        <v>4340</v>
      </c>
      <c r="C87" s="212" t="s">
        <v>4341</v>
      </c>
      <c r="D87" s="214" t="s">
        <v>4342</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4272</v>
      </c>
      <c r="B88" s="211" t="s">
        <v>4343</v>
      </c>
      <c r="C88" s="212" t="s">
        <v>4344</v>
      </c>
      <c r="D88" s="214" t="s">
        <v>4345</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4272</v>
      </c>
      <c r="B89" s="211" t="s">
        <v>4346</v>
      </c>
      <c r="C89" s="212" t="s">
        <v>4347</v>
      </c>
      <c r="D89" s="214" t="s">
        <v>4348</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4272</v>
      </c>
      <c r="B90" s="211" t="s">
        <v>4349</v>
      </c>
      <c r="C90" s="212" t="s">
        <v>4350</v>
      </c>
      <c r="D90" s="214" t="s">
        <v>4351</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4272</v>
      </c>
      <c r="B91" s="211" t="s">
        <v>4352</v>
      </c>
      <c r="C91" s="212" t="s">
        <v>4353</v>
      </c>
      <c r="D91" s="214" t="s">
        <v>4354</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4272</v>
      </c>
      <c r="B92" s="211" t="s">
        <v>4355</v>
      </c>
      <c r="C92" s="212" t="s">
        <v>4356</v>
      </c>
      <c r="D92" s="214" t="s">
        <v>4357</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4272</v>
      </c>
      <c r="B93" s="211" t="s">
        <v>4358</v>
      </c>
      <c r="C93" s="212" t="s">
        <v>4359</v>
      </c>
      <c r="D93" s="214" t="s">
        <v>4360</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4272</v>
      </c>
      <c r="B94" s="211" t="s">
        <v>4361</v>
      </c>
      <c r="C94" s="212" t="s">
        <v>4362</v>
      </c>
      <c r="D94" s="214" t="s">
        <v>4363</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4272</v>
      </c>
      <c r="B95" s="211" t="s">
        <v>4364</v>
      </c>
      <c r="C95" s="212" t="s">
        <v>4365</v>
      </c>
      <c r="D95" s="214" t="s">
        <v>4366</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4272</v>
      </c>
      <c r="B96" s="211" t="s">
        <v>4367</v>
      </c>
      <c r="C96" s="212" t="s">
        <v>4368</v>
      </c>
      <c r="D96" s="214" t="s">
        <v>4369</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4272</v>
      </c>
      <c r="B97" s="211" t="s">
        <v>4370</v>
      </c>
      <c r="C97" s="212" t="s">
        <v>4371</v>
      </c>
      <c r="D97" s="214" t="s">
        <v>4372</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4272</v>
      </c>
      <c r="B98" s="218" t="s">
        <v>4373</v>
      </c>
      <c r="C98" s="219" t="s">
        <v>4374</v>
      </c>
      <c r="D98" s="220" t="s">
        <v>4375</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1323</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IFERROR(INDEX('Recommendations'!$I$2:$I$247, MATCH(F2,'Recommendations'!$B$2:$B$247,0))="Implemented", FALSE))</xm:f>
            <x14:dxf>
              <font>
                <color rgb="FF000000"/>
              </font>
              <fill>
                <patternFill>
                  <bgColor rgb="FF3C7D22"/>
                </patternFill>
              </fill>
            </x14:dxf>
          </x14:cfRule>
          <x14:cfRule type="expression" priority="2" id="{00000000-000E-0000-0900-000002000000}">
            <xm:f>AND(F2&lt;&gt;"", IFERROR(INDEX('Recommendations'!$I$2:$I$247, MATCH(F2,'Recommendations'!$B$2:$B$247,0))="Compensated", FALSE))</xm:f>
            <x14:dxf>
              <font>
                <color rgb="FF000000"/>
              </font>
              <fill>
                <patternFill>
                  <bgColor rgb="FFC6E0B4"/>
                </patternFill>
              </fill>
            </x14:dxf>
          </x14:cfRule>
          <x14:cfRule type="expression" priority="3" id="{00000000-000E-0000-0900-000003000000}">
            <xm:f>AND(F2&lt;&gt;"", IFERROR(INDEX('Recommendations'!$I$2:$I$247, MATCH(F2,'Recommendations'!$B$2:$B$247,0))="Testing", FALSE))</xm:f>
            <x14:dxf>
              <font>
                <color rgb="FF000000"/>
              </font>
              <fill>
                <patternFill>
                  <bgColor rgb="FFFFC000"/>
                </patternFill>
              </fill>
            </x14:dxf>
          </x14:cfRule>
          <x14:cfRule type="expression" priority="4" id="{00000000-000E-0000-0900-000004000000}">
            <xm:f>AND(F2&lt;&gt;"", IFERROR(INDEX('Recommendations'!$I$2:$I$247, MATCH(F2,'Recommendations'!$B$2:$B$247,0))="Failed", FALSE))</xm:f>
            <x14:dxf>
              <font>
                <color rgb="FF000000"/>
              </font>
              <fill>
                <patternFill>
                  <bgColor rgb="FFD82891"/>
                </patternFill>
              </fill>
            </x14:dxf>
          </x14:cfRule>
          <x14:cfRule type="expression" priority="5" id="{00000000-000E-0000-0900-000005000000}">
            <xm:f>AND(F2&lt;&gt;"", IFERROR(INDEX('Recommendations'!$I$2:$I$247, MATCH(F2,'Recommendations'!$B$2:$B$247,0))="Risk Accepted", FALSE))</xm:f>
            <x14:dxf>
              <font>
                <color rgb="FF000000"/>
              </font>
              <fill>
                <patternFill>
                  <bgColor rgb="FFD9D9D9"/>
                </patternFill>
              </fill>
            </x14:dxf>
          </x14:cfRule>
          <x14:cfRule type="expression" priority="6" id="{00000000-000E-0000-0900-000006000000}">
            <xm:f>AND(F2&lt;&gt;"", IFERROR(INDEX('Recommendations'!$I$2:$I$247, MATCH(F2,'Recommendations'!$B$2:$B$247,0))="N/A",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4376</v>
      </c>
      <c r="C1" s="253" t="s">
        <v>4377</v>
      </c>
      <c r="D1" s="253" t="s">
        <v>4378</v>
      </c>
      <c r="E1" s="253" t="s">
        <v>4379</v>
      </c>
      <c r="F1" s="253" t="s">
        <v>3205</v>
      </c>
      <c r="G1" s="253" t="s">
        <v>4380</v>
      </c>
      <c r="H1" s="253" t="s">
        <v>4381</v>
      </c>
      <c r="I1" s="253" t="s">
        <v>4382</v>
      </c>
      <c r="J1" s="253" t="s">
        <v>13</v>
      </c>
      <c r="K1" s="253" t="s">
        <v>1573</v>
      </c>
      <c r="L1" s="253" t="s">
        <v>1574</v>
      </c>
      <c r="M1" s="253" t="s">
        <v>1575</v>
      </c>
      <c r="N1" s="253" t="s">
        <v>1576</v>
      </c>
      <c r="O1" s="253" t="s">
        <v>1577</v>
      </c>
      <c r="P1" s="253" t="s">
        <v>1578</v>
      </c>
      <c r="Q1" s="253" t="s">
        <v>1579</v>
      </c>
      <c r="R1" s="253" t="s">
        <v>1580</v>
      </c>
      <c r="S1" s="253" t="s">
        <v>1581</v>
      </c>
      <c r="T1" s="253" t="s">
        <v>1582</v>
      </c>
      <c r="U1" s="253" t="s">
        <v>1583</v>
      </c>
      <c r="V1" s="253" t="s">
        <v>1584</v>
      </c>
      <c r="W1" s="253" t="s">
        <v>1585</v>
      </c>
      <c r="X1" s="253" t="s">
        <v>1586</v>
      </c>
      <c r="Y1" s="253" t="s">
        <v>1587</v>
      </c>
      <c r="Z1" s="253" t="s">
        <v>1588</v>
      </c>
      <c r="AA1" s="253" t="s">
        <v>1589</v>
      </c>
      <c r="AB1" s="253" t="s">
        <v>1590</v>
      </c>
      <c r="AC1" s="253" t="s">
        <v>1591</v>
      </c>
      <c r="AD1" s="253" t="s">
        <v>1592</v>
      </c>
      <c r="AE1" s="253" t="s">
        <v>1593</v>
      </c>
      <c r="AF1" s="253" t="s">
        <v>1594</v>
      </c>
      <c r="AG1" s="253" t="s">
        <v>1595</v>
      </c>
      <c r="AH1" s="253" t="s">
        <v>1596</v>
      </c>
      <c r="AI1" s="253" t="s">
        <v>1597</v>
      </c>
      <c r="AJ1" s="253" t="s">
        <v>1598</v>
      </c>
      <c r="AK1" s="253" t="s">
        <v>1599</v>
      </c>
      <c r="AL1" s="253" t="s">
        <v>1600</v>
      </c>
      <c r="AM1" s="253" t="s">
        <v>1601</v>
      </c>
      <c r="AN1" s="253" t="s">
        <v>1602</v>
      </c>
      <c r="AO1" s="253" t="s">
        <v>1603</v>
      </c>
      <c r="AP1" s="253" t="s">
        <v>1604</v>
      </c>
      <c r="AQ1" s="253" t="s">
        <v>1605</v>
      </c>
      <c r="AR1" s="253" t="s">
        <v>1606</v>
      </c>
      <c r="AS1" s="253" t="s">
        <v>1607</v>
      </c>
      <c r="AT1" s="253" t="s">
        <v>1608</v>
      </c>
      <c r="AU1" s="253" t="s">
        <v>1609</v>
      </c>
      <c r="AV1" s="253" t="s">
        <v>1610</v>
      </c>
      <c r="AW1" s="253" t="s">
        <v>1611</v>
      </c>
      <c r="AX1" s="253" t="s">
        <v>1612</v>
      </c>
      <c r="AY1" s="254" t="s">
        <v>1613</v>
      </c>
    </row>
    <row r="2" spans="1:51" ht="60" customHeight="1" outlineLevel="1" x14ac:dyDescent="0.35">
      <c r="A2" s="244" t="s">
        <v>4383</v>
      </c>
      <c r="B2" s="232" t="s">
        <v>4384</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1616</v>
      </c>
      <c r="B3" s="233" t="s">
        <v>4385</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4386</v>
      </c>
      <c r="B4" s="234" t="s">
        <v>4387</v>
      </c>
      <c r="C4" s="234" t="s">
        <v>4388</v>
      </c>
      <c r="D4" s="234" t="s">
        <v>4389</v>
      </c>
      <c r="E4" s="234" t="s">
        <v>4390</v>
      </c>
      <c r="F4" s="234" t="s">
        <v>25</v>
      </c>
      <c r="G4" s="234" t="s">
        <v>25</v>
      </c>
      <c r="H4" s="234" t="s">
        <v>4391</v>
      </c>
      <c r="I4" s="234" t="s">
        <v>25</v>
      </c>
      <c r="J4" s="234" t="s">
        <v>4392</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42</v>
      </c>
      <c r="B5" s="234" t="s">
        <v>4393</v>
      </c>
      <c r="C5" s="234" t="s">
        <v>4394</v>
      </c>
      <c r="D5" s="234" t="s">
        <v>4395</v>
      </c>
      <c r="E5" s="234" t="s">
        <v>4396</v>
      </c>
      <c r="F5" s="234" t="s">
        <v>4397</v>
      </c>
      <c r="G5" s="234" t="s">
        <v>25</v>
      </c>
      <c r="H5" s="234" t="s">
        <v>4398</v>
      </c>
      <c r="I5" s="234" t="s">
        <v>25</v>
      </c>
      <c r="J5" s="234" t="s">
        <v>4399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1622</v>
      </c>
      <c r="B6" s="233" t="s">
        <v>4400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151</v>
      </c>
      <c r="B7" s="234" t="s">
        <v>4401</v>
      </c>
      <c r="C7" s="234" t="s">
        <v>4402</v>
      </c>
      <c r="D7" s="234" t="s">
        <v>4403</v>
      </c>
      <c r="E7" s="234" t="s">
        <v>4396</v>
      </c>
      <c r="F7" s="234" t="s">
        <v>4404</v>
      </c>
      <c r="G7" s="234" t="s">
        <v>25</v>
      </c>
      <c r="H7" s="234" t="s">
        <v>4405</v>
      </c>
      <c r="I7" s="234" t="s">
        <v>25</v>
      </c>
      <c r="J7" s="234" t="s">
        <v>4406</v>
      </c>
      <c r="K7" s="237">
        <f>IF(COUNTIF(L7:AY7,"&lt;&gt;")=0,"",SUMPRODUCT(((Recommendations[ImplStatus]="Implemented")+(Recommendations[ImplStatus]="Compensated"))*ISNUMBER(MATCH(Recommendations[Id],L7:AY7,0)))/COUNTIF(L7:AY7,"&lt;&gt;"))</f>
        <v>0</v>
      </c>
      <c r="L7" s="240" t="s">
        <v>553</v>
      </c>
      <c r="M7" s="240" t="s">
        <v>559</v>
      </c>
      <c r="N7" s="240" t="s">
        <v>570</v>
      </c>
      <c r="O7" s="240" t="s">
        <v>575</v>
      </c>
      <c r="P7" s="240" t="s">
        <v>592</v>
      </c>
      <c r="Q7" s="240" t="s">
        <v>597</v>
      </c>
      <c r="R7" s="240" t="s">
        <v>600</v>
      </c>
      <c r="S7" s="240" t="s">
        <v>605</v>
      </c>
      <c r="T7" s="240" t="s">
        <v>611</v>
      </c>
      <c r="U7" s="240" t="s">
        <v>617</v>
      </c>
      <c r="V7" s="240" t="s">
        <v>622</v>
      </c>
      <c r="W7" s="240" t="s">
        <v>650</v>
      </c>
      <c r="X7" s="240" t="s">
        <v>655</v>
      </c>
      <c r="Y7" s="240" t="s">
        <v>659</v>
      </c>
      <c r="Z7" s="240" t="s">
        <v>664</v>
      </c>
      <c r="AA7" s="240" t="s">
        <v>690</v>
      </c>
      <c r="AB7" s="240" t="s">
        <v>695</v>
      </c>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157</v>
      </c>
      <c r="B8" s="234" t="s">
        <v>4407</v>
      </c>
      <c r="C8" s="234" t="s">
        <v>4408</v>
      </c>
      <c r="D8" s="234" t="s">
        <v>4409</v>
      </c>
      <c r="E8" s="234" t="s">
        <v>25</v>
      </c>
      <c r="F8" s="234" t="s">
        <v>25</v>
      </c>
      <c r="G8" s="234" t="s">
        <v>25</v>
      </c>
      <c r="H8" s="234" t="s">
        <v>4410</v>
      </c>
      <c r="I8" s="234" t="s">
        <v>4411</v>
      </c>
      <c r="J8" s="234" t="s">
        <v>4412</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162</v>
      </c>
      <c r="B9" s="234" t="s">
        <v>4413</v>
      </c>
      <c r="C9" s="234" t="s">
        <v>4414</v>
      </c>
      <c r="D9" s="234" t="s">
        <v>4415</v>
      </c>
      <c r="E9" s="234" t="s">
        <v>25</v>
      </c>
      <c r="F9" s="234" t="s">
        <v>25</v>
      </c>
      <c r="G9" s="234" t="s">
        <v>25</v>
      </c>
      <c r="H9" s="234" t="s">
        <v>4416</v>
      </c>
      <c r="I9" s="234" t="s">
        <v>4417</v>
      </c>
      <c r="J9" s="234" t="s">
        <v>4418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4419</v>
      </c>
      <c r="B10" s="234" t="s">
        <v>4420</v>
      </c>
      <c r="C10" s="234" t="s">
        <v>4421</v>
      </c>
      <c r="D10" s="234" t="s">
        <v>4422</v>
      </c>
      <c r="E10" s="234" t="s">
        <v>25</v>
      </c>
      <c r="F10" s="234" t="s">
        <v>25</v>
      </c>
      <c r="G10" s="234" t="s">
        <v>25</v>
      </c>
      <c r="H10" s="234" t="s">
        <v>4423</v>
      </c>
      <c r="I10" s="234" t="s">
        <v>4424</v>
      </c>
      <c r="J10" s="234" t="s">
        <v>4425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4426</v>
      </c>
      <c r="B11" s="234" t="s">
        <v>4427</v>
      </c>
      <c r="C11" s="234" t="s">
        <v>4428</v>
      </c>
      <c r="D11" s="234" t="s">
        <v>4429</v>
      </c>
      <c r="E11" s="234" t="s">
        <v>25</v>
      </c>
      <c r="F11" s="234" t="s">
        <v>25</v>
      </c>
      <c r="G11" s="234" t="s">
        <v>25</v>
      </c>
      <c r="H11" s="234" t="s">
        <v>4430</v>
      </c>
      <c r="I11" s="234" t="s">
        <v>25</v>
      </c>
      <c r="J11" s="234" t="s">
        <v>4431</v>
      </c>
      <c r="K11" s="237">
        <f>IF(COUNTIF(L11:AY11,"&lt;&gt;")=0,"",SUMPRODUCT(((Recommendations[ImplStatus]="Implemented")+(Recommendations[ImplStatus]="Compensated"))*ISNUMBER(MATCH(Recommendations[Id],L11:AY11,0)))/COUNTIF(L11:AY11,"&lt;&gt;"))</f>
        <v>0</v>
      </c>
      <c r="L11" s="240" t="s">
        <v>581</v>
      </c>
      <c r="M11" s="240" t="s">
        <v>669</v>
      </c>
      <c r="N11" s="240" t="s">
        <v>700</v>
      </c>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4432</v>
      </c>
      <c r="B12" s="234" t="s">
        <v>4433</v>
      </c>
      <c r="C12" s="234" t="s">
        <v>4434</v>
      </c>
      <c r="D12" s="234" t="s">
        <v>4435</v>
      </c>
      <c r="E12" s="234" t="s">
        <v>25</v>
      </c>
      <c r="F12" s="234" t="s">
        <v>25</v>
      </c>
      <c r="G12" s="234" t="s">
        <v>4436</v>
      </c>
      <c r="H12" s="234" t="s">
        <v>4437</v>
      </c>
      <c r="I12" s="234" t="s">
        <v>25</v>
      </c>
      <c r="J12" s="234" t="s">
        <v>4438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4439</v>
      </c>
      <c r="B13" s="234" t="s">
        <v>4440</v>
      </c>
      <c r="C13" s="234" t="s">
        <v>4441</v>
      </c>
      <c r="D13" s="234" t="s">
        <v>4442</v>
      </c>
      <c r="E13" s="234" t="s">
        <v>25</v>
      </c>
      <c r="F13" s="234" t="s">
        <v>25</v>
      </c>
      <c r="G13" s="234" t="s">
        <v>25</v>
      </c>
      <c r="H13" s="234" t="s">
        <v>4443</v>
      </c>
      <c r="I13" s="234" t="s">
        <v>25</v>
      </c>
      <c r="J13" s="234" t="s">
        <v>4444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4445</v>
      </c>
      <c r="B14" s="234" t="s">
        <v>4446</v>
      </c>
      <c r="C14" s="234" t="s">
        <v>4447</v>
      </c>
      <c r="D14" s="234" t="s">
        <v>4448</v>
      </c>
      <c r="E14" s="234" t="s">
        <v>25</v>
      </c>
      <c r="F14" s="234" t="s">
        <v>4449</v>
      </c>
      <c r="G14" s="234" t="s">
        <v>25</v>
      </c>
      <c r="H14" s="234" t="s">
        <v>4450</v>
      </c>
      <c r="I14" s="234" t="s">
        <v>4451</v>
      </c>
      <c r="J14" s="234" t="s">
        <v>4452</v>
      </c>
      <c r="K14" s="237">
        <f>IF(COUNTIF(L14:AY14,"&lt;&gt;")=0,"",SUMPRODUCT(((Recommendations[ImplStatus]="Implemented")+(Recommendations[ImplStatus]="Compensated"))*ISNUMBER(MATCH(Recommendations[Id],L14:AY14,0)))/COUNTIF(L14:AY14,"&lt;&gt;"))</f>
        <v>0</v>
      </c>
      <c r="L14" s="240" t="s">
        <v>639</v>
      </c>
      <c r="M14" s="240" t="s">
        <v>679</v>
      </c>
      <c r="N14" s="240" t="s">
        <v>708</v>
      </c>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1627</v>
      </c>
      <c r="B15" s="233" t="s">
        <v>4453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168</v>
      </c>
      <c r="B16" s="234" t="s">
        <v>4454</v>
      </c>
      <c r="C16" s="234" t="s">
        <v>4455</v>
      </c>
      <c r="D16" s="234" t="s">
        <v>4448</v>
      </c>
      <c r="E16" s="234" t="s">
        <v>25</v>
      </c>
      <c r="F16" s="234" t="s">
        <v>4456</v>
      </c>
      <c r="G16" s="234" t="s">
        <v>25</v>
      </c>
      <c r="H16" s="234" t="s">
        <v>4457</v>
      </c>
      <c r="I16" s="234" t="s">
        <v>25</v>
      </c>
      <c r="J16" s="234" t="s">
        <v>4458</v>
      </c>
      <c r="K16" s="237">
        <f>IF(COUNTIF(L16:AY16,"&lt;&gt;")=0,"",SUMPRODUCT(((Recommendations[ImplStatus]="Implemented")+(Recommendations[ImplStatus]="Compensated"))*ISNUMBER(MATCH(Recommendations[Id],L16:AY16,0)))/COUNTIF(L16:AY16,"&lt;&gt;"))</f>
        <v>0</v>
      </c>
      <c r="L16" s="240" t="s">
        <v>627</v>
      </c>
      <c r="M16" s="240" t="s">
        <v>674</v>
      </c>
      <c r="N16" s="240" t="s">
        <v>704</v>
      </c>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173</v>
      </c>
      <c r="B17" s="234" t="s">
        <v>4459</v>
      </c>
      <c r="C17" s="234" t="s">
        <v>4460</v>
      </c>
      <c r="D17" s="234" t="s">
        <v>4461</v>
      </c>
      <c r="E17" s="234" t="s">
        <v>25</v>
      </c>
      <c r="F17" s="234" t="s">
        <v>4456</v>
      </c>
      <c r="G17" s="234" t="s">
        <v>25</v>
      </c>
      <c r="H17" s="234" t="s">
        <v>4462</v>
      </c>
      <c r="I17" s="234" t="s">
        <v>25</v>
      </c>
      <c r="J17" s="234" t="s">
        <v>4463</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4464</v>
      </c>
      <c r="B18" s="234" t="s">
        <v>4465</v>
      </c>
      <c r="C18" s="234" t="s">
        <v>4466</v>
      </c>
      <c r="D18" s="234" t="s">
        <v>25</v>
      </c>
      <c r="E18" s="234" t="s">
        <v>25</v>
      </c>
      <c r="F18" s="234" t="s">
        <v>25</v>
      </c>
      <c r="G18" s="234" t="s">
        <v>25</v>
      </c>
      <c r="H18" s="234" t="s">
        <v>4467</v>
      </c>
      <c r="I18" s="234" t="s">
        <v>25</v>
      </c>
      <c r="J18" s="234" t="s">
        <v>4468</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1632</v>
      </c>
      <c r="B19" s="233" t="s">
        <v>4469</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179</v>
      </c>
      <c r="B20" s="234" t="s">
        <v>4470</v>
      </c>
      <c r="C20" s="234" t="s">
        <v>4471</v>
      </c>
      <c r="D20" s="234" t="s">
        <v>4472</v>
      </c>
      <c r="E20" s="234" t="s">
        <v>25</v>
      </c>
      <c r="F20" s="234" t="s">
        <v>4473</v>
      </c>
      <c r="G20" s="234" t="s">
        <v>25</v>
      </c>
      <c r="H20" s="234" t="s">
        <v>4474</v>
      </c>
      <c r="I20" s="234" t="s">
        <v>25</v>
      </c>
      <c r="J20" s="234" t="s">
        <v>4475</v>
      </c>
      <c r="K20" s="237">
        <f>IF(COUNTIF(L20:AY20,"&lt;&gt;")=0,"",SUMPRODUCT(((Recommendations[ImplStatus]="Implemented")+(Recommendations[ImplStatus]="Compensated"))*ISNUMBER(MATCH(Recommendations[Id],L20:AY20,0)))/COUNTIF(L20:AY20,"&lt;&gt;"))</f>
        <v>0</v>
      </c>
      <c r="L20" s="240" t="s">
        <v>547</v>
      </c>
      <c r="M20" s="240" t="s">
        <v>564</v>
      </c>
      <c r="N20" s="240" t="s">
        <v>587</v>
      </c>
      <c r="O20" s="240" t="s">
        <v>634</v>
      </c>
      <c r="P20" s="240" t="s">
        <v>645</v>
      </c>
      <c r="Q20" s="240" t="s">
        <v>684</v>
      </c>
      <c r="R20" s="240" t="s">
        <v>713</v>
      </c>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185</v>
      </c>
      <c r="B21" s="234" t="s">
        <v>4476</v>
      </c>
      <c r="C21" s="234" t="s">
        <v>4477</v>
      </c>
      <c r="D21" s="234" t="s">
        <v>4478</v>
      </c>
      <c r="E21" s="234" t="s">
        <v>4479</v>
      </c>
      <c r="F21" s="234" t="s">
        <v>25</v>
      </c>
      <c r="G21" s="234" t="s">
        <v>25</v>
      </c>
      <c r="H21" s="234" t="s">
        <v>4480</v>
      </c>
      <c r="I21" s="234" t="s">
        <v>4481</v>
      </c>
      <c r="J21" s="234" t="s">
        <v>4482</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190</v>
      </c>
      <c r="B22" s="234" t="s">
        <v>4483</v>
      </c>
      <c r="C22" s="234" t="s">
        <v>4484</v>
      </c>
      <c r="D22" s="234" t="s">
        <v>4485</v>
      </c>
      <c r="E22" s="234" t="s">
        <v>25</v>
      </c>
      <c r="F22" s="234" t="s">
        <v>4486</v>
      </c>
      <c r="G22" s="234" t="s">
        <v>25</v>
      </c>
      <c r="H22" s="234" t="s">
        <v>4487</v>
      </c>
      <c r="I22" s="234" t="s">
        <v>25</v>
      </c>
      <c r="J22" s="234" t="s">
        <v>4488</v>
      </c>
      <c r="K22" s="237">
        <f>IF(COUNTIF(L22:AY22,"&lt;&gt;")=0,"",SUMPRODUCT(((Recommendations[ImplStatus]="Implemented")+(Recommendations[ImplStatus]="Compensated"))*ISNUMBER(MATCH(Recommendations[Id],L22:AY22,0)))/COUNTIF(L22:AY22,"&lt;&gt;"))</f>
        <v>0</v>
      </c>
      <c r="L22" s="240" t="s">
        <v>520</v>
      </c>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4489</v>
      </c>
      <c r="B23" s="234" t="s">
        <v>4490</v>
      </c>
      <c r="C23" s="234" t="s">
        <v>4491</v>
      </c>
      <c r="D23" s="234" t="s">
        <v>4492</v>
      </c>
      <c r="E23" s="234" t="s">
        <v>25</v>
      </c>
      <c r="F23" s="234" t="s">
        <v>25</v>
      </c>
      <c r="G23" s="234" t="s">
        <v>25</v>
      </c>
      <c r="H23" s="234" t="s">
        <v>4493</v>
      </c>
      <c r="I23" s="234" t="s">
        <v>4494</v>
      </c>
      <c r="J23" s="234" t="s">
        <v>4495</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4496</v>
      </c>
      <c r="B24" s="234" t="s">
        <v>4497</v>
      </c>
      <c r="C24" s="234" t="s">
        <v>4498</v>
      </c>
      <c r="D24" s="234" t="s">
        <v>4492</v>
      </c>
      <c r="E24" s="234" t="s">
        <v>25</v>
      </c>
      <c r="F24" s="234" t="s">
        <v>4499</v>
      </c>
      <c r="G24" s="234" t="s">
        <v>25</v>
      </c>
      <c r="H24" s="234" t="s">
        <v>4500</v>
      </c>
      <c r="I24" s="234" t="s">
        <v>25</v>
      </c>
      <c r="J24" s="234" t="s">
        <v>4501</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1636</v>
      </c>
      <c r="B25" s="233" t="s">
        <v>4502</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196</v>
      </c>
      <c r="B26" s="234" t="s">
        <v>4503</v>
      </c>
      <c r="C26" s="234" t="s">
        <v>4504</v>
      </c>
      <c r="D26" s="234" t="s">
        <v>4505</v>
      </c>
      <c r="E26" s="234" t="s">
        <v>25</v>
      </c>
      <c r="F26" s="234" t="s">
        <v>4506</v>
      </c>
      <c r="G26" s="234" t="s">
        <v>25</v>
      </c>
      <c r="H26" s="234" t="s">
        <v>4507</v>
      </c>
      <c r="I26" s="234" t="s">
        <v>25</v>
      </c>
      <c r="J26" s="234" t="s">
        <v>4508</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4509</v>
      </c>
      <c r="B27" s="232" t="s">
        <v>4510</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1642</v>
      </c>
      <c r="B28" s="233" t="s">
        <v>4511</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317</v>
      </c>
      <c r="B29" s="234" t="s">
        <v>4512</v>
      </c>
      <c r="C29" s="234" t="s">
        <v>4513</v>
      </c>
      <c r="D29" s="234" t="s">
        <v>4514</v>
      </c>
      <c r="E29" s="234" t="s">
        <v>4515</v>
      </c>
      <c r="F29" s="234" t="s">
        <v>25</v>
      </c>
      <c r="G29" s="234" t="s">
        <v>25</v>
      </c>
      <c r="H29" s="234" t="s">
        <v>4516</v>
      </c>
      <c r="I29" s="234" t="s">
        <v>25</v>
      </c>
      <c r="J29" s="234" t="s">
        <v>4517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4518</v>
      </c>
      <c r="B30" s="234" t="s">
        <v>4519</v>
      </c>
      <c r="C30" s="234" t="s">
        <v>4394</v>
      </c>
      <c r="D30" s="234" t="s">
        <v>4395</v>
      </c>
      <c r="E30" s="234" t="s">
        <v>25</v>
      </c>
      <c r="F30" s="234" t="s">
        <v>4397</v>
      </c>
      <c r="G30" s="234" t="s">
        <v>25</v>
      </c>
      <c r="H30" s="234" t="s">
        <v>4520</v>
      </c>
      <c r="I30" s="234" t="s">
        <v>25</v>
      </c>
      <c r="J30" s="234" t="s">
        <v>4521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1647</v>
      </c>
      <c r="B31" s="233" t="s">
        <v>4522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4523</v>
      </c>
      <c r="B32" s="234" t="s">
        <v>4524</v>
      </c>
      <c r="C32" s="234" t="s">
        <v>4525</v>
      </c>
      <c r="D32" s="234" t="s">
        <v>4526</v>
      </c>
      <c r="E32" s="234" t="s">
        <v>25</v>
      </c>
      <c r="F32" s="234" t="s">
        <v>25</v>
      </c>
      <c r="G32" s="234" t="s">
        <v>4527</v>
      </c>
      <c r="H32" s="234" t="s">
        <v>4528</v>
      </c>
      <c r="I32" s="234" t="s">
        <v>25</v>
      </c>
      <c r="J32" s="234" t="s">
        <v>4529</v>
      </c>
      <c r="K32" s="237">
        <f>IF(COUNTIF(L32:AY32,"&lt;&gt;")=0,"",SUMPRODUCT(((Recommendations[ImplStatus]="Implemented")+(Recommendations[ImplStatus]="Compensated"))*ISNUMBER(MATCH(Recommendations[Id],L32:AY32,0)))/COUNTIF(L32:AY32,"&lt;&gt;"))</f>
        <v>0</v>
      </c>
      <c r="L32" s="240" t="s">
        <v>42</v>
      </c>
      <c r="M32" s="240" t="s">
        <v>63</v>
      </c>
      <c r="N32" s="240" t="s">
        <v>80</v>
      </c>
      <c r="O32" s="240" t="s">
        <v>86</v>
      </c>
      <c r="P32" s="240" t="s">
        <v>103</v>
      </c>
      <c r="Q32" s="240" t="s">
        <v>108</v>
      </c>
      <c r="R32" s="240" t="s">
        <v>113</v>
      </c>
      <c r="S32" s="240" t="s">
        <v>157</v>
      </c>
      <c r="T32" s="240" t="s">
        <v>217</v>
      </c>
      <c r="U32" s="240" t="s">
        <v>222</v>
      </c>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339</v>
      </c>
      <c r="B33" s="234" t="s">
        <v>4530</v>
      </c>
      <c r="C33" s="234" t="s">
        <v>4531</v>
      </c>
      <c r="D33" s="234" t="s">
        <v>4532</v>
      </c>
      <c r="E33" s="234" t="s">
        <v>25</v>
      </c>
      <c r="F33" s="234" t="s">
        <v>4533</v>
      </c>
      <c r="G33" s="234" t="s">
        <v>25</v>
      </c>
      <c r="H33" s="234" t="s">
        <v>4534</v>
      </c>
      <c r="I33" s="234" t="s">
        <v>4535</v>
      </c>
      <c r="J33" s="234" t="s">
        <v>4536</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345</v>
      </c>
      <c r="B34" s="234" t="s">
        <v>4537</v>
      </c>
      <c r="C34" s="234" t="s">
        <v>4538</v>
      </c>
      <c r="D34" s="234" t="s">
        <v>4539</v>
      </c>
      <c r="E34" s="234" t="s">
        <v>25</v>
      </c>
      <c r="F34" s="234" t="s">
        <v>25</v>
      </c>
      <c r="G34" s="234" t="s">
        <v>25</v>
      </c>
      <c r="H34" s="234" t="s">
        <v>4540</v>
      </c>
      <c r="I34" s="234" t="s">
        <v>25</v>
      </c>
      <c r="J34" s="234" t="s">
        <v>4541</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350</v>
      </c>
      <c r="B35" s="234" t="s">
        <v>4542</v>
      </c>
      <c r="C35" s="234" t="s">
        <v>4543</v>
      </c>
      <c r="D35" s="234" t="s">
        <v>4544</v>
      </c>
      <c r="E35" s="234" t="s">
        <v>25</v>
      </c>
      <c r="F35" s="234" t="s">
        <v>4545</v>
      </c>
      <c r="G35" s="234" t="s">
        <v>25</v>
      </c>
      <c r="H35" s="234" t="s">
        <v>4546</v>
      </c>
      <c r="I35" s="234" t="s">
        <v>25</v>
      </c>
      <c r="J35" s="234" t="s">
        <v>4547</v>
      </c>
      <c r="K35" s="237">
        <f>IF(COUNTIF(L35:AY35,"&lt;&gt;")=0,"",SUMPRODUCT(((Recommendations[ImplStatus]="Implemented")+(Recommendations[ImplStatus]="Compensated"))*ISNUMBER(MATCH(Recommendations[Id],L35:AY35,0)))/COUNTIF(L35:AY35,"&lt;&gt;"))</f>
        <v>0</v>
      </c>
      <c r="L35" s="240" t="s">
        <v>18</v>
      </c>
      <c r="M35" s="240" t="s">
        <v>29</v>
      </c>
      <c r="N35" s="240" t="s">
        <v>36</v>
      </c>
      <c r="O35" s="240" t="s">
        <v>48</v>
      </c>
      <c r="P35" s="240" t="s">
        <v>53</v>
      </c>
      <c r="Q35" s="240" t="s">
        <v>58</v>
      </c>
      <c r="R35" s="240" t="s">
        <v>68</v>
      </c>
      <c r="S35" s="240" t="s">
        <v>72</v>
      </c>
      <c r="T35" s="240" t="s">
        <v>76</v>
      </c>
      <c r="U35" s="240" t="s">
        <v>91</v>
      </c>
      <c r="V35" s="240" t="s">
        <v>95</v>
      </c>
      <c r="W35" s="240" t="s">
        <v>99</v>
      </c>
      <c r="X35" s="240" t="s">
        <v>118</v>
      </c>
      <c r="Y35" s="240" t="s">
        <v>122</v>
      </c>
      <c r="Z35" s="240" t="s">
        <v>126</v>
      </c>
      <c r="AA35" s="240" t="s">
        <v>130</v>
      </c>
      <c r="AB35" s="240" t="s">
        <v>139</v>
      </c>
      <c r="AC35" s="240" t="s">
        <v>145</v>
      </c>
      <c r="AD35" s="240" t="s">
        <v>196</v>
      </c>
      <c r="AE35" s="240" t="s">
        <v>211</v>
      </c>
      <c r="AF35" s="240" t="s">
        <v>247</v>
      </c>
      <c r="AG35" s="240" t="s">
        <v>252</v>
      </c>
      <c r="AH35" s="240" t="s">
        <v>289</v>
      </c>
      <c r="AI35" s="240" t="s">
        <v>304</v>
      </c>
      <c r="AJ35" s="240" t="s">
        <v>317</v>
      </c>
      <c r="AK35" s="240" t="s">
        <v>339</v>
      </c>
      <c r="AL35" s="240" t="s">
        <v>345</v>
      </c>
      <c r="AM35" s="240" t="s">
        <v>350</v>
      </c>
      <c r="AN35" s="240" t="s">
        <v>356</v>
      </c>
      <c r="AO35" s="240" t="s">
        <v>361</v>
      </c>
      <c r="AP35" s="240" t="s">
        <v>366</v>
      </c>
      <c r="AQ35" s="240" t="s">
        <v>371</v>
      </c>
      <c r="AR35" s="240" t="s">
        <v>376</v>
      </c>
      <c r="AS35" s="240" t="s">
        <v>381</v>
      </c>
      <c r="AT35" s="240" t="s">
        <v>386</v>
      </c>
      <c r="AU35" s="240" t="s">
        <v>391</v>
      </c>
      <c r="AV35" s="240" t="s">
        <v>396</v>
      </c>
      <c r="AW35" s="240" t="s">
        <v>401</v>
      </c>
      <c r="AX35" s="240" t="s">
        <v>406</v>
      </c>
      <c r="AY35" s="250" t="s">
        <v>411</v>
      </c>
    </row>
    <row r="36" spans="1:51" ht="60" customHeight="1" x14ac:dyDescent="0.35">
      <c r="A36" s="246" t="s">
        <v>356</v>
      </c>
      <c r="B36" s="234" t="s">
        <v>4548</v>
      </c>
      <c r="C36" s="234" t="s">
        <v>4549</v>
      </c>
      <c r="D36" s="234" t="s">
        <v>4550</v>
      </c>
      <c r="E36" s="234" t="s">
        <v>25</v>
      </c>
      <c r="F36" s="234" t="s">
        <v>25</v>
      </c>
      <c r="G36" s="234" t="s">
        <v>4551</v>
      </c>
      <c r="H36" s="234" t="s">
        <v>4552</v>
      </c>
      <c r="I36" s="234" t="s">
        <v>25</v>
      </c>
      <c r="J36" s="234" t="s">
        <v>4553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361</v>
      </c>
      <c r="B37" s="234" t="s">
        <v>4554</v>
      </c>
      <c r="C37" s="234" t="s">
        <v>4555</v>
      </c>
      <c r="D37" s="234" t="s">
        <v>4556</v>
      </c>
      <c r="E37" s="234" t="s">
        <v>25</v>
      </c>
      <c r="F37" s="234" t="s">
        <v>4557</v>
      </c>
      <c r="G37" s="234" t="s">
        <v>4558</v>
      </c>
      <c r="H37" s="234" t="s">
        <v>4559</v>
      </c>
      <c r="I37" s="234" t="s">
        <v>25</v>
      </c>
      <c r="J37" s="234" t="s">
        <v>4560</v>
      </c>
      <c r="K37" s="237">
        <f>IF(COUNTIF(L37:AY37,"&lt;&gt;")=0,"",SUMPRODUCT(((Recommendations[ImplStatus]="Implemented")+(Recommendations[ImplStatus]="Compensated"))*ISNUMBER(MATCH(Recommendations[Id],L37:AY37,0)))/COUNTIF(L37:AY37,"&lt;&gt;"))</f>
        <v>0</v>
      </c>
      <c r="L37" s="240" t="s">
        <v>134</v>
      </c>
      <c r="M37" s="240" t="s">
        <v>179</v>
      </c>
      <c r="N37" s="240" t="s">
        <v>185</v>
      </c>
      <c r="O37" s="240" t="s">
        <v>190</v>
      </c>
      <c r="P37" s="240" t="s">
        <v>206</v>
      </c>
      <c r="Q37" s="240" t="s">
        <v>227</v>
      </c>
      <c r="R37" s="240" t="s">
        <v>232</v>
      </c>
      <c r="S37" s="240" t="s">
        <v>237</v>
      </c>
      <c r="T37" s="240" t="s">
        <v>242</v>
      </c>
      <c r="U37" s="240" t="s">
        <v>895</v>
      </c>
      <c r="V37" s="240" t="s">
        <v>900</v>
      </c>
      <c r="W37" s="240" t="s">
        <v>905</v>
      </c>
      <c r="X37" s="240" t="s">
        <v>910</v>
      </c>
      <c r="Y37" s="240" t="s">
        <v>915</v>
      </c>
      <c r="Z37" s="240" t="s">
        <v>920</v>
      </c>
      <c r="AA37" s="240" t="s">
        <v>936</v>
      </c>
      <c r="AB37" s="240" t="s">
        <v>941</v>
      </c>
      <c r="AC37" s="240" t="s">
        <v>953</v>
      </c>
      <c r="AD37" s="240" t="s">
        <v>959</v>
      </c>
      <c r="AE37" s="240" t="s">
        <v>964</v>
      </c>
      <c r="AF37" s="240" t="s">
        <v>970</v>
      </c>
      <c r="AG37" s="240" t="s">
        <v>1007</v>
      </c>
      <c r="AH37" s="240" t="s">
        <v>1019</v>
      </c>
      <c r="AI37" s="240" t="s">
        <v>1050</v>
      </c>
      <c r="AJ37" s="240" t="s">
        <v>1075</v>
      </c>
      <c r="AK37" s="240" t="s">
        <v>1081</v>
      </c>
      <c r="AL37" s="240" t="s">
        <v>1150</v>
      </c>
      <c r="AM37" s="240" t="s">
        <v>1157</v>
      </c>
      <c r="AN37" s="240" t="s">
        <v>1173</v>
      </c>
      <c r="AO37" s="240" t="s">
        <v>1178</v>
      </c>
      <c r="AP37" s="240" t="s">
        <v>1183</v>
      </c>
      <c r="AQ37" s="240" t="s">
        <v>1188</v>
      </c>
      <c r="AR37" s="240" t="s">
        <v>1193</v>
      </c>
      <c r="AS37" s="240" t="s">
        <v>1198</v>
      </c>
      <c r="AT37" s="240" t="s">
        <v>1203</v>
      </c>
      <c r="AU37" s="240" t="s">
        <v>1208</v>
      </c>
      <c r="AV37" s="240" t="s">
        <v>1227</v>
      </c>
      <c r="AW37" s="240" t="s">
        <v>1232</v>
      </c>
      <c r="AX37" s="240"/>
      <c r="AY37" s="250"/>
    </row>
    <row r="38" spans="1:51" ht="60" customHeight="1" x14ac:dyDescent="0.35">
      <c r="A38" s="246" t="s">
        <v>366</v>
      </c>
      <c r="B38" s="234" t="s">
        <v>4561</v>
      </c>
      <c r="C38" s="234" t="s">
        <v>4562</v>
      </c>
      <c r="D38" s="234" t="s">
        <v>4563</v>
      </c>
      <c r="E38" s="234" t="s">
        <v>25</v>
      </c>
      <c r="F38" s="234" t="s">
        <v>4557</v>
      </c>
      <c r="G38" s="234" t="s">
        <v>4564</v>
      </c>
      <c r="H38" s="234" t="s">
        <v>4565</v>
      </c>
      <c r="I38" s="234" t="s">
        <v>4566</v>
      </c>
      <c r="J38" s="234" t="s">
        <v>4567</v>
      </c>
      <c r="K38" s="237">
        <f>IF(COUNTIF(L38:AY38,"&lt;&gt;")=0,"",SUMPRODUCT(((Recommendations[ImplStatus]="Implemented")+(Recommendations[ImplStatus]="Compensated"))*ISNUMBER(MATCH(Recommendations[Id],L38:AY38,0)))/COUNTIF(L38:AY38,"&lt;&gt;"))</f>
        <v>0</v>
      </c>
      <c r="L38" s="240" t="s">
        <v>406</v>
      </c>
      <c r="M38" s="240" t="s">
        <v>439</v>
      </c>
      <c r="N38" s="240" t="s">
        <v>444</v>
      </c>
      <c r="O38" s="240" t="s">
        <v>449</v>
      </c>
      <c r="P38" s="240" t="s">
        <v>1025</v>
      </c>
      <c r="Q38" s="240" t="s">
        <v>1031</v>
      </c>
      <c r="R38" s="240" t="s">
        <v>1037</v>
      </c>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1651</v>
      </c>
      <c r="B39" s="233" t="s">
        <v>4568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433</v>
      </c>
      <c r="B40" s="234" t="s">
        <v>4569</v>
      </c>
      <c r="C40" s="234" t="s">
        <v>4570</v>
      </c>
      <c r="D40" s="234" t="s">
        <v>4571</v>
      </c>
      <c r="E40" s="234" t="s">
        <v>25</v>
      </c>
      <c r="F40" s="234" t="s">
        <v>25</v>
      </c>
      <c r="G40" s="234" t="s">
        <v>25</v>
      </c>
      <c r="H40" s="234" t="s">
        <v>4572</v>
      </c>
      <c r="I40" s="234" t="s">
        <v>4573</v>
      </c>
      <c r="J40" s="234" t="s">
        <v>4574</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439</v>
      </c>
      <c r="B41" s="234" t="s">
        <v>4575</v>
      </c>
      <c r="C41" s="234" t="s">
        <v>4576</v>
      </c>
      <c r="D41" s="234" t="s">
        <v>25</v>
      </c>
      <c r="E41" s="234" t="s">
        <v>25</v>
      </c>
      <c r="F41" s="234" t="s">
        <v>25</v>
      </c>
      <c r="G41" s="234" t="s">
        <v>25</v>
      </c>
      <c r="H41" s="234" t="s">
        <v>4577</v>
      </c>
      <c r="I41" s="234" t="s">
        <v>25</v>
      </c>
      <c r="J41" s="234" t="s">
        <v>4578</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4579</v>
      </c>
      <c r="B42" s="232" t="s">
        <v>4580</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1673</v>
      </c>
      <c r="B43" s="233" t="s">
        <v>4581</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466</v>
      </c>
      <c r="B44" s="234" t="s">
        <v>4582</v>
      </c>
      <c r="C44" s="234" t="s">
        <v>4583</v>
      </c>
      <c r="D44" s="234" t="s">
        <v>4584</v>
      </c>
      <c r="E44" s="234" t="s">
        <v>4390</v>
      </c>
      <c r="F44" s="234" t="s">
        <v>25</v>
      </c>
      <c r="G44" s="234" t="s">
        <v>25</v>
      </c>
      <c r="H44" s="234" t="s">
        <v>4585</v>
      </c>
      <c r="I44" s="234" t="s">
        <v>25</v>
      </c>
      <c r="J44" s="234" t="s">
        <v>4586</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472</v>
      </c>
      <c r="B45" s="234" t="s">
        <v>4587</v>
      </c>
      <c r="C45" s="234" t="s">
        <v>4588</v>
      </c>
      <c r="D45" s="234" t="s">
        <v>4395</v>
      </c>
      <c r="E45" s="234" t="s">
        <v>25</v>
      </c>
      <c r="F45" s="234" t="s">
        <v>4397</v>
      </c>
      <c r="G45" s="234" t="s">
        <v>25</v>
      </c>
      <c r="H45" s="234" t="s">
        <v>4589</v>
      </c>
      <c r="I45" s="234" t="s">
        <v>25</v>
      </c>
      <c r="J45" s="234" t="s">
        <v>4590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1679</v>
      </c>
      <c r="B46" s="233" t="s">
        <v>4591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479</v>
      </c>
      <c r="B47" s="234" t="s">
        <v>4592</v>
      </c>
      <c r="C47" s="234" t="s">
        <v>4593</v>
      </c>
      <c r="D47" s="234" t="s">
        <v>4594</v>
      </c>
      <c r="E47" s="234" t="s">
        <v>25</v>
      </c>
      <c r="F47" s="234" t="s">
        <v>4595</v>
      </c>
      <c r="G47" s="234" t="s">
        <v>4596</v>
      </c>
      <c r="H47" s="234" t="s">
        <v>4597</v>
      </c>
      <c r="I47" s="234" t="s">
        <v>4598</v>
      </c>
      <c r="J47" s="234" t="s">
        <v>4599</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1683</v>
      </c>
      <c r="B48" s="233" t="s">
        <v>4600</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490</v>
      </c>
      <c r="B49" s="234" t="s">
        <v>4601</v>
      </c>
      <c r="C49" s="234" t="s">
        <v>4602</v>
      </c>
      <c r="D49" s="234" t="s">
        <v>4603</v>
      </c>
      <c r="E49" s="234" t="s">
        <v>4604</v>
      </c>
      <c r="F49" s="234" t="s">
        <v>25</v>
      </c>
      <c r="G49" s="234" t="s">
        <v>25</v>
      </c>
      <c r="H49" s="234" t="s">
        <v>4605</v>
      </c>
      <c r="I49" s="234" t="s">
        <v>4606</v>
      </c>
      <c r="J49" s="234" t="s">
        <v>4607</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4608</v>
      </c>
      <c r="B50" s="234" t="s">
        <v>4609</v>
      </c>
      <c r="C50" s="234" t="s">
        <v>4610</v>
      </c>
      <c r="D50" s="234" t="s">
        <v>25</v>
      </c>
      <c r="E50" s="234" t="s">
        <v>4611</v>
      </c>
      <c r="F50" s="234" t="s">
        <v>4612</v>
      </c>
      <c r="G50" s="234" t="s">
        <v>25</v>
      </c>
      <c r="H50" s="234" t="s">
        <v>4605</v>
      </c>
      <c r="I50" s="234" t="s">
        <v>4613</v>
      </c>
      <c r="J50" s="234" t="s">
        <v>4614</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4615</v>
      </c>
      <c r="B51" s="234" t="s">
        <v>4616</v>
      </c>
      <c r="C51" s="234" t="s">
        <v>4617</v>
      </c>
      <c r="D51" s="234" t="s">
        <v>25</v>
      </c>
      <c r="E51" s="234" t="s">
        <v>25</v>
      </c>
      <c r="F51" s="234" t="s">
        <v>4618</v>
      </c>
      <c r="G51" s="234" t="s">
        <v>25</v>
      </c>
      <c r="H51" s="234" t="s">
        <v>4605</v>
      </c>
      <c r="I51" s="234" t="s">
        <v>4619</v>
      </c>
      <c r="J51" s="234" t="s">
        <v>4620</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4621</v>
      </c>
      <c r="B52" s="234" t="s">
        <v>4622</v>
      </c>
      <c r="C52" s="234" t="s">
        <v>4623</v>
      </c>
      <c r="D52" s="234" t="s">
        <v>25</v>
      </c>
      <c r="E52" s="234" t="s">
        <v>25</v>
      </c>
      <c r="F52" s="234" t="s">
        <v>4624</v>
      </c>
      <c r="G52" s="234" t="s">
        <v>25</v>
      </c>
      <c r="H52" s="234" t="s">
        <v>4605</v>
      </c>
      <c r="I52" s="234" t="s">
        <v>4625</v>
      </c>
      <c r="J52" s="234" t="s">
        <v>4626</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495</v>
      </c>
      <c r="B53" s="234" t="s">
        <v>4627</v>
      </c>
      <c r="C53" s="234" t="s">
        <v>4628</v>
      </c>
      <c r="D53" s="234" t="s">
        <v>4629</v>
      </c>
      <c r="E53" s="234" t="s">
        <v>4630</v>
      </c>
      <c r="F53" s="234" t="s">
        <v>25</v>
      </c>
      <c r="G53" s="234" t="s">
        <v>25</v>
      </c>
      <c r="H53" s="234" t="s">
        <v>4631</v>
      </c>
      <c r="I53" s="234" t="s">
        <v>25</v>
      </c>
      <c r="J53" s="234" t="s">
        <v>4632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500</v>
      </c>
      <c r="B54" s="234" t="s">
        <v>4633</v>
      </c>
      <c r="C54" s="234" t="s">
        <v>4628</v>
      </c>
      <c r="D54" s="234" t="s">
        <v>4629</v>
      </c>
      <c r="E54" s="234" t="s">
        <v>25</v>
      </c>
      <c r="F54" s="234" t="s">
        <v>25</v>
      </c>
      <c r="G54" s="234" t="s">
        <v>25</v>
      </c>
      <c r="H54" s="234" t="s">
        <v>4634</v>
      </c>
      <c r="I54" s="234" t="s">
        <v>4635</v>
      </c>
      <c r="J54" s="234" t="s">
        <v>4636</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1687</v>
      </c>
      <c r="B55" s="233" t="s">
        <v>4637</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536</v>
      </c>
      <c r="B56" s="234" t="s">
        <v>4638</v>
      </c>
      <c r="C56" s="234" t="s">
        <v>4639</v>
      </c>
      <c r="D56" s="234" t="s">
        <v>4640</v>
      </c>
      <c r="E56" s="234" t="s">
        <v>4641</v>
      </c>
      <c r="F56" s="234" t="s">
        <v>25</v>
      </c>
      <c r="G56" s="234" t="s">
        <v>4642</v>
      </c>
      <c r="H56" s="234" t="s">
        <v>25</v>
      </c>
      <c r="I56" s="234" t="s">
        <v>25</v>
      </c>
      <c r="J56" s="234" t="s">
        <v>4643</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541</v>
      </c>
      <c r="B57" s="234" t="s">
        <v>4644</v>
      </c>
      <c r="C57" s="234" t="s">
        <v>4645</v>
      </c>
      <c r="D57" s="234" t="s">
        <v>4646</v>
      </c>
      <c r="E57" s="234" t="s">
        <v>4647</v>
      </c>
      <c r="F57" s="234" t="s">
        <v>25</v>
      </c>
      <c r="G57" s="234" t="s">
        <v>4648</v>
      </c>
      <c r="H57" s="234" t="s">
        <v>4649</v>
      </c>
      <c r="I57" s="234" t="s">
        <v>25</v>
      </c>
      <c r="J57" s="234" t="s">
        <v>4650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1691</v>
      </c>
      <c r="B58" s="233" t="s">
        <v>4651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4652</v>
      </c>
      <c r="B59" s="234" t="s">
        <v>4653</v>
      </c>
      <c r="C59" s="234" t="s">
        <v>4654</v>
      </c>
      <c r="D59" s="234" t="s">
        <v>4655</v>
      </c>
      <c r="E59" s="234" t="s">
        <v>25</v>
      </c>
      <c r="F59" s="234" t="s">
        <v>25</v>
      </c>
      <c r="G59" s="234" t="s">
        <v>4656</v>
      </c>
      <c r="H59" s="234" t="s">
        <v>4657</v>
      </c>
      <c r="I59" s="234" t="s">
        <v>4658</v>
      </c>
      <c r="J59" s="234" t="s">
        <v>4659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547</v>
      </c>
      <c r="B60" s="234" t="s">
        <v>4660</v>
      </c>
      <c r="C60" s="234" t="s">
        <v>4661</v>
      </c>
      <c r="D60" s="234" t="s">
        <v>25</v>
      </c>
      <c r="E60" s="234" t="s">
        <v>4662</v>
      </c>
      <c r="F60" s="234" t="s">
        <v>4663</v>
      </c>
      <c r="G60" s="234" t="s">
        <v>25</v>
      </c>
      <c r="H60" s="234" t="s">
        <v>4664</v>
      </c>
      <c r="I60" s="234" t="s">
        <v>4665</v>
      </c>
      <c r="J60" s="234" t="s">
        <v>4666</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553</v>
      </c>
      <c r="B61" s="234" t="s">
        <v>4667</v>
      </c>
      <c r="C61" s="234" t="s">
        <v>4668</v>
      </c>
      <c r="D61" s="234" t="s">
        <v>25</v>
      </c>
      <c r="E61" s="234" t="s">
        <v>25</v>
      </c>
      <c r="F61" s="234" t="s">
        <v>25</v>
      </c>
      <c r="G61" s="234" t="s">
        <v>4669</v>
      </c>
      <c r="H61" s="234" t="s">
        <v>4670</v>
      </c>
      <c r="I61" s="234" t="s">
        <v>4671</v>
      </c>
      <c r="J61" s="234" t="s">
        <v>4672</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559</v>
      </c>
      <c r="B62" s="234" t="s">
        <v>4673</v>
      </c>
      <c r="C62" s="234" t="s">
        <v>4674</v>
      </c>
      <c r="D62" s="234" t="s">
        <v>4675</v>
      </c>
      <c r="E62" s="234" t="s">
        <v>25</v>
      </c>
      <c r="F62" s="234" t="s">
        <v>25</v>
      </c>
      <c r="G62" s="234" t="s">
        <v>25</v>
      </c>
      <c r="H62" s="234" t="s">
        <v>4676</v>
      </c>
      <c r="I62" s="234" t="s">
        <v>4677</v>
      </c>
      <c r="J62" s="234" t="s">
        <v>4678</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1695</v>
      </c>
      <c r="B63" s="233" t="s">
        <v>4679</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4680</v>
      </c>
      <c r="B64" s="234" t="s">
        <v>4681</v>
      </c>
      <c r="C64" s="234" t="s">
        <v>4682</v>
      </c>
      <c r="D64" s="234" t="s">
        <v>4683</v>
      </c>
      <c r="E64" s="234" t="s">
        <v>25</v>
      </c>
      <c r="F64" s="234" t="s">
        <v>25</v>
      </c>
      <c r="G64" s="234" t="s">
        <v>4684</v>
      </c>
      <c r="H64" s="234" t="s">
        <v>4685</v>
      </c>
      <c r="I64" s="234" t="s">
        <v>4686</v>
      </c>
      <c r="J64" s="234" t="s">
        <v>4687</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4688</v>
      </c>
      <c r="B65" s="234" t="s">
        <v>4689</v>
      </c>
      <c r="C65" s="234" t="s">
        <v>4690</v>
      </c>
      <c r="D65" s="234" t="s">
        <v>4691</v>
      </c>
      <c r="E65" s="234" t="s">
        <v>25</v>
      </c>
      <c r="F65" s="234" t="s">
        <v>25</v>
      </c>
      <c r="G65" s="234" t="s">
        <v>25</v>
      </c>
      <c r="H65" s="234" t="s">
        <v>4692</v>
      </c>
      <c r="I65" s="234" t="s">
        <v>4693</v>
      </c>
      <c r="J65" s="234" t="s">
        <v>4694</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4695</v>
      </c>
      <c r="B66" s="234" t="s">
        <v>4696</v>
      </c>
      <c r="C66" s="234" t="s">
        <v>4697</v>
      </c>
      <c r="D66" s="234" t="s">
        <v>4698</v>
      </c>
      <c r="E66" s="234" t="s">
        <v>25</v>
      </c>
      <c r="F66" s="234" t="s">
        <v>25</v>
      </c>
      <c r="G66" s="234" t="s">
        <v>25</v>
      </c>
      <c r="H66" s="234" t="s">
        <v>4699</v>
      </c>
      <c r="I66" s="234" t="s">
        <v>4700</v>
      </c>
      <c r="J66" s="234" t="s">
        <v>4701</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4702</v>
      </c>
      <c r="B67" s="234" t="s">
        <v>4703</v>
      </c>
      <c r="C67" s="234" t="s">
        <v>4704</v>
      </c>
      <c r="D67" s="234" t="s">
        <v>4705</v>
      </c>
      <c r="E67" s="234" t="s">
        <v>25</v>
      </c>
      <c r="F67" s="234" t="s">
        <v>25</v>
      </c>
      <c r="G67" s="234" t="s">
        <v>25</v>
      </c>
      <c r="H67" s="234" t="s">
        <v>4706</v>
      </c>
      <c r="I67" s="234" t="s">
        <v>25</v>
      </c>
      <c r="J67" s="234" t="s">
        <v>4707</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4708</v>
      </c>
      <c r="B68" s="234" t="s">
        <v>4709</v>
      </c>
      <c r="C68" s="234" t="s">
        <v>4710</v>
      </c>
      <c r="D68" s="234" t="s">
        <v>25</v>
      </c>
      <c r="E68" s="234" t="s">
        <v>25</v>
      </c>
      <c r="F68" s="234" t="s">
        <v>25</v>
      </c>
      <c r="G68" s="234" t="s">
        <v>25</v>
      </c>
      <c r="H68" s="234" t="s">
        <v>4711</v>
      </c>
      <c r="I68" s="234" t="s">
        <v>25</v>
      </c>
      <c r="J68" s="234" t="s">
        <v>4712</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1699</v>
      </c>
      <c r="B69" s="233" t="s">
        <v>4713</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4714</v>
      </c>
      <c r="B70" s="234" t="s">
        <v>4715</v>
      </c>
      <c r="C70" s="234" t="s">
        <v>4716</v>
      </c>
      <c r="D70" s="234" t="s">
        <v>25</v>
      </c>
      <c r="E70" s="234" t="s">
        <v>25</v>
      </c>
      <c r="F70" s="234" t="s">
        <v>25</v>
      </c>
      <c r="G70" s="234" t="s">
        <v>4717</v>
      </c>
      <c r="H70" s="234" t="s">
        <v>4718</v>
      </c>
      <c r="I70" s="234" t="s">
        <v>25</v>
      </c>
      <c r="J70" s="234" t="s">
        <v>4719</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4720</v>
      </c>
      <c r="B71" s="234" t="s">
        <v>4721</v>
      </c>
      <c r="C71" s="234" t="s">
        <v>4722</v>
      </c>
      <c r="D71" s="234" t="s">
        <v>25</v>
      </c>
      <c r="E71" s="234" t="s">
        <v>25</v>
      </c>
      <c r="F71" s="234" t="s">
        <v>25</v>
      </c>
      <c r="G71" s="234" t="s">
        <v>25</v>
      </c>
      <c r="H71" s="234" t="s">
        <v>4723</v>
      </c>
      <c r="I71" s="234" t="s">
        <v>25</v>
      </c>
      <c r="J71" s="234" t="s">
        <v>4724</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4725</v>
      </c>
      <c r="B72" s="234" t="s">
        <v>4726</v>
      </c>
      <c r="C72" s="234" t="s">
        <v>4727</v>
      </c>
      <c r="D72" s="234" t="s">
        <v>4728</v>
      </c>
      <c r="E72" s="234" t="s">
        <v>4729</v>
      </c>
      <c r="F72" s="234" t="s">
        <v>25</v>
      </c>
      <c r="G72" s="234" t="s">
        <v>25</v>
      </c>
      <c r="H72" s="234" t="s">
        <v>4730</v>
      </c>
      <c r="I72" s="234" t="s">
        <v>25</v>
      </c>
      <c r="J72" s="234" t="s">
        <v>4731</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4732</v>
      </c>
      <c r="B73" s="234" t="s">
        <v>4733</v>
      </c>
      <c r="C73" s="234" t="s">
        <v>4734</v>
      </c>
      <c r="D73" s="234" t="s">
        <v>4735</v>
      </c>
      <c r="E73" s="234" t="s">
        <v>4729</v>
      </c>
      <c r="F73" s="234" t="s">
        <v>25</v>
      </c>
      <c r="G73" s="234" t="s">
        <v>4736</v>
      </c>
      <c r="H73" s="234" t="s">
        <v>4737</v>
      </c>
      <c r="I73" s="234" t="s">
        <v>25</v>
      </c>
      <c r="J73" s="234" t="s">
        <v>4738</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4739</v>
      </c>
      <c r="B74" s="234" t="s">
        <v>4740</v>
      </c>
      <c r="C74" s="234" t="s">
        <v>4741</v>
      </c>
      <c r="D74" s="234" t="s">
        <v>4735</v>
      </c>
      <c r="E74" s="234" t="s">
        <v>4742</v>
      </c>
      <c r="F74" s="234" t="s">
        <v>25</v>
      </c>
      <c r="G74" s="234" t="s">
        <v>4743</v>
      </c>
      <c r="H74" s="234" t="s">
        <v>4744</v>
      </c>
      <c r="I74" s="234" t="s">
        <v>4745</v>
      </c>
      <c r="J74" s="234" t="s">
        <v>4746</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4747</v>
      </c>
      <c r="B75" s="234" t="s">
        <v>4748</v>
      </c>
      <c r="C75" s="234" t="s">
        <v>4749</v>
      </c>
      <c r="D75" s="234" t="s">
        <v>4750</v>
      </c>
      <c r="E75" s="234" t="s">
        <v>4742</v>
      </c>
      <c r="F75" s="234" t="s">
        <v>4751</v>
      </c>
      <c r="G75" s="234" t="s">
        <v>4752</v>
      </c>
      <c r="H75" s="234" t="s">
        <v>4753</v>
      </c>
      <c r="I75" s="234" t="s">
        <v>4754</v>
      </c>
      <c r="J75" s="234" t="s">
        <v>4755</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4756</v>
      </c>
      <c r="B76" s="234" t="s">
        <v>4757</v>
      </c>
      <c r="C76" s="234" t="s">
        <v>4758</v>
      </c>
      <c r="D76" s="234" t="s">
        <v>4759</v>
      </c>
      <c r="E76" s="234" t="s">
        <v>25</v>
      </c>
      <c r="F76" s="234" t="s">
        <v>25</v>
      </c>
      <c r="G76" s="234" t="s">
        <v>25</v>
      </c>
      <c r="H76" s="234" t="s">
        <v>4760</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4761</v>
      </c>
      <c r="B77" s="234" t="s">
        <v>4762</v>
      </c>
      <c r="C77" s="234" t="s">
        <v>4763</v>
      </c>
      <c r="D77" s="234" t="s">
        <v>25</v>
      </c>
      <c r="E77" s="234" t="s">
        <v>25</v>
      </c>
      <c r="F77" s="234" t="s">
        <v>25</v>
      </c>
      <c r="G77" s="234" t="s">
        <v>4764</v>
      </c>
      <c r="H77" s="234" t="s">
        <v>4765</v>
      </c>
      <c r="I77" s="234" t="s">
        <v>25</v>
      </c>
      <c r="J77" s="234" t="s">
        <v>4766</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4767</v>
      </c>
      <c r="B78" s="234" t="s">
        <v>4768</v>
      </c>
      <c r="C78" s="234" t="s">
        <v>4769</v>
      </c>
      <c r="D78" s="234" t="s">
        <v>25</v>
      </c>
      <c r="E78" s="234" t="s">
        <v>25</v>
      </c>
      <c r="F78" s="234" t="s">
        <v>25</v>
      </c>
      <c r="G78" s="234" t="s">
        <v>4770</v>
      </c>
      <c r="H78" s="234" t="s">
        <v>4771</v>
      </c>
      <c r="I78" s="234" t="s">
        <v>4772</v>
      </c>
      <c r="J78" s="234" t="s">
        <v>4773</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4774</v>
      </c>
      <c r="B79" s="232" t="s">
        <v>4775</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1733</v>
      </c>
      <c r="B80" s="233" t="s">
        <v>4776</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4777</v>
      </c>
      <c r="B81" s="234" t="s">
        <v>4778</v>
      </c>
      <c r="C81" s="234" t="s">
        <v>4779</v>
      </c>
      <c r="D81" s="234" t="s">
        <v>4584</v>
      </c>
      <c r="E81" s="234" t="s">
        <v>4780</v>
      </c>
      <c r="F81" s="234" t="s">
        <v>25</v>
      </c>
      <c r="G81" s="234" t="s">
        <v>25</v>
      </c>
      <c r="H81" s="234" t="s">
        <v>4781</v>
      </c>
      <c r="I81" s="234" t="s">
        <v>25</v>
      </c>
      <c r="J81" s="234" t="s">
        <v>4782</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4783</v>
      </c>
      <c r="B82" s="234" t="s">
        <v>4784</v>
      </c>
      <c r="C82" s="234" t="s">
        <v>4394</v>
      </c>
      <c r="D82" s="234" t="s">
        <v>4395</v>
      </c>
      <c r="E82" s="234" t="s">
        <v>25</v>
      </c>
      <c r="F82" s="234" t="s">
        <v>4397</v>
      </c>
      <c r="G82" s="234" t="s">
        <v>25</v>
      </c>
      <c r="H82" s="234" t="s">
        <v>4785</v>
      </c>
      <c r="I82" s="234" t="s">
        <v>25</v>
      </c>
      <c r="J82" s="234" t="s">
        <v>4786</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1738</v>
      </c>
      <c r="B83" s="233" t="s">
        <v>4787</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4788</v>
      </c>
      <c r="B84" s="234" t="s">
        <v>4789</v>
      </c>
      <c r="C84" s="234" t="s">
        <v>4790</v>
      </c>
      <c r="D84" s="234" t="s">
        <v>4791</v>
      </c>
      <c r="E84" s="234" t="s">
        <v>25</v>
      </c>
      <c r="F84" s="234" t="s">
        <v>4792</v>
      </c>
      <c r="G84" s="234" t="s">
        <v>4793</v>
      </c>
      <c r="H84" s="234" t="s">
        <v>4794</v>
      </c>
      <c r="I84" s="234" t="s">
        <v>4795</v>
      </c>
      <c r="J84" s="234" t="s">
        <v>4796</v>
      </c>
      <c r="K84" s="237">
        <f>IF(COUNTIF(L84:AY84,"&lt;&gt;")=0,"",SUMPRODUCT(((Recommendations[ImplStatus]="Implemented")+(Recommendations[ImplStatus]="Compensated"))*ISNUMBER(MATCH(Recommendations[Id],L84:AY84,0)))/COUNTIF(L84:AY84,"&lt;&gt;"))</f>
        <v>0</v>
      </c>
      <c r="L84" s="240" t="s">
        <v>1025</v>
      </c>
      <c r="M84" s="240" t="s">
        <v>1037</v>
      </c>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832</v>
      </c>
      <c r="B85" s="234" t="s">
        <v>4797</v>
      </c>
      <c r="C85" s="234" t="s">
        <v>4798</v>
      </c>
      <c r="D85" s="234" t="s">
        <v>4799</v>
      </c>
      <c r="E85" s="234" t="s">
        <v>25</v>
      </c>
      <c r="F85" s="234" t="s">
        <v>25</v>
      </c>
      <c r="G85" s="234" t="s">
        <v>25</v>
      </c>
      <c r="H85" s="234" t="s">
        <v>4800</v>
      </c>
      <c r="I85" s="234" t="s">
        <v>4801</v>
      </c>
      <c r="J85" s="234" t="s">
        <v>4802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837</v>
      </c>
      <c r="B86" s="234" t="s">
        <v>4803</v>
      </c>
      <c r="C86" s="234" t="s">
        <v>4804</v>
      </c>
      <c r="D86" s="234" t="s">
        <v>4805</v>
      </c>
      <c r="E86" s="234" t="s">
        <v>25</v>
      </c>
      <c r="F86" s="234" t="s">
        <v>25</v>
      </c>
      <c r="G86" s="234" t="s">
        <v>4806</v>
      </c>
      <c r="H86" s="234" t="s">
        <v>4807</v>
      </c>
      <c r="I86" s="234" t="s">
        <v>25</v>
      </c>
      <c r="J86" s="234" t="s">
        <v>4808</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4809</v>
      </c>
      <c r="B87" s="234" t="s">
        <v>4810</v>
      </c>
      <c r="C87" s="234" t="s">
        <v>4811</v>
      </c>
      <c r="D87" s="234" t="s">
        <v>4812</v>
      </c>
      <c r="E87" s="234" t="s">
        <v>25</v>
      </c>
      <c r="F87" s="234" t="s">
        <v>4813</v>
      </c>
      <c r="G87" s="234" t="s">
        <v>25</v>
      </c>
      <c r="H87" s="234" t="s">
        <v>4814</v>
      </c>
      <c r="I87" s="234" t="s">
        <v>4815</v>
      </c>
      <c r="J87" s="234" t="s">
        <v>4816</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4817</v>
      </c>
      <c r="B88" s="232" t="s">
        <v>4818</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1785</v>
      </c>
      <c r="B89" s="233" t="s">
        <v>4819</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890</v>
      </c>
      <c r="B90" s="234" t="s">
        <v>4820</v>
      </c>
      <c r="C90" s="234" t="s">
        <v>4821</v>
      </c>
      <c r="D90" s="234" t="s">
        <v>4584</v>
      </c>
      <c r="E90" s="234" t="s">
        <v>4390</v>
      </c>
      <c r="F90" s="234" t="s">
        <v>25</v>
      </c>
      <c r="G90" s="234" t="s">
        <v>25</v>
      </c>
      <c r="H90" s="234" t="s">
        <v>4822</v>
      </c>
      <c r="I90" s="234" t="s">
        <v>25</v>
      </c>
      <c r="J90" s="234" t="s">
        <v>4823</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895</v>
      </c>
      <c r="B91" s="234" t="s">
        <v>4824</v>
      </c>
      <c r="C91" s="234" t="s">
        <v>4825</v>
      </c>
      <c r="D91" s="234" t="s">
        <v>4395</v>
      </c>
      <c r="E91" s="234" t="s">
        <v>25</v>
      </c>
      <c r="F91" s="234" t="s">
        <v>4397</v>
      </c>
      <c r="G91" s="234" t="s">
        <v>25</v>
      </c>
      <c r="H91" s="234" t="s">
        <v>4826</v>
      </c>
      <c r="I91" s="234" t="s">
        <v>25</v>
      </c>
      <c r="J91" s="234" t="s">
        <v>4827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1789</v>
      </c>
      <c r="B92" s="233" t="s">
        <v>4828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936</v>
      </c>
      <c r="B93" s="234" t="s">
        <v>4829</v>
      </c>
      <c r="C93" s="234" t="s">
        <v>4830</v>
      </c>
      <c r="D93" s="234" t="s">
        <v>4831</v>
      </c>
      <c r="E93" s="234" t="s">
        <v>4832</v>
      </c>
      <c r="F93" s="234" t="s">
        <v>25</v>
      </c>
      <c r="G93" s="234" t="s">
        <v>25</v>
      </c>
      <c r="H93" s="234" t="s">
        <v>4833</v>
      </c>
      <c r="I93" s="234" t="s">
        <v>25</v>
      </c>
      <c r="J93" s="234" t="s">
        <v>4834</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941</v>
      </c>
      <c r="B94" s="234" t="s">
        <v>4835</v>
      </c>
      <c r="C94" s="234" t="s">
        <v>4836</v>
      </c>
      <c r="D94" s="234" t="s">
        <v>4837</v>
      </c>
      <c r="E94" s="234" t="s">
        <v>25</v>
      </c>
      <c r="F94" s="234" t="s">
        <v>4838</v>
      </c>
      <c r="G94" s="234" t="s">
        <v>25</v>
      </c>
      <c r="H94" s="234" t="s">
        <v>4839</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946</v>
      </c>
      <c r="B95" s="234" t="s">
        <v>4840</v>
      </c>
      <c r="C95" s="234" t="s">
        <v>4841</v>
      </c>
      <c r="D95" s="234" t="s">
        <v>4842</v>
      </c>
      <c r="E95" s="234" t="s">
        <v>25</v>
      </c>
      <c r="F95" s="234" t="s">
        <v>25</v>
      </c>
      <c r="G95" s="234" t="s">
        <v>25</v>
      </c>
      <c r="H95" s="234" t="s">
        <v>4843</v>
      </c>
      <c r="I95" s="234" t="s">
        <v>4844</v>
      </c>
      <c r="J95" s="234" t="s">
        <v>4845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4846</v>
      </c>
      <c r="B96" s="234" t="s">
        <v>4847</v>
      </c>
      <c r="C96" s="234" t="s">
        <v>4848</v>
      </c>
      <c r="D96" s="234" t="s">
        <v>25</v>
      </c>
      <c r="E96" s="234" t="s">
        <v>25</v>
      </c>
      <c r="F96" s="234" t="s">
        <v>25</v>
      </c>
      <c r="G96" s="234" t="s">
        <v>25</v>
      </c>
      <c r="H96" s="234" t="s">
        <v>4849</v>
      </c>
      <c r="I96" s="234" t="s">
        <v>4801</v>
      </c>
      <c r="J96" s="234" t="s">
        <v>4850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1793</v>
      </c>
      <c r="B97" s="233" t="s">
        <v>4851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953</v>
      </c>
      <c r="B98" s="234" t="s">
        <v>4852</v>
      </c>
      <c r="C98" s="234" t="s">
        <v>4853</v>
      </c>
      <c r="D98" s="234" t="s">
        <v>4854</v>
      </c>
      <c r="E98" s="234" t="s">
        <v>25</v>
      </c>
      <c r="F98" s="234" t="s">
        <v>25</v>
      </c>
      <c r="G98" s="234" t="s">
        <v>25</v>
      </c>
      <c r="H98" s="234" t="s">
        <v>4855</v>
      </c>
      <c r="I98" s="234" t="s">
        <v>25</v>
      </c>
      <c r="J98" s="234" t="s">
        <v>4856</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959</v>
      </c>
      <c r="B99" s="234" t="s">
        <v>4857</v>
      </c>
      <c r="C99" s="234" t="s">
        <v>4858</v>
      </c>
      <c r="D99" s="234" t="s">
        <v>4859</v>
      </c>
      <c r="E99" s="234" t="s">
        <v>4860</v>
      </c>
      <c r="F99" s="234" t="s">
        <v>25</v>
      </c>
      <c r="G99" s="234" t="s">
        <v>25</v>
      </c>
      <c r="H99" s="234" t="s">
        <v>4861</v>
      </c>
      <c r="I99" s="234" t="s">
        <v>25</v>
      </c>
      <c r="J99" s="234" t="s">
        <v>4862</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4863</v>
      </c>
      <c r="B100" s="234" t="s">
        <v>4864</v>
      </c>
      <c r="C100" s="234" t="s">
        <v>4865</v>
      </c>
      <c r="D100" s="234" t="s">
        <v>25</v>
      </c>
      <c r="E100" s="234" t="s">
        <v>25</v>
      </c>
      <c r="F100" s="234" t="s">
        <v>25</v>
      </c>
      <c r="G100" s="234" t="s">
        <v>25</v>
      </c>
      <c r="H100" s="234" t="s">
        <v>4866</v>
      </c>
      <c r="I100" s="234" t="s">
        <v>4867</v>
      </c>
      <c r="J100" s="234" t="s">
        <v>4868</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964</v>
      </c>
      <c r="B101" s="234" t="s">
        <v>4869</v>
      </c>
      <c r="C101" s="234" t="s">
        <v>4870</v>
      </c>
      <c r="D101" s="234" t="s">
        <v>25</v>
      </c>
      <c r="E101" s="234" t="s">
        <v>25</v>
      </c>
      <c r="F101" s="234" t="s">
        <v>25</v>
      </c>
      <c r="G101" s="234" t="s">
        <v>25</v>
      </c>
      <c r="H101" s="234" t="s">
        <v>4871</v>
      </c>
      <c r="I101" s="234" t="s">
        <v>4801</v>
      </c>
      <c r="J101" s="234" t="s">
        <v>4872</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970</v>
      </c>
      <c r="B102" s="234" t="s">
        <v>4873</v>
      </c>
      <c r="C102" s="234" t="s">
        <v>4874</v>
      </c>
      <c r="D102" s="234" t="s">
        <v>4875</v>
      </c>
      <c r="E102" s="234" t="s">
        <v>25</v>
      </c>
      <c r="F102" s="234" t="s">
        <v>25</v>
      </c>
      <c r="G102" s="234" t="s">
        <v>25</v>
      </c>
      <c r="H102" s="234" t="s">
        <v>4876</v>
      </c>
      <c r="I102" s="234" t="s">
        <v>25</v>
      </c>
      <c r="J102" s="234" t="s">
        <v>4877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976</v>
      </c>
      <c r="B103" s="234" t="s">
        <v>4878</v>
      </c>
      <c r="C103" s="234" t="s">
        <v>4879</v>
      </c>
      <c r="D103" s="234" t="s">
        <v>4875</v>
      </c>
      <c r="E103" s="234" t="s">
        <v>25</v>
      </c>
      <c r="F103" s="234" t="s">
        <v>4880</v>
      </c>
      <c r="G103" s="234" t="s">
        <v>25</v>
      </c>
      <c r="H103" s="234" t="s">
        <v>4881</v>
      </c>
      <c r="I103" s="234" t="s">
        <v>4882</v>
      </c>
      <c r="J103" s="234" t="s">
        <v>4883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1797</v>
      </c>
      <c r="B104" s="233" t="s">
        <v>4884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1088</v>
      </c>
      <c r="B105" s="234" t="s">
        <v>4885</v>
      </c>
      <c r="C105" s="234" t="s">
        <v>4886</v>
      </c>
      <c r="D105" s="234" t="s">
        <v>4887</v>
      </c>
      <c r="E105" s="234" t="s">
        <v>4888</v>
      </c>
      <c r="F105" s="234" t="s">
        <v>25</v>
      </c>
      <c r="G105" s="234" t="s">
        <v>25</v>
      </c>
      <c r="H105" s="234" t="s">
        <v>4889</v>
      </c>
      <c r="I105" s="234" t="s">
        <v>4890</v>
      </c>
      <c r="J105" s="234" t="s">
        <v>4891</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4892</v>
      </c>
      <c r="B106" s="232" t="s">
        <v>4893</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1810</v>
      </c>
      <c r="B107" s="233" t="s">
        <v>4894</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1168</v>
      </c>
      <c r="B108" s="234" t="s">
        <v>4895</v>
      </c>
      <c r="C108" s="234" t="s">
        <v>4896</v>
      </c>
      <c r="D108" s="234" t="s">
        <v>4584</v>
      </c>
      <c r="E108" s="234" t="s">
        <v>4390</v>
      </c>
      <c r="F108" s="234" t="s">
        <v>25</v>
      </c>
      <c r="G108" s="234" t="s">
        <v>25</v>
      </c>
      <c r="H108" s="234" t="s">
        <v>4897</v>
      </c>
      <c r="I108" s="234" t="s">
        <v>25</v>
      </c>
      <c r="J108" s="234" t="s">
        <v>4898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1173</v>
      </c>
      <c r="B109" s="234" t="s">
        <v>4899</v>
      </c>
      <c r="C109" s="234" t="s">
        <v>4900</v>
      </c>
      <c r="D109" s="234" t="s">
        <v>4395</v>
      </c>
      <c r="E109" s="234" t="s">
        <v>25</v>
      </c>
      <c r="F109" s="234" t="s">
        <v>4397</v>
      </c>
      <c r="G109" s="234" t="s">
        <v>25</v>
      </c>
      <c r="H109" s="234" t="s">
        <v>4901</v>
      </c>
      <c r="I109" s="234" t="s">
        <v>25</v>
      </c>
      <c r="J109" s="234" t="s">
        <v>4902</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1814</v>
      </c>
      <c r="B110" s="233" t="s">
        <v>4903</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1238</v>
      </c>
      <c r="B111" s="234" t="s">
        <v>4904</v>
      </c>
      <c r="C111" s="234" t="s">
        <v>4905</v>
      </c>
      <c r="D111" s="234" t="s">
        <v>4906</v>
      </c>
      <c r="E111" s="234" t="s">
        <v>25</v>
      </c>
      <c r="F111" s="234" t="s">
        <v>4907</v>
      </c>
      <c r="G111" s="234" t="s">
        <v>25</v>
      </c>
      <c r="H111" s="234" t="s">
        <v>4908</v>
      </c>
      <c r="I111" s="234" t="s">
        <v>4909</v>
      </c>
      <c r="J111" s="234" t="s">
        <v>4910</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1243</v>
      </c>
      <c r="B112" s="234" t="s">
        <v>4911</v>
      </c>
      <c r="C112" s="234" t="s">
        <v>4912</v>
      </c>
      <c r="D112" s="234" t="s">
        <v>4913</v>
      </c>
      <c r="E112" s="234" t="s">
        <v>25</v>
      </c>
      <c r="F112" s="234" t="s">
        <v>25</v>
      </c>
      <c r="G112" s="234" t="s">
        <v>25</v>
      </c>
      <c r="H112" s="234" t="s">
        <v>4914</v>
      </c>
      <c r="I112" s="234" t="s">
        <v>25</v>
      </c>
      <c r="J112" s="234" t="s">
        <v>4915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1248</v>
      </c>
      <c r="B113" s="234" t="s">
        <v>4916</v>
      </c>
      <c r="C113" s="234" t="s">
        <v>4917</v>
      </c>
      <c r="D113" s="234" t="s">
        <v>4918</v>
      </c>
      <c r="E113" s="234" t="s">
        <v>25</v>
      </c>
      <c r="F113" s="234" t="s">
        <v>25</v>
      </c>
      <c r="G113" s="234" t="s">
        <v>25</v>
      </c>
      <c r="H113" s="234" t="s">
        <v>4919</v>
      </c>
      <c r="I113" s="234" t="s">
        <v>4920</v>
      </c>
      <c r="J113" s="234" t="s">
        <v>4921</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4922</v>
      </c>
      <c r="B114" s="234" t="s">
        <v>4923</v>
      </c>
      <c r="C114" s="234" t="s">
        <v>4924</v>
      </c>
      <c r="D114" s="234" t="s">
        <v>4925</v>
      </c>
      <c r="E114" s="234" t="s">
        <v>25</v>
      </c>
      <c r="F114" s="234" t="s">
        <v>25</v>
      </c>
      <c r="G114" s="234" t="s">
        <v>4926</v>
      </c>
      <c r="H114" s="234" t="s">
        <v>4927</v>
      </c>
      <c r="I114" s="234" t="s">
        <v>4928</v>
      </c>
      <c r="J114" s="234" t="s">
        <v>4929</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1253</v>
      </c>
      <c r="B115" s="234" t="s">
        <v>4930</v>
      </c>
      <c r="C115" s="234" t="s">
        <v>4931</v>
      </c>
      <c r="D115" s="234" t="s">
        <v>4932</v>
      </c>
      <c r="E115" s="234" t="s">
        <v>25</v>
      </c>
      <c r="F115" s="234" t="s">
        <v>4933</v>
      </c>
      <c r="G115" s="234" t="s">
        <v>25</v>
      </c>
      <c r="H115" s="234" t="s">
        <v>4934</v>
      </c>
      <c r="I115" s="234" t="s">
        <v>4934</v>
      </c>
      <c r="J115" s="234" t="s">
        <v>4935</v>
      </c>
      <c r="K115" s="237">
        <f>IF(COUNTIF(L115:AY115,"&lt;&gt;")=0,"",SUMPRODUCT(((Recommendations[ImplStatus]="Implemented")+(Recommendations[ImplStatus]="Compensated"))*ISNUMBER(MATCH(Recommendations[Id],L115:AY115,0)))/COUNTIF(L115:AY115,"&lt;&gt;"))</f>
        <v>0</v>
      </c>
      <c r="L115" s="240" t="s">
        <v>162</v>
      </c>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1818</v>
      </c>
      <c r="B116" s="233" t="s">
        <v>4936</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4937</v>
      </c>
      <c r="B117" s="234" t="s">
        <v>4938</v>
      </c>
      <c r="C117" s="234" t="s">
        <v>4939</v>
      </c>
      <c r="D117" s="234" t="s">
        <v>4940</v>
      </c>
      <c r="E117" s="234" t="s">
        <v>25</v>
      </c>
      <c r="F117" s="234" t="s">
        <v>4941</v>
      </c>
      <c r="G117" s="234" t="s">
        <v>4942</v>
      </c>
      <c r="H117" s="234" t="s">
        <v>4943</v>
      </c>
      <c r="I117" s="234" t="s">
        <v>4944</v>
      </c>
      <c r="J117" s="234" t="s">
        <v>4945</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4946</v>
      </c>
      <c r="B118" s="234" t="s">
        <v>4947</v>
      </c>
      <c r="C118" s="234" t="s">
        <v>4948</v>
      </c>
      <c r="D118" s="234" t="s">
        <v>4949</v>
      </c>
      <c r="E118" s="234" t="s">
        <v>25</v>
      </c>
      <c r="F118" s="234" t="s">
        <v>25</v>
      </c>
      <c r="G118" s="234" t="s">
        <v>25</v>
      </c>
      <c r="H118" s="234" t="s">
        <v>4950</v>
      </c>
      <c r="I118" s="234" t="s">
        <v>4801</v>
      </c>
      <c r="J118" s="234" t="s">
        <v>4951</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4952</v>
      </c>
      <c r="B119" s="234" t="s">
        <v>4953</v>
      </c>
      <c r="C119" s="234" t="s">
        <v>4954</v>
      </c>
      <c r="D119" s="234" t="s">
        <v>4955</v>
      </c>
      <c r="E119" s="234" t="s">
        <v>25</v>
      </c>
      <c r="F119" s="234" t="s">
        <v>4956</v>
      </c>
      <c r="G119" s="234" t="s">
        <v>25</v>
      </c>
      <c r="H119" s="234" t="s">
        <v>4957</v>
      </c>
      <c r="I119" s="234" t="s">
        <v>4958</v>
      </c>
      <c r="J119" s="234" t="s">
        <v>4959</v>
      </c>
      <c r="K119" s="237">
        <f>IF(COUNTIF(L119:AY119,"&lt;&gt;")=0,"",SUMPRODUCT(((Recommendations[ImplStatus]="Implemented")+(Recommendations[ImplStatus]="Compensated"))*ISNUMBER(MATCH(Recommendations[Id],L119:AY119,0)))/COUNTIF(L119:AY119,"&lt;&gt;"))</f>
        <v>0</v>
      </c>
      <c r="L119" s="240" t="s">
        <v>311</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1822</v>
      </c>
      <c r="B120" s="233" t="s">
        <v>4960</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4961</v>
      </c>
      <c r="B121" s="234" t="s">
        <v>4962</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4963</v>
      </c>
      <c r="B122" s="234" t="s">
        <v>4964</v>
      </c>
      <c r="C122" s="234" t="s">
        <v>4965</v>
      </c>
      <c r="D122" s="234" t="s">
        <v>4966</v>
      </c>
      <c r="E122" s="234" t="s">
        <v>25</v>
      </c>
      <c r="F122" s="234" t="s">
        <v>4967</v>
      </c>
      <c r="G122" s="234" t="s">
        <v>25</v>
      </c>
      <c r="H122" s="234" t="s">
        <v>4968</v>
      </c>
      <c r="I122" s="234" t="s">
        <v>4969</v>
      </c>
      <c r="J122" s="234" t="s">
        <v>4970</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4971</v>
      </c>
      <c r="B123" s="234" t="s">
        <v>4972</v>
      </c>
      <c r="C123" s="234" t="s">
        <v>4973</v>
      </c>
      <c r="D123" s="234" t="s">
        <v>4974</v>
      </c>
      <c r="E123" s="234" t="s">
        <v>25</v>
      </c>
      <c r="F123" s="234" t="s">
        <v>4975</v>
      </c>
      <c r="G123" s="234" t="s">
        <v>25</v>
      </c>
      <c r="H123" s="234" t="s">
        <v>4976</v>
      </c>
      <c r="I123" s="234" t="s">
        <v>25</v>
      </c>
      <c r="J123" s="234" t="s">
        <v>4977</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1826</v>
      </c>
      <c r="B124" s="233" t="s">
        <v>4978</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4979</v>
      </c>
      <c r="B125" s="234" t="s">
        <v>4980</v>
      </c>
      <c r="C125" s="234" t="s">
        <v>4981</v>
      </c>
      <c r="D125" s="234" t="s">
        <v>4982</v>
      </c>
      <c r="E125" s="234" t="s">
        <v>25</v>
      </c>
      <c r="F125" s="234" t="s">
        <v>25</v>
      </c>
      <c r="G125" s="234" t="s">
        <v>25</v>
      </c>
      <c r="H125" s="234" t="s">
        <v>4983</v>
      </c>
      <c r="I125" s="234" t="s">
        <v>25</v>
      </c>
      <c r="J125" s="234" t="s">
        <v>4984</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4985</v>
      </c>
      <c r="B126" s="234" t="s">
        <v>4986</v>
      </c>
      <c r="C126" s="234" t="s">
        <v>4987</v>
      </c>
      <c r="D126" s="234" t="s">
        <v>4988</v>
      </c>
      <c r="E126" s="234" t="s">
        <v>25</v>
      </c>
      <c r="F126" s="234" t="s">
        <v>4989</v>
      </c>
      <c r="G126" s="234" t="s">
        <v>25</v>
      </c>
      <c r="H126" s="234" t="s">
        <v>4990</v>
      </c>
      <c r="I126" s="234" t="s">
        <v>4991</v>
      </c>
      <c r="J126" s="234" t="s">
        <v>4992</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4993</v>
      </c>
      <c r="B127" s="234" t="s">
        <v>4994</v>
      </c>
      <c r="C127" s="234" t="s">
        <v>4995</v>
      </c>
      <c r="D127" s="234" t="s">
        <v>4996</v>
      </c>
      <c r="E127" s="234" t="s">
        <v>4997</v>
      </c>
      <c r="F127" s="234" t="s">
        <v>25</v>
      </c>
      <c r="G127" s="234" t="s">
        <v>25</v>
      </c>
      <c r="H127" s="234" t="s">
        <v>4998</v>
      </c>
      <c r="I127" s="234" t="s">
        <v>25</v>
      </c>
      <c r="J127" s="234" t="s">
        <v>4999</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5000</v>
      </c>
      <c r="B128" s="234" t="s">
        <v>5001</v>
      </c>
      <c r="C128" s="234" t="s">
        <v>5002</v>
      </c>
      <c r="D128" s="234" t="s">
        <v>25</v>
      </c>
      <c r="E128" s="234" t="s">
        <v>25</v>
      </c>
      <c r="F128" s="234" t="s">
        <v>25</v>
      </c>
      <c r="G128" s="234" t="s">
        <v>25</v>
      </c>
      <c r="H128" s="234" t="s">
        <v>5003</v>
      </c>
      <c r="I128" s="234" t="s">
        <v>5004</v>
      </c>
      <c r="J128" s="234" t="s">
        <v>5005</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5006</v>
      </c>
      <c r="B129" s="234" t="s">
        <v>5007</v>
      </c>
      <c r="C129" s="234" t="s">
        <v>5008</v>
      </c>
      <c r="D129" s="234" t="s">
        <v>25</v>
      </c>
      <c r="E129" s="234" t="s">
        <v>5009</v>
      </c>
      <c r="F129" s="234" t="s">
        <v>25</v>
      </c>
      <c r="G129" s="234" t="s">
        <v>25</v>
      </c>
      <c r="H129" s="234" t="s">
        <v>5010</v>
      </c>
      <c r="I129" s="234" t="s">
        <v>25</v>
      </c>
      <c r="J129" s="234" t="s">
        <v>5011</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5012</v>
      </c>
      <c r="B130" s="234" t="s">
        <v>5013</v>
      </c>
      <c r="C130" s="234" t="s">
        <v>5014</v>
      </c>
      <c r="D130" s="234" t="s">
        <v>25</v>
      </c>
      <c r="E130" s="234" t="s">
        <v>25</v>
      </c>
      <c r="F130" s="234" t="s">
        <v>25</v>
      </c>
      <c r="G130" s="234" t="s">
        <v>25</v>
      </c>
      <c r="H130" s="234" t="s">
        <v>5015</v>
      </c>
      <c r="I130" s="234" t="s">
        <v>25</v>
      </c>
      <c r="J130" s="234" t="s">
        <v>5016</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5017</v>
      </c>
      <c r="B131" s="232" t="s">
        <v>5018</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1844</v>
      </c>
      <c r="B132" s="233" t="s">
        <v>5019</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5020</v>
      </c>
      <c r="B133" s="234" t="s">
        <v>5021</v>
      </c>
      <c r="C133" s="234" t="s">
        <v>5022</v>
      </c>
      <c r="D133" s="234" t="s">
        <v>4584</v>
      </c>
      <c r="E133" s="234" t="s">
        <v>4390</v>
      </c>
      <c r="F133" s="234" t="s">
        <v>25</v>
      </c>
      <c r="G133" s="234" t="s">
        <v>25</v>
      </c>
      <c r="H133" s="234" t="s">
        <v>5023</v>
      </c>
      <c r="I133" s="234" t="s">
        <v>25</v>
      </c>
      <c r="J133" s="234" t="s">
        <v>5024</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5025</v>
      </c>
      <c r="B134" s="234" t="s">
        <v>5026</v>
      </c>
      <c r="C134" s="234" t="s">
        <v>4588</v>
      </c>
      <c r="D134" s="234" t="s">
        <v>4395</v>
      </c>
      <c r="E134" s="234" t="s">
        <v>25</v>
      </c>
      <c r="F134" s="234" t="s">
        <v>4397</v>
      </c>
      <c r="G134" s="234" t="s">
        <v>25</v>
      </c>
      <c r="H134" s="234" t="s">
        <v>5027</v>
      </c>
      <c r="I134" s="234" t="s">
        <v>25</v>
      </c>
      <c r="J134" s="234" t="s">
        <v>5028</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1848</v>
      </c>
      <c r="B135" s="233" t="s">
        <v>5029</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5030</v>
      </c>
      <c r="B136" s="234" t="s">
        <v>5031</v>
      </c>
      <c r="C136" s="234" t="s">
        <v>5032</v>
      </c>
      <c r="D136" s="234" t="s">
        <v>5033</v>
      </c>
      <c r="E136" s="234" t="s">
        <v>5034</v>
      </c>
      <c r="F136" s="234" t="s">
        <v>5035</v>
      </c>
      <c r="G136" s="234" t="s">
        <v>25</v>
      </c>
      <c r="H136" s="234" t="s">
        <v>5036</v>
      </c>
      <c r="I136" s="234" t="s">
        <v>25</v>
      </c>
      <c r="J136" s="234" t="s">
        <v>5037</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5038</v>
      </c>
      <c r="B137" s="234" t="s">
        <v>5039</v>
      </c>
      <c r="C137" s="234" t="s">
        <v>5040</v>
      </c>
      <c r="D137" s="234" t="s">
        <v>5041</v>
      </c>
      <c r="E137" s="234" t="s">
        <v>25</v>
      </c>
      <c r="F137" s="234" t="s">
        <v>25</v>
      </c>
      <c r="G137" s="234" t="s">
        <v>25</v>
      </c>
      <c r="H137" s="234" t="s">
        <v>5042</v>
      </c>
      <c r="I137" s="234" t="s">
        <v>25</v>
      </c>
      <c r="J137" s="234" t="s">
        <v>5043</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5044</v>
      </c>
      <c r="B138" s="234" t="s">
        <v>5045</v>
      </c>
      <c r="C138" s="234" t="s">
        <v>5046</v>
      </c>
      <c r="D138" s="234" t="s">
        <v>25</v>
      </c>
      <c r="E138" s="234" t="s">
        <v>25</v>
      </c>
      <c r="F138" s="234" t="s">
        <v>25</v>
      </c>
      <c r="G138" s="234" t="s">
        <v>25</v>
      </c>
      <c r="H138" s="234" t="s">
        <v>5047</v>
      </c>
      <c r="I138" s="234" t="s">
        <v>25</v>
      </c>
      <c r="J138" s="234" t="s">
        <v>5048</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5049</v>
      </c>
      <c r="B139" s="234" t="s">
        <v>5050</v>
      </c>
      <c r="C139" s="234" t="s">
        <v>5051</v>
      </c>
      <c r="D139" s="234" t="s">
        <v>5052</v>
      </c>
      <c r="E139" s="234" t="s">
        <v>25</v>
      </c>
      <c r="F139" s="234" t="s">
        <v>25</v>
      </c>
      <c r="G139" s="234" t="s">
        <v>25</v>
      </c>
      <c r="H139" s="234" t="s">
        <v>5053</v>
      </c>
      <c r="I139" s="234" t="s">
        <v>5054</v>
      </c>
      <c r="J139" s="234" t="s">
        <v>5055</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5056</v>
      </c>
      <c r="B140" s="234" t="s">
        <v>5057</v>
      </c>
      <c r="C140" s="234" t="s">
        <v>5058</v>
      </c>
      <c r="D140" s="234" t="s">
        <v>5059</v>
      </c>
      <c r="E140" s="234" t="s">
        <v>25</v>
      </c>
      <c r="F140" s="234" t="s">
        <v>25</v>
      </c>
      <c r="G140" s="234" t="s">
        <v>25</v>
      </c>
      <c r="H140" s="234" t="s">
        <v>5060</v>
      </c>
      <c r="I140" s="234" t="s">
        <v>4801</v>
      </c>
      <c r="J140" s="234" t="s">
        <v>5061</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5062</v>
      </c>
      <c r="B141" s="234" t="s">
        <v>5063</v>
      </c>
      <c r="C141" s="234" t="s">
        <v>5064</v>
      </c>
      <c r="D141" s="234" t="s">
        <v>25</v>
      </c>
      <c r="E141" s="234" t="s">
        <v>5065</v>
      </c>
      <c r="F141" s="234" t="s">
        <v>25</v>
      </c>
      <c r="G141" s="234" t="s">
        <v>25</v>
      </c>
      <c r="H141" s="234" t="s">
        <v>5066</v>
      </c>
      <c r="I141" s="234" t="s">
        <v>4801</v>
      </c>
      <c r="J141" s="234" t="s">
        <v>5067</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5068</v>
      </c>
      <c r="B142" s="234" t="s">
        <v>5069</v>
      </c>
      <c r="C142" s="234" t="s">
        <v>5070</v>
      </c>
      <c r="D142" s="234" t="s">
        <v>5071</v>
      </c>
      <c r="E142" s="234" t="s">
        <v>5065</v>
      </c>
      <c r="F142" s="234" t="s">
        <v>25</v>
      </c>
      <c r="G142" s="234" t="s">
        <v>25</v>
      </c>
      <c r="H142" s="234" t="s">
        <v>5072</v>
      </c>
      <c r="I142" s="234" t="s">
        <v>5073</v>
      </c>
      <c r="J142" s="234" t="s">
        <v>5074</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1852</v>
      </c>
      <c r="B143" s="233" t="s">
        <v>5075</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5076</v>
      </c>
      <c r="B144" s="234" t="s">
        <v>5077</v>
      </c>
      <c r="C144" s="234" t="s">
        <v>5078</v>
      </c>
      <c r="D144" s="234" t="s">
        <v>25</v>
      </c>
      <c r="E144" s="234" t="s">
        <v>25</v>
      </c>
      <c r="F144" s="234" t="s">
        <v>25</v>
      </c>
      <c r="G144" s="234" t="s">
        <v>25</v>
      </c>
      <c r="H144" s="234" t="s">
        <v>5079</v>
      </c>
      <c r="I144" s="234" t="s">
        <v>25</v>
      </c>
      <c r="J144" s="234" t="s">
        <v>5080</v>
      </c>
      <c r="K144" s="237">
        <f>IF(COUNTIF(L144:AY144,"&lt;&gt;")=0,"",SUMPRODUCT(((Recommendations[ImplStatus]="Implemented")+(Recommendations[ImplStatus]="Compensated"))*ISNUMBER(MATCH(Recommendations[Id],L144:AY144,0)))/COUNTIF(L144:AY144,"&lt;&gt;"))</f>
        <v>0</v>
      </c>
      <c r="L144" s="240" t="s">
        <v>925</v>
      </c>
      <c r="M144" s="240" t="s">
        <v>930</v>
      </c>
      <c r="N144" s="240" t="s">
        <v>970</v>
      </c>
      <c r="O144" s="240" t="s">
        <v>1162</v>
      </c>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5081</v>
      </c>
      <c r="B145" s="234" t="s">
        <v>5082</v>
      </c>
      <c r="C145" s="234" t="s">
        <v>5083</v>
      </c>
      <c r="D145" s="234" t="s">
        <v>25</v>
      </c>
      <c r="E145" s="234" t="s">
        <v>25</v>
      </c>
      <c r="F145" s="234" t="s">
        <v>25</v>
      </c>
      <c r="G145" s="234" t="s">
        <v>25</v>
      </c>
      <c r="H145" s="234" t="s">
        <v>5084</v>
      </c>
      <c r="I145" s="234" t="s">
        <v>25</v>
      </c>
      <c r="J145" s="234" t="s">
        <v>5085</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5086</v>
      </c>
      <c r="B146" s="234" t="s">
        <v>5087</v>
      </c>
      <c r="C146" s="234" t="s">
        <v>5088</v>
      </c>
      <c r="D146" s="234" t="s">
        <v>5089</v>
      </c>
      <c r="E146" s="234" t="s">
        <v>25</v>
      </c>
      <c r="F146" s="234" t="s">
        <v>25</v>
      </c>
      <c r="G146" s="234" t="s">
        <v>25</v>
      </c>
      <c r="H146" s="234" t="s">
        <v>5090</v>
      </c>
      <c r="I146" s="234" t="s">
        <v>25</v>
      </c>
      <c r="J146" s="234" t="s">
        <v>5091</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5092</v>
      </c>
      <c r="B147" s="232" t="s">
        <v>5093</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1874</v>
      </c>
      <c r="B148" s="233" t="s">
        <v>5094</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5095</v>
      </c>
      <c r="B149" s="234" t="s">
        <v>5096</v>
      </c>
      <c r="C149" s="234" t="s">
        <v>5097</v>
      </c>
      <c r="D149" s="234" t="s">
        <v>4584</v>
      </c>
      <c r="E149" s="234" t="s">
        <v>4390</v>
      </c>
      <c r="F149" s="234" t="s">
        <v>25</v>
      </c>
      <c r="G149" s="234" t="s">
        <v>25</v>
      </c>
      <c r="H149" s="234" t="s">
        <v>5098</v>
      </c>
      <c r="I149" s="234" t="s">
        <v>25</v>
      </c>
      <c r="J149" s="234" t="s">
        <v>5099</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5100</v>
      </c>
      <c r="B150" s="234" t="s">
        <v>5101</v>
      </c>
      <c r="C150" s="234" t="s">
        <v>4394</v>
      </c>
      <c r="D150" s="234" t="s">
        <v>4395</v>
      </c>
      <c r="E150" s="234" t="s">
        <v>25</v>
      </c>
      <c r="F150" s="234" t="s">
        <v>4397</v>
      </c>
      <c r="G150" s="234" t="s">
        <v>25</v>
      </c>
      <c r="H150" s="234" t="s">
        <v>5102</v>
      </c>
      <c r="I150" s="234" t="s">
        <v>25</v>
      </c>
      <c r="J150" s="234" t="s">
        <v>5103</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1878</v>
      </c>
      <c r="B151" s="233" t="s">
        <v>5104</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5105</v>
      </c>
      <c r="B152" s="234" t="s">
        <v>5106</v>
      </c>
      <c r="C152" s="234" t="s">
        <v>5107</v>
      </c>
      <c r="D152" s="234" t="s">
        <v>25</v>
      </c>
      <c r="E152" s="234" t="s">
        <v>25</v>
      </c>
      <c r="F152" s="234" t="s">
        <v>25</v>
      </c>
      <c r="G152" s="234" t="s">
        <v>25</v>
      </c>
      <c r="H152" s="234" t="s">
        <v>5108</v>
      </c>
      <c r="I152" s="234" t="s">
        <v>5109</v>
      </c>
      <c r="J152" s="234" t="s">
        <v>5110</v>
      </c>
      <c r="K152" s="237">
        <f>IF(COUNTIF(L152:AY152,"&lt;&gt;")=0,"",SUMPRODUCT(((Recommendations[ImplStatus]="Implemented")+(Recommendations[ImplStatus]="Compensated"))*ISNUMBER(MATCH(Recommendations[Id],L152:AY152,0)))/COUNTIF(L152:AY152,"&lt;&gt;"))</f>
        <v>0</v>
      </c>
      <c r="L152" s="240" t="s">
        <v>1135</v>
      </c>
      <c r="M152" s="240" t="s">
        <v>1140</v>
      </c>
      <c r="N152" s="240" t="s">
        <v>1238</v>
      </c>
      <c r="O152" s="240" t="s">
        <v>1248</v>
      </c>
      <c r="P152" s="240" t="s">
        <v>1253</v>
      </c>
      <c r="Q152" s="240" t="s">
        <v>1258</v>
      </c>
      <c r="R152" s="240" t="s">
        <v>1263</v>
      </c>
      <c r="S152" s="240" t="s">
        <v>1268</v>
      </c>
      <c r="T152" s="240" t="s">
        <v>1273</v>
      </c>
      <c r="U152" s="240" t="s">
        <v>1278</v>
      </c>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5111</v>
      </c>
      <c r="B153" s="234" t="s">
        <v>5112</v>
      </c>
      <c r="C153" s="234" t="s">
        <v>5113</v>
      </c>
      <c r="D153" s="234" t="s">
        <v>5114</v>
      </c>
      <c r="E153" s="234" t="s">
        <v>25</v>
      </c>
      <c r="F153" s="234" t="s">
        <v>5115</v>
      </c>
      <c r="G153" s="234" t="s">
        <v>25</v>
      </c>
      <c r="H153" s="234" t="s">
        <v>5116</v>
      </c>
      <c r="I153" s="234" t="s">
        <v>5117</v>
      </c>
      <c r="J153" s="234" t="s">
        <v>5118</v>
      </c>
      <c r="K153" s="237">
        <f>IF(COUNTIF(L153:AY153,"&lt;&gt;")=0,"",SUMPRODUCT(((Recommendations[ImplStatus]="Implemented")+(Recommendations[ImplStatus]="Compensated"))*ISNUMBER(MATCH(Recommendations[Id],L153:AY153,0)))/COUNTIF(L153:AY153,"&lt;&gt;"))</f>
        <v>0</v>
      </c>
      <c r="L153" s="240" t="s">
        <v>1258</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5119</v>
      </c>
      <c r="B154" s="234" t="s">
        <v>5120</v>
      </c>
      <c r="C154" s="234" t="s">
        <v>5121</v>
      </c>
      <c r="D154" s="234" t="s">
        <v>25</v>
      </c>
      <c r="E154" s="234" t="s">
        <v>25</v>
      </c>
      <c r="F154" s="234" t="s">
        <v>5122</v>
      </c>
      <c r="G154" s="234" t="s">
        <v>25</v>
      </c>
      <c r="H154" s="234" t="s">
        <v>5123</v>
      </c>
      <c r="I154" s="234" t="s">
        <v>25</v>
      </c>
      <c r="J154" s="234" t="s">
        <v>5124</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5125</v>
      </c>
      <c r="B155" s="234" t="s">
        <v>5126</v>
      </c>
      <c r="C155" s="234" t="s">
        <v>5127</v>
      </c>
      <c r="D155" s="234" t="s">
        <v>25</v>
      </c>
      <c r="E155" s="234" t="s">
        <v>25</v>
      </c>
      <c r="F155" s="234" t="s">
        <v>25</v>
      </c>
      <c r="G155" s="234" t="s">
        <v>25</v>
      </c>
      <c r="H155" s="234" t="s">
        <v>5128</v>
      </c>
      <c r="I155" s="234" t="s">
        <v>5129</v>
      </c>
      <c r="J155" s="234" t="s">
        <v>5130</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5131</v>
      </c>
      <c r="B156" s="234" t="s">
        <v>5132</v>
      </c>
      <c r="C156" s="234" t="s">
        <v>5133</v>
      </c>
      <c r="D156" s="234" t="s">
        <v>25</v>
      </c>
      <c r="E156" s="234" t="s">
        <v>25</v>
      </c>
      <c r="F156" s="234" t="s">
        <v>25</v>
      </c>
      <c r="G156" s="234" t="s">
        <v>25</v>
      </c>
      <c r="H156" s="234" t="s">
        <v>5134</v>
      </c>
      <c r="I156" s="234" t="s">
        <v>25</v>
      </c>
      <c r="J156" s="234" t="s">
        <v>5135</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5136</v>
      </c>
      <c r="B157" s="234" t="s">
        <v>5137</v>
      </c>
      <c r="C157" s="234" t="s">
        <v>5138</v>
      </c>
      <c r="D157" s="234" t="s">
        <v>5139</v>
      </c>
      <c r="E157" s="234" t="s">
        <v>25</v>
      </c>
      <c r="F157" s="234" t="s">
        <v>25</v>
      </c>
      <c r="G157" s="234" t="s">
        <v>25</v>
      </c>
      <c r="H157" s="234" t="s">
        <v>5140</v>
      </c>
      <c r="I157" s="234" t="s">
        <v>25</v>
      </c>
      <c r="J157" s="234" t="s">
        <v>5141</v>
      </c>
      <c r="K157" s="237">
        <f>IF(COUNTIF(L157:AY157,"&lt;&gt;")=0,"",SUMPRODUCT(((Recommendations[ImplStatus]="Implemented")+(Recommendations[ImplStatus]="Compensated"))*ISNUMBER(MATCH(Recommendations[Id],L157:AY157,0)))/COUNTIF(L157:AY157,"&lt;&gt;"))</f>
        <v>0</v>
      </c>
      <c r="L157" s="240" t="s">
        <v>1124</v>
      </c>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5142</v>
      </c>
      <c r="B158" s="234" t="s">
        <v>5143</v>
      </c>
      <c r="C158" s="234" t="s">
        <v>5144</v>
      </c>
      <c r="D158" s="234" t="s">
        <v>5145</v>
      </c>
      <c r="E158" s="234" t="s">
        <v>25</v>
      </c>
      <c r="F158" s="234" t="s">
        <v>25</v>
      </c>
      <c r="G158" s="234" t="s">
        <v>25</v>
      </c>
      <c r="H158" s="234" t="s">
        <v>25</v>
      </c>
      <c r="I158" s="234" t="s">
        <v>25</v>
      </c>
      <c r="J158" s="234" t="s">
        <v>5146</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5147</v>
      </c>
      <c r="B159" s="234" t="s">
        <v>5148</v>
      </c>
      <c r="C159" s="234" t="s">
        <v>5149</v>
      </c>
      <c r="D159" s="234" t="s">
        <v>5150</v>
      </c>
      <c r="E159" s="234" t="s">
        <v>25</v>
      </c>
      <c r="F159" s="234" t="s">
        <v>5151</v>
      </c>
      <c r="G159" s="234" t="s">
        <v>25</v>
      </c>
      <c r="H159" s="234" t="s">
        <v>5152</v>
      </c>
      <c r="I159" s="234" t="s">
        <v>5153</v>
      </c>
      <c r="J159" s="234" t="s">
        <v>5154</v>
      </c>
      <c r="K159" s="237">
        <f>IF(COUNTIF(L159:AY159,"&lt;&gt;")=0,"",SUMPRODUCT(((Recommendations[ImplStatus]="Implemented")+(Recommendations[ImplStatus]="Compensated"))*ISNUMBER(MATCH(Recommendations[Id],L159:AY159,0)))/COUNTIF(L159:AY159,"&lt;&gt;"))</f>
        <v>0</v>
      </c>
      <c r="L159" s="240" t="s">
        <v>1043</v>
      </c>
      <c r="M159" s="240" t="s">
        <v>1145</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1882</v>
      </c>
      <c r="B160" s="233" t="s">
        <v>5155</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5156</v>
      </c>
      <c r="B161" s="234" t="s">
        <v>5157</v>
      </c>
      <c r="C161" s="234" t="s">
        <v>5158</v>
      </c>
      <c r="D161" s="234" t="s">
        <v>5159</v>
      </c>
      <c r="E161" s="234" t="s">
        <v>25</v>
      </c>
      <c r="F161" s="234" t="s">
        <v>25</v>
      </c>
      <c r="G161" s="234" t="s">
        <v>5160</v>
      </c>
      <c r="H161" s="234" t="s">
        <v>5161</v>
      </c>
      <c r="I161" s="234" t="s">
        <v>5162</v>
      </c>
      <c r="J161" s="234" t="s">
        <v>5163</v>
      </c>
      <c r="K161" s="237">
        <f>IF(COUNTIF(L161:AY161,"&lt;&gt;")=0,"",SUMPRODUCT(((Recommendations[ImplStatus]="Implemented")+(Recommendations[ImplStatus]="Compensated"))*ISNUMBER(MATCH(Recommendations[Id],L161:AY161,0)))/COUNTIF(L161:AY161,"&lt;&gt;"))</f>
        <v>0</v>
      </c>
      <c r="L161" s="240" t="s">
        <v>995</v>
      </c>
      <c r="M161" s="240" t="s">
        <v>1001</v>
      </c>
      <c r="N161" s="240" t="s">
        <v>1061</v>
      </c>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5164</v>
      </c>
      <c r="B162" s="234" t="s">
        <v>5165</v>
      </c>
      <c r="C162" s="234" t="s">
        <v>5166</v>
      </c>
      <c r="D162" s="234" t="s">
        <v>5167</v>
      </c>
      <c r="E162" s="234" t="s">
        <v>25</v>
      </c>
      <c r="F162" s="234" t="s">
        <v>25</v>
      </c>
      <c r="G162" s="234" t="s">
        <v>25</v>
      </c>
      <c r="H162" s="234" t="s">
        <v>5168</v>
      </c>
      <c r="I162" s="234" t="s">
        <v>25</v>
      </c>
      <c r="J162" s="234" t="s">
        <v>5169</v>
      </c>
      <c r="K162" s="237">
        <f>IF(COUNTIF(L162:AY162,"&lt;&gt;")=0,"",SUMPRODUCT(((Recommendations[ImplStatus]="Implemented")+(Recommendations[ImplStatus]="Compensated"))*ISNUMBER(MATCH(Recommendations[Id],L162:AY162,0)))/COUNTIF(L162:AY162,"&lt;&gt;"))</f>
        <v>0</v>
      </c>
      <c r="L162" s="240" t="s">
        <v>1098</v>
      </c>
      <c r="M162" s="240" t="s">
        <v>1183</v>
      </c>
      <c r="N162" s="240" t="s">
        <v>1188</v>
      </c>
      <c r="O162" s="240" t="s">
        <v>1193</v>
      </c>
      <c r="P162" s="240" t="s">
        <v>1198</v>
      </c>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5170</v>
      </c>
      <c r="B163" s="234" t="s">
        <v>5171</v>
      </c>
      <c r="C163" s="234" t="s">
        <v>5172</v>
      </c>
      <c r="D163" s="234" t="s">
        <v>5167</v>
      </c>
      <c r="E163" s="234" t="s">
        <v>25</v>
      </c>
      <c r="F163" s="234" t="s">
        <v>5173</v>
      </c>
      <c r="G163" s="234" t="s">
        <v>25</v>
      </c>
      <c r="H163" s="234" t="s">
        <v>5174</v>
      </c>
      <c r="I163" s="234" t="s">
        <v>25</v>
      </c>
      <c r="J163" s="234" t="s">
        <v>5175</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5176</v>
      </c>
      <c r="B164" s="234" t="s">
        <v>5177</v>
      </c>
      <c r="C164" s="234" t="s">
        <v>5178</v>
      </c>
      <c r="D164" s="234" t="s">
        <v>5179</v>
      </c>
      <c r="E164" s="234" t="s">
        <v>25</v>
      </c>
      <c r="F164" s="234" t="s">
        <v>25</v>
      </c>
      <c r="G164" s="234" t="s">
        <v>25</v>
      </c>
      <c r="H164" s="234" t="s">
        <v>5180</v>
      </c>
      <c r="I164" s="234" t="s">
        <v>5181</v>
      </c>
      <c r="J164" s="234" t="s">
        <v>5182</v>
      </c>
      <c r="K164" s="237">
        <f>IF(COUNTIF(L164:AY164,"&lt;&gt;")=0,"",SUMPRODUCT(((Recommendations[ImplStatus]="Implemented")+(Recommendations[ImplStatus]="Compensated"))*ISNUMBER(MATCH(Recommendations[Id],L164:AY164,0)))/COUNTIF(L164:AY164,"&lt;&gt;"))</f>
        <v>0</v>
      </c>
      <c r="L164" s="240" t="s">
        <v>989</v>
      </c>
      <c r="M164" s="240" t="s">
        <v>1093</v>
      </c>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5183</v>
      </c>
      <c r="B165" s="234" t="s">
        <v>5184</v>
      </c>
      <c r="C165" s="234" t="s">
        <v>5185</v>
      </c>
      <c r="D165" s="234" t="s">
        <v>25</v>
      </c>
      <c r="E165" s="234" t="s">
        <v>25</v>
      </c>
      <c r="F165" s="234" t="s">
        <v>25</v>
      </c>
      <c r="G165" s="234" t="s">
        <v>25</v>
      </c>
      <c r="H165" s="234" t="s">
        <v>5186</v>
      </c>
      <c r="I165" s="234" t="s">
        <v>25</v>
      </c>
      <c r="J165" s="234" t="s">
        <v>5187</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5188</v>
      </c>
      <c r="B166" s="234" t="s">
        <v>5189</v>
      </c>
      <c r="C166" s="234" t="s">
        <v>5190</v>
      </c>
      <c r="D166" s="234" t="s">
        <v>5191</v>
      </c>
      <c r="E166" s="234" t="s">
        <v>25</v>
      </c>
      <c r="F166" s="234" t="s">
        <v>25</v>
      </c>
      <c r="G166" s="234" t="s">
        <v>25</v>
      </c>
      <c r="H166" s="234" t="s">
        <v>5192</v>
      </c>
      <c r="I166" s="234" t="s">
        <v>5193</v>
      </c>
      <c r="J166" s="234" t="s">
        <v>5194</v>
      </c>
      <c r="K166" s="237">
        <f>IF(COUNTIF(L166:AY166,"&lt;&gt;")=0,"",SUMPRODUCT(((Recommendations[ImplStatus]="Implemented")+(Recommendations[ImplStatus]="Compensated"))*ISNUMBER(MATCH(Recommendations[Id],L166:AY166,0)))/COUNTIF(L166:AY166,"&lt;&gt;"))</f>
        <v>0</v>
      </c>
      <c r="L166" s="240" t="s">
        <v>1013</v>
      </c>
      <c r="M166" s="240" t="s">
        <v>1088</v>
      </c>
      <c r="N166" s="240" t="s">
        <v>1243</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5195</v>
      </c>
      <c r="B167" s="234" t="s">
        <v>5196</v>
      </c>
      <c r="C167" s="234" t="s">
        <v>5197</v>
      </c>
      <c r="D167" s="234" t="s">
        <v>25</v>
      </c>
      <c r="E167" s="234" t="s">
        <v>25</v>
      </c>
      <c r="F167" s="234" t="s">
        <v>25</v>
      </c>
      <c r="G167" s="234" t="s">
        <v>25</v>
      </c>
      <c r="H167" s="234" t="s">
        <v>5198</v>
      </c>
      <c r="I167" s="234" t="s">
        <v>5199</v>
      </c>
      <c r="J167" s="234" t="s">
        <v>5200</v>
      </c>
      <c r="K167" s="237">
        <f>IF(COUNTIF(L167:AY167,"&lt;&gt;")=0,"",SUMPRODUCT(((Recommendations[ImplStatus]="Implemented")+(Recommendations[ImplStatus]="Compensated"))*ISNUMBER(MATCH(Recommendations[Id],L167:AY167,0)))/COUNTIF(L167:AY167,"&lt;&gt;"))</f>
        <v>0</v>
      </c>
      <c r="L167" s="240" t="s">
        <v>1103</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5201</v>
      </c>
      <c r="B168" s="234" t="s">
        <v>5202</v>
      </c>
      <c r="C168" s="234" t="s">
        <v>5203</v>
      </c>
      <c r="D168" s="234" t="s">
        <v>5204</v>
      </c>
      <c r="E168" s="234" t="s">
        <v>25</v>
      </c>
      <c r="F168" s="234" t="s">
        <v>25</v>
      </c>
      <c r="G168" s="234" t="s">
        <v>25</v>
      </c>
      <c r="H168" s="234" t="s">
        <v>5205</v>
      </c>
      <c r="I168" s="234" t="s">
        <v>25</v>
      </c>
      <c r="J168" s="234" t="s">
        <v>5206</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5207</v>
      </c>
      <c r="B169" s="234" t="s">
        <v>5208</v>
      </c>
      <c r="C169" s="234" t="s">
        <v>5209</v>
      </c>
      <c r="D169" s="234" t="s">
        <v>5210</v>
      </c>
      <c r="E169" s="234" t="s">
        <v>25</v>
      </c>
      <c r="F169" s="234" t="s">
        <v>25</v>
      </c>
      <c r="G169" s="234" t="s">
        <v>5211</v>
      </c>
      <c r="H169" s="234" t="s">
        <v>5212</v>
      </c>
      <c r="I169" s="234" t="s">
        <v>5213</v>
      </c>
      <c r="J169" s="234" t="s">
        <v>5214</v>
      </c>
      <c r="K169" s="237">
        <f>IF(COUNTIF(L169:AY169,"&lt;&gt;")=0,"",SUMPRODUCT(((Recommendations[ImplStatus]="Implemented")+(Recommendations[ImplStatus]="Compensated"))*ISNUMBER(MATCH(Recommendations[Id],L169:AY169,0)))/COUNTIF(L169:AY169,"&lt;&gt;"))</f>
        <v>0</v>
      </c>
      <c r="L169" s="240" t="s">
        <v>1109</v>
      </c>
      <c r="M169" s="240" t="s">
        <v>1114</v>
      </c>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5215</v>
      </c>
      <c r="B170" s="234" t="s">
        <v>5216</v>
      </c>
      <c r="C170" s="234" t="s">
        <v>5217</v>
      </c>
      <c r="D170" s="234" t="s">
        <v>5218</v>
      </c>
      <c r="E170" s="234" t="s">
        <v>25</v>
      </c>
      <c r="F170" s="234" t="s">
        <v>25</v>
      </c>
      <c r="G170" s="234" t="s">
        <v>25</v>
      </c>
      <c r="H170" s="234" t="s">
        <v>5219</v>
      </c>
      <c r="I170" s="234" t="s">
        <v>5220</v>
      </c>
      <c r="J170" s="234" t="s">
        <v>5221</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5222</v>
      </c>
      <c r="B171" s="234" t="s">
        <v>5223</v>
      </c>
      <c r="C171" s="234" t="s">
        <v>5217</v>
      </c>
      <c r="D171" s="234" t="s">
        <v>5224</v>
      </c>
      <c r="E171" s="234" t="s">
        <v>25</v>
      </c>
      <c r="F171" s="234" t="s">
        <v>25</v>
      </c>
      <c r="G171" s="234" t="s">
        <v>5225</v>
      </c>
      <c r="H171" s="234" t="s">
        <v>5219</v>
      </c>
      <c r="I171" s="234" t="s">
        <v>5226</v>
      </c>
      <c r="J171" s="234" t="s">
        <v>5227</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5228</v>
      </c>
      <c r="B172" s="234" t="s">
        <v>5229</v>
      </c>
      <c r="C172" s="234" t="s">
        <v>5230</v>
      </c>
      <c r="D172" s="234" t="s">
        <v>5231</v>
      </c>
      <c r="E172" s="234" t="s">
        <v>25</v>
      </c>
      <c r="F172" s="234" t="s">
        <v>25</v>
      </c>
      <c r="G172" s="234" t="s">
        <v>25</v>
      </c>
      <c r="H172" s="234" t="s">
        <v>5232</v>
      </c>
      <c r="I172" s="234" t="s">
        <v>25</v>
      </c>
      <c r="J172" s="234" t="s">
        <v>5233</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1886</v>
      </c>
      <c r="B173" s="233" t="s">
        <v>5234</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5235</v>
      </c>
      <c r="B174" s="234" t="s">
        <v>5236</v>
      </c>
      <c r="C174" s="234" t="s">
        <v>5237</v>
      </c>
      <c r="D174" s="234" t="s">
        <v>5238</v>
      </c>
      <c r="E174" s="234" t="s">
        <v>5239</v>
      </c>
      <c r="F174" s="234" t="s">
        <v>25</v>
      </c>
      <c r="G174" s="234" t="s">
        <v>25</v>
      </c>
      <c r="H174" s="234" t="s">
        <v>5240</v>
      </c>
      <c r="I174" s="234" t="s">
        <v>5241</v>
      </c>
      <c r="J174" s="234" t="s">
        <v>5242</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5243</v>
      </c>
      <c r="B175" s="234" t="s">
        <v>5244</v>
      </c>
      <c r="C175" s="234" t="s">
        <v>5245</v>
      </c>
      <c r="D175" s="234" t="s">
        <v>25</v>
      </c>
      <c r="E175" s="234" t="s">
        <v>5246</v>
      </c>
      <c r="F175" s="234" t="s">
        <v>25</v>
      </c>
      <c r="G175" s="234" t="s">
        <v>25</v>
      </c>
      <c r="H175" s="234" t="s">
        <v>5247</v>
      </c>
      <c r="I175" s="234" t="s">
        <v>25</v>
      </c>
      <c r="J175" s="234" t="s">
        <v>5248</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5249</v>
      </c>
      <c r="B176" s="234" t="s">
        <v>5250</v>
      </c>
      <c r="C176" s="234" t="s">
        <v>5251</v>
      </c>
      <c r="D176" s="234" t="s">
        <v>25</v>
      </c>
      <c r="E176" s="234" t="s">
        <v>5252</v>
      </c>
      <c r="F176" s="234" t="s">
        <v>25</v>
      </c>
      <c r="G176" s="234" t="s">
        <v>25</v>
      </c>
      <c r="H176" s="234" t="s">
        <v>5253</v>
      </c>
      <c r="I176" s="234" t="s">
        <v>5254</v>
      </c>
      <c r="J176" s="234" t="s">
        <v>5255</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1891</v>
      </c>
      <c r="B177" s="233" t="s">
        <v>5256</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5257</v>
      </c>
      <c r="B178" s="234" t="s">
        <v>5258</v>
      </c>
      <c r="C178" s="234" t="s">
        <v>5259</v>
      </c>
      <c r="D178" s="234" t="s">
        <v>5260</v>
      </c>
      <c r="E178" s="234" t="s">
        <v>5261</v>
      </c>
      <c r="F178" s="234" t="s">
        <v>5262</v>
      </c>
      <c r="G178" s="234" t="s">
        <v>25</v>
      </c>
      <c r="H178" s="234" t="s">
        <v>5263</v>
      </c>
      <c r="I178" s="234" t="s">
        <v>5264</v>
      </c>
      <c r="J178" s="234" t="s">
        <v>5265</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1895</v>
      </c>
      <c r="B179" s="233" t="s">
        <v>5266</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5267</v>
      </c>
      <c r="B180" s="234" t="s">
        <v>5268</v>
      </c>
      <c r="C180" s="234" t="s">
        <v>5269</v>
      </c>
      <c r="D180" s="234" t="s">
        <v>5260</v>
      </c>
      <c r="E180" s="234" t="s">
        <v>5270</v>
      </c>
      <c r="F180" s="234" t="s">
        <v>25</v>
      </c>
      <c r="G180" s="234" t="s">
        <v>25</v>
      </c>
      <c r="H180" s="234" t="s">
        <v>5271</v>
      </c>
      <c r="I180" s="234" t="s">
        <v>4801</v>
      </c>
      <c r="J180" s="234" t="s">
        <v>5272</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5273</v>
      </c>
      <c r="B181" s="234" t="s">
        <v>5274</v>
      </c>
      <c r="C181" s="234" t="s">
        <v>5275</v>
      </c>
      <c r="D181" s="234" t="s">
        <v>5276</v>
      </c>
      <c r="E181" s="234" t="s">
        <v>25</v>
      </c>
      <c r="F181" s="234" t="s">
        <v>25</v>
      </c>
      <c r="G181" s="234" t="s">
        <v>25</v>
      </c>
      <c r="H181" s="234" t="s">
        <v>5277</v>
      </c>
      <c r="I181" s="234" t="s">
        <v>5278</v>
      </c>
      <c r="J181" s="234" t="s">
        <v>5279</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5280</v>
      </c>
      <c r="B182" s="234" t="s">
        <v>5281</v>
      </c>
      <c r="C182" s="234" t="s">
        <v>5282</v>
      </c>
      <c r="D182" s="234" t="s">
        <v>5283</v>
      </c>
      <c r="E182" s="234" t="s">
        <v>25</v>
      </c>
      <c r="F182" s="234" t="s">
        <v>25</v>
      </c>
      <c r="G182" s="234" t="s">
        <v>25</v>
      </c>
      <c r="H182" s="234" t="s">
        <v>5284</v>
      </c>
      <c r="I182" s="234" t="s">
        <v>4801</v>
      </c>
      <c r="J182" s="234" t="s">
        <v>5285</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5286</v>
      </c>
      <c r="B183" s="232" t="s">
        <v>5287</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1925</v>
      </c>
      <c r="B184" s="233" t="s">
        <v>5288</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5289</v>
      </c>
      <c r="B185" s="234" t="s">
        <v>5290</v>
      </c>
      <c r="C185" s="234" t="s">
        <v>5291</v>
      </c>
      <c r="D185" s="234" t="s">
        <v>4584</v>
      </c>
      <c r="E185" s="234" t="s">
        <v>5292</v>
      </c>
      <c r="F185" s="234" t="s">
        <v>25</v>
      </c>
      <c r="G185" s="234" t="s">
        <v>25</v>
      </c>
      <c r="H185" s="234" t="s">
        <v>5293</v>
      </c>
      <c r="I185" s="234" t="s">
        <v>25</v>
      </c>
      <c r="J185" s="234" t="s">
        <v>5294</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5295</v>
      </c>
      <c r="B186" s="234" t="s">
        <v>5296</v>
      </c>
      <c r="C186" s="234" t="s">
        <v>4588</v>
      </c>
      <c r="D186" s="234" t="s">
        <v>5297</v>
      </c>
      <c r="E186" s="234" t="s">
        <v>25</v>
      </c>
      <c r="F186" s="234" t="s">
        <v>25</v>
      </c>
      <c r="G186" s="234" t="s">
        <v>25</v>
      </c>
      <c r="H186" s="234" t="s">
        <v>5298</v>
      </c>
      <c r="I186" s="234" t="s">
        <v>25</v>
      </c>
      <c r="J186" s="234" t="s">
        <v>5299</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1929</v>
      </c>
      <c r="B187" s="233" t="s">
        <v>5300</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5301</v>
      </c>
      <c r="B188" s="234" t="s">
        <v>5302</v>
      </c>
      <c r="C188" s="234" t="s">
        <v>5303</v>
      </c>
      <c r="D188" s="234" t="s">
        <v>5304</v>
      </c>
      <c r="E188" s="234" t="s">
        <v>25</v>
      </c>
      <c r="F188" s="234" t="s">
        <v>5305</v>
      </c>
      <c r="G188" s="234" t="s">
        <v>25</v>
      </c>
      <c r="H188" s="234" t="s">
        <v>5306</v>
      </c>
      <c r="I188" s="234" t="s">
        <v>5307</v>
      </c>
      <c r="J188" s="234" t="s">
        <v>5308</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5309</v>
      </c>
      <c r="B189" s="234" t="s">
        <v>5310</v>
      </c>
      <c r="C189" s="234" t="s">
        <v>5311</v>
      </c>
      <c r="D189" s="234" t="s">
        <v>5312</v>
      </c>
      <c r="E189" s="234" t="s">
        <v>25</v>
      </c>
      <c r="F189" s="234" t="s">
        <v>25</v>
      </c>
      <c r="G189" s="234" t="s">
        <v>25</v>
      </c>
      <c r="H189" s="234" t="s">
        <v>5313</v>
      </c>
      <c r="I189" s="234" t="s">
        <v>25</v>
      </c>
      <c r="J189" s="234" t="s">
        <v>5314</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5315</v>
      </c>
      <c r="B190" s="234" t="s">
        <v>5316</v>
      </c>
      <c r="C190" s="234" t="s">
        <v>5317</v>
      </c>
      <c r="D190" s="234" t="s">
        <v>5318</v>
      </c>
      <c r="E190" s="234" t="s">
        <v>25</v>
      </c>
      <c r="F190" s="234" t="s">
        <v>5319</v>
      </c>
      <c r="G190" s="234" t="s">
        <v>25</v>
      </c>
      <c r="H190" s="234" t="s">
        <v>5320</v>
      </c>
      <c r="I190" s="234" t="s">
        <v>25</v>
      </c>
      <c r="J190" s="234" t="s">
        <v>5321</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5322</v>
      </c>
      <c r="B191" s="234" t="s">
        <v>5323</v>
      </c>
      <c r="C191" s="234" t="s">
        <v>5324</v>
      </c>
      <c r="D191" s="234" t="s">
        <v>25</v>
      </c>
      <c r="E191" s="234" t="s">
        <v>25</v>
      </c>
      <c r="F191" s="234" t="s">
        <v>25</v>
      </c>
      <c r="G191" s="234" t="s">
        <v>25</v>
      </c>
      <c r="H191" s="234" t="s">
        <v>5325</v>
      </c>
      <c r="I191" s="234" t="s">
        <v>25</v>
      </c>
      <c r="J191" s="234" t="s">
        <v>5326</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5327</v>
      </c>
      <c r="B192" s="234" t="s">
        <v>5328</v>
      </c>
      <c r="C192" s="234" t="s">
        <v>5329</v>
      </c>
      <c r="D192" s="234" t="s">
        <v>5330</v>
      </c>
      <c r="E192" s="234" t="s">
        <v>5331</v>
      </c>
      <c r="F192" s="234" t="s">
        <v>25</v>
      </c>
      <c r="G192" s="234" t="s">
        <v>25</v>
      </c>
      <c r="H192" s="234" t="s">
        <v>5332</v>
      </c>
      <c r="I192" s="234" t="s">
        <v>25</v>
      </c>
      <c r="J192" s="234" t="s">
        <v>5333</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1933</v>
      </c>
      <c r="B193" s="233" t="s">
        <v>5334</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5335</v>
      </c>
      <c r="B194" s="234" t="s">
        <v>5336</v>
      </c>
      <c r="C194" s="234" t="s">
        <v>5337</v>
      </c>
      <c r="D194" s="234" t="s">
        <v>5330</v>
      </c>
      <c r="E194" s="234" t="s">
        <v>5331</v>
      </c>
      <c r="F194" s="234" t="s">
        <v>5338</v>
      </c>
      <c r="G194" s="234" t="s">
        <v>25</v>
      </c>
      <c r="H194" s="234" t="s">
        <v>5339</v>
      </c>
      <c r="I194" s="234" t="s">
        <v>25</v>
      </c>
      <c r="J194" s="234" t="s">
        <v>5340</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5341</v>
      </c>
      <c r="B195" s="234" t="s">
        <v>5342</v>
      </c>
      <c r="C195" s="234" t="s">
        <v>5343</v>
      </c>
      <c r="D195" s="234" t="s">
        <v>5344</v>
      </c>
      <c r="E195" s="234" t="s">
        <v>25</v>
      </c>
      <c r="F195" s="234" t="s">
        <v>25</v>
      </c>
      <c r="G195" s="234" t="s">
        <v>25</v>
      </c>
      <c r="H195" s="234" t="s">
        <v>5345</v>
      </c>
      <c r="I195" s="234" t="s">
        <v>25</v>
      </c>
      <c r="J195" s="234" t="s">
        <v>5346</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5347</v>
      </c>
      <c r="B196" s="234" t="s">
        <v>5348</v>
      </c>
      <c r="C196" s="234" t="s">
        <v>5349</v>
      </c>
      <c r="D196" s="234" t="s">
        <v>25</v>
      </c>
      <c r="E196" s="234" t="s">
        <v>5350</v>
      </c>
      <c r="F196" s="234" t="s">
        <v>25</v>
      </c>
      <c r="G196" s="234" t="s">
        <v>25</v>
      </c>
      <c r="H196" s="234" t="s">
        <v>5351</v>
      </c>
      <c r="I196" s="234" t="s">
        <v>25</v>
      </c>
      <c r="J196" s="234" t="s">
        <v>5352</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5353</v>
      </c>
      <c r="B197" s="234" t="s">
        <v>5354</v>
      </c>
      <c r="C197" s="234" t="s">
        <v>5355</v>
      </c>
      <c r="D197" s="234" t="s">
        <v>25</v>
      </c>
      <c r="E197" s="234" t="s">
        <v>25</v>
      </c>
      <c r="F197" s="234" t="s">
        <v>25</v>
      </c>
      <c r="G197" s="234" t="s">
        <v>25</v>
      </c>
      <c r="H197" s="234" t="s">
        <v>5356</v>
      </c>
      <c r="I197" s="234" t="s">
        <v>25</v>
      </c>
      <c r="J197" s="234" t="s">
        <v>5357</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5358</v>
      </c>
      <c r="B198" s="234" t="s">
        <v>5359</v>
      </c>
      <c r="C198" s="234" t="s">
        <v>5360</v>
      </c>
      <c r="D198" s="234" t="s">
        <v>5361</v>
      </c>
      <c r="E198" s="234" t="s">
        <v>25</v>
      </c>
      <c r="F198" s="234" t="s">
        <v>25</v>
      </c>
      <c r="G198" s="234" t="s">
        <v>25</v>
      </c>
      <c r="H198" s="234" t="s">
        <v>5362</v>
      </c>
      <c r="I198" s="234" t="s">
        <v>25</v>
      </c>
      <c r="J198" s="234" t="s">
        <v>5363</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1937</v>
      </c>
      <c r="B199" s="233" t="s">
        <v>5364</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5365</v>
      </c>
      <c r="B200" s="234" t="s">
        <v>5366</v>
      </c>
      <c r="C200" s="234" t="s">
        <v>5367</v>
      </c>
      <c r="D200" s="234" t="s">
        <v>25</v>
      </c>
      <c r="E200" s="234" t="s">
        <v>25</v>
      </c>
      <c r="F200" s="234" t="s">
        <v>25</v>
      </c>
      <c r="G200" s="234" t="s">
        <v>25</v>
      </c>
      <c r="H200" s="234" t="s">
        <v>5368</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5369</v>
      </c>
      <c r="B201" s="234" t="s">
        <v>5370</v>
      </c>
      <c r="C201" s="234" t="s">
        <v>5371</v>
      </c>
      <c r="D201" s="234" t="s">
        <v>5372</v>
      </c>
      <c r="E201" s="234" t="s">
        <v>25</v>
      </c>
      <c r="F201" s="234" t="s">
        <v>25</v>
      </c>
      <c r="G201" s="234" t="s">
        <v>25</v>
      </c>
      <c r="H201" s="234" t="s">
        <v>5373</v>
      </c>
      <c r="I201" s="234" t="s">
        <v>25</v>
      </c>
      <c r="J201" s="234" t="s">
        <v>5374</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5375</v>
      </c>
      <c r="B202" s="234" t="s">
        <v>5376</v>
      </c>
      <c r="C202" s="234" t="s">
        <v>5377</v>
      </c>
      <c r="D202" s="234" t="s">
        <v>25</v>
      </c>
      <c r="E202" s="234" t="s">
        <v>25</v>
      </c>
      <c r="F202" s="234" t="s">
        <v>25</v>
      </c>
      <c r="G202" s="234" t="s">
        <v>25</v>
      </c>
      <c r="H202" s="234" t="s">
        <v>5378</v>
      </c>
      <c r="I202" s="234" t="s">
        <v>25</v>
      </c>
      <c r="J202" s="234" t="s">
        <v>5379</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5380</v>
      </c>
      <c r="B203" s="234" t="s">
        <v>5381</v>
      </c>
      <c r="C203" s="234" t="s">
        <v>5382</v>
      </c>
      <c r="D203" s="234" t="s">
        <v>5383</v>
      </c>
      <c r="E203" s="234" t="s">
        <v>25</v>
      </c>
      <c r="F203" s="234" t="s">
        <v>25</v>
      </c>
      <c r="G203" s="234" t="s">
        <v>25</v>
      </c>
      <c r="H203" s="234" t="s">
        <v>5384</v>
      </c>
      <c r="I203" s="234" t="s">
        <v>25</v>
      </c>
      <c r="J203" s="234" t="s">
        <v>5385</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5386</v>
      </c>
      <c r="B204" s="234" t="s">
        <v>5387</v>
      </c>
      <c r="C204" s="234" t="s">
        <v>5388</v>
      </c>
      <c r="D204" s="234" t="s">
        <v>25</v>
      </c>
      <c r="E204" s="234" t="s">
        <v>25</v>
      </c>
      <c r="F204" s="234" t="s">
        <v>25</v>
      </c>
      <c r="G204" s="234" t="s">
        <v>25</v>
      </c>
      <c r="H204" s="234" t="s">
        <v>5389</v>
      </c>
      <c r="I204" s="234" t="s">
        <v>25</v>
      </c>
      <c r="J204" s="234" t="s">
        <v>5390</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5391</v>
      </c>
      <c r="B205" s="234" t="s">
        <v>5392</v>
      </c>
      <c r="C205" s="234" t="s">
        <v>5393</v>
      </c>
      <c r="D205" s="234" t="s">
        <v>25</v>
      </c>
      <c r="E205" s="234" t="s">
        <v>25</v>
      </c>
      <c r="F205" s="234" t="s">
        <v>25</v>
      </c>
      <c r="G205" s="234" t="s">
        <v>25</v>
      </c>
      <c r="H205" s="234" t="s">
        <v>5394</v>
      </c>
      <c r="I205" s="234" t="s">
        <v>5395</v>
      </c>
      <c r="J205" s="234" t="s">
        <v>5396</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5397</v>
      </c>
      <c r="B206" s="234" t="s">
        <v>5398</v>
      </c>
      <c r="C206" s="234" t="s">
        <v>5399</v>
      </c>
      <c r="D206" s="234" t="s">
        <v>25</v>
      </c>
      <c r="E206" s="234" t="s">
        <v>25</v>
      </c>
      <c r="F206" s="234" t="s">
        <v>25</v>
      </c>
      <c r="G206" s="234" t="s">
        <v>25</v>
      </c>
      <c r="H206" s="234" t="s">
        <v>5400</v>
      </c>
      <c r="I206" s="234" t="s">
        <v>25</v>
      </c>
      <c r="J206" s="234" t="s">
        <v>5401</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5402</v>
      </c>
      <c r="B207" s="234" t="s">
        <v>5403</v>
      </c>
      <c r="C207" s="234" t="s">
        <v>5399</v>
      </c>
      <c r="D207" s="234" t="s">
        <v>5404</v>
      </c>
      <c r="E207" s="234" t="s">
        <v>25</v>
      </c>
      <c r="F207" s="234" t="s">
        <v>25</v>
      </c>
      <c r="G207" s="234" t="s">
        <v>25</v>
      </c>
      <c r="H207" s="234" t="s">
        <v>5405</v>
      </c>
      <c r="I207" s="234" t="s">
        <v>25</v>
      </c>
      <c r="J207" s="234" t="s">
        <v>5406</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5407</v>
      </c>
      <c r="B208" s="234" t="s">
        <v>5408</v>
      </c>
      <c r="C208" s="234" t="s">
        <v>5409</v>
      </c>
      <c r="D208" s="234" t="s">
        <v>5404</v>
      </c>
      <c r="E208" s="234" t="s">
        <v>25</v>
      </c>
      <c r="F208" s="234" t="s">
        <v>5410</v>
      </c>
      <c r="G208" s="234" t="s">
        <v>5411</v>
      </c>
      <c r="H208" s="234" t="s">
        <v>5412</v>
      </c>
      <c r="I208" s="234" t="s">
        <v>5413</v>
      </c>
      <c r="J208" s="234" t="s">
        <v>5414</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5415</v>
      </c>
      <c r="B209" s="234" t="s">
        <v>5416</v>
      </c>
      <c r="C209" s="234" t="s">
        <v>5417</v>
      </c>
      <c r="D209" s="234" t="s">
        <v>5418</v>
      </c>
      <c r="E209" s="234" t="s">
        <v>25</v>
      </c>
      <c r="F209" s="234" t="s">
        <v>5410</v>
      </c>
      <c r="G209" s="234" t="s">
        <v>5419</v>
      </c>
      <c r="H209" s="234" t="s">
        <v>5420</v>
      </c>
      <c r="I209" s="234" t="s">
        <v>5413</v>
      </c>
      <c r="J209" s="234" t="s">
        <v>5421</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1941</v>
      </c>
      <c r="B210" s="233" t="s">
        <v>5422</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5423</v>
      </c>
      <c r="B211" s="234" t="s">
        <v>5424</v>
      </c>
      <c r="C211" s="234" t="s">
        <v>5425</v>
      </c>
      <c r="D211" s="234" t="s">
        <v>5426</v>
      </c>
      <c r="E211" s="234" t="s">
        <v>25</v>
      </c>
      <c r="F211" s="234" t="s">
        <v>25</v>
      </c>
      <c r="G211" s="234" t="s">
        <v>5427</v>
      </c>
      <c r="H211" s="234" t="s">
        <v>5428</v>
      </c>
      <c r="I211" s="234" t="s">
        <v>5429</v>
      </c>
      <c r="J211" s="234" t="s">
        <v>5430</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5431</v>
      </c>
      <c r="B212" s="234" t="s">
        <v>5432</v>
      </c>
      <c r="C212" s="234" t="s">
        <v>5433</v>
      </c>
      <c r="D212" s="234" t="s">
        <v>5434</v>
      </c>
      <c r="E212" s="234" t="s">
        <v>25</v>
      </c>
      <c r="F212" s="234" t="s">
        <v>5435</v>
      </c>
      <c r="G212" s="234" t="s">
        <v>25</v>
      </c>
      <c r="H212" s="234" t="s">
        <v>25</v>
      </c>
      <c r="I212" s="234" t="s">
        <v>25</v>
      </c>
      <c r="J212" s="234" t="s">
        <v>5436</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5437</v>
      </c>
      <c r="B213" s="234" t="s">
        <v>5438</v>
      </c>
      <c r="C213" s="234" t="s">
        <v>5439</v>
      </c>
      <c r="D213" s="234" t="s">
        <v>5440</v>
      </c>
      <c r="E213" s="234" t="s">
        <v>25</v>
      </c>
      <c r="F213" s="234" t="s">
        <v>5441</v>
      </c>
      <c r="G213" s="234" t="s">
        <v>25</v>
      </c>
      <c r="H213" s="234" t="s">
        <v>5442</v>
      </c>
      <c r="I213" s="234" t="s">
        <v>25</v>
      </c>
      <c r="J213" s="234" t="s">
        <v>5443</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5444</v>
      </c>
      <c r="B214" s="234" t="s">
        <v>5445</v>
      </c>
      <c r="C214" s="234" t="s">
        <v>5446</v>
      </c>
      <c r="D214" s="234" t="s">
        <v>5447</v>
      </c>
      <c r="E214" s="234" t="s">
        <v>25</v>
      </c>
      <c r="F214" s="234" t="s">
        <v>25</v>
      </c>
      <c r="G214" s="234" t="s">
        <v>25</v>
      </c>
      <c r="H214" s="234" t="s">
        <v>5448</v>
      </c>
      <c r="I214" s="234" t="s">
        <v>4801</v>
      </c>
      <c r="J214" s="234" t="s">
        <v>5449</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5450</v>
      </c>
      <c r="B215" s="234" t="s">
        <v>5451</v>
      </c>
      <c r="C215" s="234" t="s">
        <v>5452</v>
      </c>
      <c r="D215" s="234" t="s">
        <v>5453</v>
      </c>
      <c r="E215" s="234" t="s">
        <v>25</v>
      </c>
      <c r="F215" s="234" t="s">
        <v>25</v>
      </c>
      <c r="G215" s="234" t="s">
        <v>25</v>
      </c>
      <c r="H215" s="234" t="s">
        <v>5454</v>
      </c>
      <c r="I215" s="234" t="s">
        <v>25</v>
      </c>
      <c r="J215" s="234" t="s">
        <v>5455</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5456</v>
      </c>
      <c r="B216" s="232" t="s">
        <v>5457</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1955</v>
      </c>
      <c r="B217" s="233" t="s">
        <v>5458</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5459</v>
      </c>
      <c r="B218" s="234" t="s">
        <v>5460</v>
      </c>
      <c r="C218" s="234" t="s">
        <v>5461</v>
      </c>
      <c r="D218" s="234" t="s">
        <v>4584</v>
      </c>
      <c r="E218" s="234" t="s">
        <v>4390</v>
      </c>
      <c r="F218" s="234" t="s">
        <v>25</v>
      </c>
      <c r="G218" s="234" t="s">
        <v>25</v>
      </c>
      <c r="H218" s="234" t="s">
        <v>5462</v>
      </c>
      <c r="I218" s="234" t="s">
        <v>25</v>
      </c>
      <c r="J218" s="234" t="s">
        <v>5463</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5464</v>
      </c>
      <c r="B219" s="234" t="s">
        <v>5465</v>
      </c>
      <c r="C219" s="234" t="s">
        <v>4394</v>
      </c>
      <c r="D219" s="234" t="s">
        <v>4395</v>
      </c>
      <c r="E219" s="234" t="s">
        <v>25</v>
      </c>
      <c r="F219" s="234" t="s">
        <v>4397</v>
      </c>
      <c r="G219" s="234" t="s">
        <v>25</v>
      </c>
      <c r="H219" s="234" t="s">
        <v>5466</v>
      </c>
      <c r="I219" s="234" t="s">
        <v>25</v>
      </c>
      <c r="J219" s="234" t="s">
        <v>5467</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1959</v>
      </c>
      <c r="B220" s="233" t="s">
        <v>5468</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5469</v>
      </c>
      <c r="B221" s="234" t="s">
        <v>5470</v>
      </c>
      <c r="C221" s="234" t="s">
        <v>5471</v>
      </c>
      <c r="D221" s="234" t="s">
        <v>5472</v>
      </c>
      <c r="E221" s="234" t="s">
        <v>25</v>
      </c>
      <c r="F221" s="234" t="s">
        <v>25</v>
      </c>
      <c r="G221" s="234" t="s">
        <v>25</v>
      </c>
      <c r="H221" s="234" t="s">
        <v>5473</v>
      </c>
      <c r="I221" s="234" t="s">
        <v>25</v>
      </c>
      <c r="J221" s="234" t="s">
        <v>5474</v>
      </c>
      <c r="K221" s="237">
        <f>IF(COUNTIF(L221:AY221,"&lt;&gt;")=0,"",SUMPRODUCT(((Recommendations[ImplStatus]="Implemented")+(Recommendations[ImplStatus]="Compensated"))*ISNUMBER(MATCH(Recommendations[Id],L221:AY221,0)))/COUNTIF(L221:AY221,"&lt;&gt;"))</f>
        <v>0</v>
      </c>
      <c r="L221" s="240" t="s">
        <v>505</v>
      </c>
      <c r="M221" s="240" t="s">
        <v>719</v>
      </c>
      <c r="N221" s="240" t="s">
        <v>724</v>
      </c>
      <c r="O221" s="240" t="s">
        <v>729</v>
      </c>
      <c r="P221" s="240" t="s">
        <v>832</v>
      </c>
      <c r="Q221" s="240" t="s">
        <v>837</v>
      </c>
      <c r="R221" s="240" t="s">
        <v>847</v>
      </c>
      <c r="S221" s="240" t="s">
        <v>863</v>
      </c>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5475</v>
      </c>
      <c r="B222" s="234" t="s">
        <v>5476</v>
      </c>
      <c r="C222" s="234" t="s">
        <v>5477</v>
      </c>
      <c r="D222" s="234" t="s">
        <v>5478</v>
      </c>
      <c r="E222" s="234" t="s">
        <v>25</v>
      </c>
      <c r="F222" s="234" t="s">
        <v>25</v>
      </c>
      <c r="G222" s="234" t="s">
        <v>25</v>
      </c>
      <c r="H222" s="234" t="s">
        <v>5479</v>
      </c>
      <c r="I222" s="234" t="s">
        <v>25</v>
      </c>
      <c r="J222" s="234" t="s">
        <v>5480</v>
      </c>
      <c r="K222" s="237">
        <f>IF(COUNTIF(L222:AY222,"&lt;&gt;")=0,"",SUMPRODUCT(((Recommendations[ImplStatus]="Implemented")+(Recommendations[ImplStatus]="Compensated"))*ISNUMBER(MATCH(Recommendations[Id],L222:AY222,0)))/COUNTIF(L222:AY222,"&lt;&gt;"))</f>
        <v>0</v>
      </c>
      <c r="L222" s="240" t="s">
        <v>776</v>
      </c>
      <c r="M222" s="240" t="s">
        <v>781</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5481</v>
      </c>
      <c r="B223" s="234" t="s">
        <v>5482</v>
      </c>
      <c r="C223" s="234" t="s">
        <v>5483</v>
      </c>
      <c r="D223" s="234" t="s">
        <v>25</v>
      </c>
      <c r="E223" s="234" t="s">
        <v>5484</v>
      </c>
      <c r="F223" s="234" t="s">
        <v>25</v>
      </c>
      <c r="G223" s="234" t="s">
        <v>25</v>
      </c>
      <c r="H223" s="234" t="s">
        <v>5485</v>
      </c>
      <c r="I223" s="234" t="s">
        <v>25</v>
      </c>
      <c r="J223" s="234" t="s">
        <v>5486</v>
      </c>
      <c r="K223" s="237">
        <f>IF(COUNTIF(L223:AY223,"&lt;&gt;")=0,"",SUMPRODUCT(((Recommendations[ImplStatus]="Implemented")+(Recommendations[ImplStatus]="Compensated"))*ISNUMBER(MATCH(Recommendations[Id],L223:AY223,0)))/COUNTIF(L223:AY223,"&lt;&gt;"))</f>
        <v>0</v>
      </c>
      <c r="L223" s="240" t="s">
        <v>796</v>
      </c>
      <c r="M223" s="240" t="s">
        <v>811</v>
      </c>
      <c r="N223" s="240" t="s">
        <v>816</v>
      </c>
      <c r="O223" s="240" t="s">
        <v>946</v>
      </c>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5487</v>
      </c>
      <c r="B224" s="234" t="s">
        <v>5488</v>
      </c>
      <c r="C224" s="234" t="s">
        <v>5489</v>
      </c>
      <c r="D224" s="234" t="s">
        <v>25</v>
      </c>
      <c r="E224" s="234" t="s">
        <v>25</v>
      </c>
      <c r="F224" s="234" t="s">
        <v>25</v>
      </c>
      <c r="G224" s="234" t="s">
        <v>25</v>
      </c>
      <c r="H224" s="234" t="s">
        <v>5490</v>
      </c>
      <c r="I224" s="234" t="s">
        <v>25</v>
      </c>
      <c r="J224" s="234" t="s">
        <v>5491</v>
      </c>
      <c r="K224" s="237">
        <f>IF(COUNTIF(L224:AY224,"&lt;&gt;")=0,"",SUMPRODUCT(((Recommendations[ImplStatus]="Implemented")+(Recommendations[ImplStatus]="Compensated"))*ISNUMBER(MATCH(Recommendations[Id],L224:AY224,0)))/COUNTIF(L224:AY224,"&lt;&gt;"))</f>
        <v>0</v>
      </c>
      <c r="L224" s="240" t="s">
        <v>786</v>
      </c>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5492</v>
      </c>
      <c r="B225" s="234" t="s">
        <v>5493</v>
      </c>
      <c r="C225" s="234" t="s">
        <v>5494</v>
      </c>
      <c r="D225" s="234" t="s">
        <v>25</v>
      </c>
      <c r="E225" s="234" t="s">
        <v>25</v>
      </c>
      <c r="F225" s="234" t="s">
        <v>25</v>
      </c>
      <c r="G225" s="234" t="s">
        <v>25</v>
      </c>
      <c r="H225" s="234" t="s">
        <v>5495</v>
      </c>
      <c r="I225" s="234" t="s">
        <v>25</v>
      </c>
      <c r="J225" s="234" t="s">
        <v>25</v>
      </c>
      <c r="K225" s="237">
        <f>IF(COUNTIF(L225:AY225,"&lt;&gt;")=0,"",SUMPRODUCT(((Recommendations[ImplStatus]="Implemented")+(Recommendations[ImplStatus]="Compensated"))*ISNUMBER(MATCH(Recommendations[Id],L225:AY225,0)))/COUNTIF(L225:AY225,"&lt;&gt;"))</f>
        <v>0</v>
      </c>
      <c r="L225" s="240" t="s">
        <v>776</v>
      </c>
      <c r="M225" s="240" t="s">
        <v>791</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5496</v>
      </c>
      <c r="B226" s="234" t="s">
        <v>5497</v>
      </c>
      <c r="C226" s="234" t="s">
        <v>5498</v>
      </c>
      <c r="D226" s="234" t="s">
        <v>25</v>
      </c>
      <c r="E226" s="234" t="s">
        <v>25</v>
      </c>
      <c r="F226" s="234" t="s">
        <v>25</v>
      </c>
      <c r="G226" s="234" t="s">
        <v>25</v>
      </c>
      <c r="H226" s="234" t="s">
        <v>5499</v>
      </c>
      <c r="I226" s="234" t="s">
        <v>25</v>
      </c>
      <c r="J226" s="234" t="s">
        <v>5500</v>
      </c>
      <c r="K226" s="237">
        <f>IF(COUNTIF(L226:AY226,"&lt;&gt;")=0,"",SUMPRODUCT(((Recommendations[ImplStatus]="Implemented")+(Recommendations[ImplStatus]="Compensated"))*ISNUMBER(MATCH(Recommendations[Id],L226:AY226,0)))/COUNTIF(L226:AY226,"&lt;&gt;"))</f>
        <v>0</v>
      </c>
      <c r="L226" s="240" t="s">
        <v>761</v>
      </c>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5501</v>
      </c>
      <c r="B227" s="234" t="s">
        <v>5502</v>
      </c>
      <c r="C227" s="234" t="s">
        <v>5503</v>
      </c>
      <c r="D227" s="234" t="s">
        <v>25</v>
      </c>
      <c r="E227" s="234" t="s">
        <v>25</v>
      </c>
      <c r="F227" s="234" t="s">
        <v>25</v>
      </c>
      <c r="G227" s="234" t="s">
        <v>25</v>
      </c>
      <c r="H227" s="234" t="s">
        <v>5504</v>
      </c>
      <c r="I227" s="234" t="s">
        <v>25</v>
      </c>
      <c r="J227" s="234" t="s">
        <v>5505</v>
      </c>
      <c r="K227" s="237">
        <f>IF(COUNTIF(L227:AY227,"&lt;&gt;")=0,"",SUMPRODUCT(((Recommendations[ImplStatus]="Implemented")+(Recommendations[ImplStatus]="Compensated"))*ISNUMBER(MATCH(Recommendations[Id],L227:AY227,0)))/COUNTIF(L227:AY227,"&lt;&gt;"))</f>
        <v>0</v>
      </c>
      <c r="L227" s="240" t="s">
        <v>756</v>
      </c>
      <c r="M227" s="240" t="s">
        <v>766</v>
      </c>
      <c r="N227" s="240" t="s">
        <v>771</v>
      </c>
      <c r="O227" s="240" t="s">
        <v>801</v>
      </c>
      <c r="P227" s="240" t="s">
        <v>821</v>
      </c>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5506</v>
      </c>
      <c r="B228" s="234" t="s">
        <v>5507</v>
      </c>
      <c r="C228" s="234" t="s">
        <v>5508</v>
      </c>
      <c r="D228" s="234" t="s">
        <v>25</v>
      </c>
      <c r="E228" s="234" t="s">
        <v>25</v>
      </c>
      <c r="F228" s="234" t="s">
        <v>25</v>
      </c>
      <c r="G228" s="234" t="s">
        <v>25</v>
      </c>
      <c r="H228" s="234" t="s">
        <v>5509</v>
      </c>
      <c r="I228" s="234" t="s">
        <v>25</v>
      </c>
      <c r="J228" s="234" t="s">
        <v>5510</v>
      </c>
      <c r="K228" s="237">
        <f>IF(COUNTIF(L228:AY228,"&lt;&gt;")=0,"",SUMPRODUCT(((Recommendations[ImplStatus]="Implemented")+(Recommendations[ImplStatus]="Compensated"))*ISNUMBER(MATCH(Recommendations[Id],L228:AY228,0)))/COUNTIF(L228:AY228,"&lt;&gt;"))</f>
        <v>0</v>
      </c>
      <c r="L228" s="240" t="s">
        <v>806</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5511</v>
      </c>
      <c r="B229" s="234" t="s">
        <v>5512</v>
      </c>
      <c r="C229" s="234" t="s">
        <v>5513</v>
      </c>
      <c r="D229" s="234" t="s">
        <v>25</v>
      </c>
      <c r="E229" s="234" t="s">
        <v>25</v>
      </c>
      <c r="F229" s="234" t="s">
        <v>25</v>
      </c>
      <c r="G229" s="234" t="s">
        <v>25</v>
      </c>
      <c r="H229" s="234" t="s">
        <v>5514</v>
      </c>
      <c r="I229" s="234" t="s">
        <v>25</v>
      </c>
      <c r="J229" s="234" t="s">
        <v>5515</v>
      </c>
      <c r="K229" s="237">
        <f>IF(COUNTIF(L229:AY229,"&lt;&gt;")=0,"",SUMPRODUCT(((Recommendations[ImplStatus]="Implemented")+(Recommendations[ImplStatus]="Compensated"))*ISNUMBER(MATCH(Recommendations[Id],L229:AY229,0)))/COUNTIF(L229:AY229,"&lt;&gt;"))</f>
        <v>0</v>
      </c>
      <c r="L229" s="240" t="s">
        <v>976</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1963</v>
      </c>
      <c r="B230" s="233" t="s">
        <v>5516</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5517</v>
      </c>
      <c r="B231" s="234" t="s">
        <v>5518</v>
      </c>
      <c r="C231" s="234" t="s">
        <v>5519</v>
      </c>
      <c r="D231" s="234" t="s">
        <v>5520</v>
      </c>
      <c r="E231" s="234" t="s">
        <v>25</v>
      </c>
      <c r="F231" s="234" t="s">
        <v>25</v>
      </c>
      <c r="G231" s="234" t="s">
        <v>25</v>
      </c>
      <c r="H231" s="234" t="s">
        <v>5521</v>
      </c>
      <c r="I231" s="234" t="s">
        <v>25</v>
      </c>
      <c r="J231" s="234" t="s">
        <v>5522</v>
      </c>
      <c r="K231" s="237">
        <f>IF(COUNTIF(L231:AY231,"&lt;&gt;")=0,"",SUMPRODUCT(((Recommendations[ImplStatus]="Implemented")+(Recommendations[ImplStatus]="Compensated"))*ISNUMBER(MATCH(Recommendations[Id],L231:AY231,0)))/COUNTIF(L231:AY231,"&lt;&gt;"))</f>
        <v>0</v>
      </c>
      <c r="L231" s="240" t="s">
        <v>879</v>
      </c>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5523</v>
      </c>
      <c r="B232" s="234" t="s">
        <v>5524</v>
      </c>
      <c r="C232" s="234" t="s">
        <v>5525</v>
      </c>
      <c r="D232" s="234" t="s">
        <v>5526</v>
      </c>
      <c r="E232" s="234" t="s">
        <v>25</v>
      </c>
      <c r="F232" s="234" t="s">
        <v>25</v>
      </c>
      <c r="G232" s="234" t="s">
        <v>25</v>
      </c>
      <c r="H232" s="234" t="s">
        <v>5527</v>
      </c>
      <c r="I232" s="234" t="s">
        <v>25</v>
      </c>
      <c r="J232" s="234" t="s">
        <v>5528</v>
      </c>
      <c r="K232" s="237">
        <f>IF(COUNTIF(L232:AY232,"&lt;&gt;")=0,"",SUMPRODUCT(((Recommendations[ImplStatus]="Implemented")+(Recommendations[ImplStatus]="Compensated"))*ISNUMBER(MATCH(Recommendations[Id],L232:AY232,0)))/COUNTIF(L232:AY232,"&lt;&gt;"))</f>
        <v>0</v>
      </c>
      <c r="L232" s="240" t="s">
        <v>103</v>
      </c>
      <c r="M232" s="240" t="s">
        <v>108</v>
      </c>
      <c r="N232" s="240" t="s">
        <v>826</v>
      </c>
      <c r="O232" s="240" t="s">
        <v>842</v>
      </c>
      <c r="P232" s="240" t="s">
        <v>879</v>
      </c>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5529</v>
      </c>
      <c r="B233" s="234" t="s">
        <v>5530</v>
      </c>
      <c r="C233" s="234" t="s">
        <v>5531</v>
      </c>
      <c r="D233" s="234" t="s">
        <v>5532</v>
      </c>
      <c r="E233" s="234" t="s">
        <v>25</v>
      </c>
      <c r="F233" s="234" t="s">
        <v>25</v>
      </c>
      <c r="G233" s="234" t="s">
        <v>25</v>
      </c>
      <c r="H233" s="234" t="s">
        <v>5533</v>
      </c>
      <c r="I233" s="234" t="s">
        <v>25</v>
      </c>
      <c r="J233" s="234" t="s">
        <v>5534</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5535</v>
      </c>
      <c r="B234" s="234" t="s">
        <v>5536</v>
      </c>
      <c r="C234" s="234" t="s">
        <v>5537</v>
      </c>
      <c r="D234" s="234" t="s">
        <v>5538</v>
      </c>
      <c r="E234" s="234" t="s">
        <v>25</v>
      </c>
      <c r="F234" s="234" t="s">
        <v>25</v>
      </c>
      <c r="G234" s="234" t="s">
        <v>25</v>
      </c>
      <c r="H234" s="234" t="s">
        <v>5539</v>
      </c>
      <c r="I234" s="234" t="s">
        <v>25</v>
      </c>
      <c r="J234" s="234" t="s">
        <v>5540</v>
      </c>
      <c r="K234" s="237">
        <f>IF(COUNTIF(L234:AY234,"&lt;&gt;")=0,"",SUMPRODUCT(((Recommendations[ImplStatus]="Implemented")+(Recommendations[ImplStatus]="Compensated"))*ISNUMBER(MATCH(Recommendations[Id],L234:AY234,0)))/COUNTIF(L234:AY234,"&lt;&gt;"))</f>
        <v>0</v>
      </c>
      <c r="L234" s="240" t="s">
        <v>826</v>
      </c>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1967</v>
      </c>
      <c r="B235" s="233" t="s">
        <v>5541</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5542</v>
      </c>
      <c r="B236" s="234" t="s">
        <v>5543</v>
      </c>
      <c r="C236" s="234" t="s">
        <v>5544</v>
      </c>
      <c r="D236" s="234" t="s">
        <v>5545</v>
      </c>
      <c r="E236" s="234" t="s">
        <v>25</v>
      </c>
      <c r="F236" s="234" t="s">
        <v>25</v>
      </c>
      <c r="G236" s="234" t="s">
        <v>25</v>
      </c>
      <c r="H236" s="234" t="s">
        <v>5546</v>
      </c>
      <c r="I236" s="234" t="s">
        <v>25</v>
      </c>
      <c r="J236" s="234" t="s">
        <v>5547</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5548</v>
      </c>
      <c r="B237" s="234" t="s">
        <v>5549</v>
      </c>
      <c r="C237" s="234" t="s">
        <v>5550</v>
      </c>
      <c r="D237" s="234" t="s">
        <v>5551</v>
      </c>
      <c r="E237" s="234" t="s">
        <v>25</v>
      </c>
      <c r="F237" s="234" t="s">
        <v>25</v>
      </c>
      <c r="G237" s="234" t="s">
        <v>5552</v>
      </c>
      <c r="H237" s="234" t="s">
        <v>5553</v>
      </c>
      <c r="I237" s="234" t="s">
        <v>4801</v>
      </c>
      <c r="J237" s="234" t="s">
        <v>5554</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5555</v>
      </c>
      <c r="B238" s="234" t="s">
        <v>5556</v>
      </c>
      <c r="C238" s="234" t="s">
        <v>5557</v>
      </c>
      <c r="D238" s="234" t="s">
        <v>25</v>
      </c>
      <c r="E238" s="234" t="s">
        <v>25</v>
      </c>
      <c r="F238" s="234" t="s">
        <v>25</v>
      </c>
      <c r="G238" s="234" t="s">
        <v>25</v>
      </c>
      <c r="H238" s="234" t="s">
        <v>5558</v>
      </c>
      <c r="I238" s="234" t="s">
        <v>5559</v>
      </c>
      <c r="J238" s="234" t="s">
        <v>5560</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5561</v>
      </c>
      <c r="B239" s="234" t="s">
        <v>5562</v>
      </c>
      <c r="C239" s="234" t="s">
        <v>5563</v>
      </c>
      <c r="D239" s="234" t="s">
        <v>25</v>
      </c>
      <c r="E239" s="234" t="s">
        <v>25</v>
      </c>
      <c r="F239" s="234" t="s">
        <v>25</v>
      </c>
      <c r="G239" s="234" t="s">
        <v>25</v>
      </c>
      <c r="H239" s="234" t="s">
        <v>5564</v>
      </c>
      <c r="I239" s="234" t="s">
        <v>4801</v>
      </c>
      <c r="J239" s="234" t="s">
        <v>5565</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5566</v>
      </c>
      <c r="B240" s="234" t="s">
        <v>5567</v>
      </c>
      <c r="C240" s="234" t="s">
        <v>5568</v>
      </c>
      <c r="D240" s="234" t="s">
        <v>5569</v>
      </c>
      <c r="E240" s="234" t="s">
        <v>25</v>
      </c>
      <c r="F240" s="234" t="s">
        <v>25</v>
      </c>
      <c r="G240" s="234" t="s">
        <v>25</v>
      </c>
      <c r="H240" s="234" t="s">
        <v>5570</v>
      </c>
      <c r="I240" s="234" t="s">
        <v>25</v>
      </c>
      <c r="J240" s="234" t="s">
        <v>5571</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1971</v>
      </c>
      <c r="B241" s="233" t="s">
        <v>5572</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5573</v>
      </c>
      <c r="B242" s="234" t="s">
        <v>5574</v>
      </c>
      <c r="C242" s="234" t="s">
        <v>5575</v>
      </c>
      <c r="D242" s="234" t="s">
        <v>25</v>
      </c>
      <c r="E242" s="234" t="s">
        <v>25</v>
      </c>
      <c r="F242" s="234" t="s">
        <v>5576</v>
      </c>
      <c r="G242" s="234" t="s">
        <v>25</v>
      </c>
      <c r="H242" s="234" t="s">
        <v>5577</v>
      </c>
      <c r="I242" s="234" t="s">
        <v>25</v>
      </c>
      <c r="J242" s="234" t="s">
        <v>5578</v>
      </c>
      <c r="K242" s="237">
        <f>IF(COUNTIF(L242:AY242,"&lt;&gt;")=0,"",SUMPRODUCT(((Recommendations[ImplStatus]="Implemented")+(Recommendations[ImplStatus]="Compensated"))*ISNUMBER(MATCH(Recommendations[Id],L242:AY242,0)))/COUNTIF(L242:AY242,"&lt;&gt;"))</f>
        <v>0</v>
      </c>
      <c r="L242" s="240" t="s">
        <v>735</v>
      </c>
      <c r="M242" s="240" t="s">
        <v>740</v>
      </c>
      <c r="N242" s="240" t="s">
        <v>750</v>
      </c>
      <c r="O242" s="240" t="s">
        <v>852</v>
      </c>
      <c r="P242" s="240" t="s">
        <v>868</v>
      </c>
      <c r="Q242" s="240" t="s">
        <v>873</v>
      </c>
      <c r="R242" s="240" t="s">
        <v>884</v>
      </c>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1975</v>
      </c>
      <c r="B243" s="233" t="s">
        <v>5579</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5580</v>
      </c>
      <c r="B244" s="234" t="s">
        <v>5581</v>
      </c>
      <c r="C244" s="234" t="s">
        <v>5582</v>
      </c>
      <c r="D244" s="234" t="s">
        <v>25</v>
      </c>
      <c r="E244" s="234" t="s">
        <v>25</v>
      </c>
      <c r="F244" s="234" t="s">
        <v>5583</v>
      </c>
      <c r="G244" s="234" t="s">
        <v>25</v>
      </c>
      <c r="H244" s="234" t="s">
        <v>5584</v>
      </c>
      <c r="I244" s="234" t="s">
        <v>5585</v>
      </c>
      <c r="J244" s="234" t="s">
        <v>5586</v>
      </c>
      <c r="K244" s="237">
        <f>IF(COUNTIF(L244:AY244,"&lt;&gt;")=0,"",SUMPRODUCT(((Recommendations[ImplStatus]="Implemented")+(Recommendations[ImplStatus]="Compensated"))*ISNUMBER(MATCH(Recommendations[Id],L244:AY244,0)))/COUNTIF(L244:AY244,"&lt;&gt;"))</f>
        <v>0</v>
      </c>
      <c r="L244" s="240" t="s">
        <v>323</v>
      </c>
      <c r="M244" s="240" t="s">
        <v>328</v>
      </c>
      <c r="N244" s="240" t="s">
        <v>333</v>
      </c>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5587</v>
      </c>
      <c r="B245" s="234" t="s">
        <v>5588</v>
      </c>
      <c r="C245" s="234" t="s">
        <v>5589</v>
      </c>
      <c r="D245" s="234" t="s">
        <v>5590</v>
      </c>
      <c r="E245" s="234" t="s">
        <v>25</v>
      </c>
      <c r="F245" s="234" t="s">
        <v>25</v>
      </c>
      <c r="G245" s="234" t="s">
        <v>25</v>
      </c>
      <c r="H245" s="234" t="s">
        <v>5591</v>
      </c>
      <c r="I245" s="234" t="s">
        <v>25</v>
      </c>
      <c r="J245" s="234" t="s">
        <v>5592</v>
      </c>
      <c r="K245" s="237">
        <f>IF(COUNTIF(L245:AY245,"&lt;&gt;")=0,"",SUMPRODUCT(((Recommendations[ImplStatus]="Implemented")+(Recommendations[ImplStatus]="Compensated"))*ISNUMBER(MATCH(Recommendations[Id],L245:AY245,0)))/COUNTIF(L245:AY245,"&lt;&gt;"))</f>
        <v>0</v>
      </c>
      <c r="L245" s="240" t="s">
        <v>328</v>
      </c>
      <c r="M245" s="240" t="s">
        <v>333</v>
      </c>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5593</v>
      </c>
      <c r="B246" s="234" t="s">
        <v>5594</v>
      </c>
      <c r="C246" s="234" t="s">
        <v>5595</v>
      </c>
      <c r="D246" s="234" t="s">
        <v>25</v>
      </c>
      <c r="E246" s="234" t="s">
        <v>25</v>
      </c>
      <c r="F246" s="234" t="s">
        <v>25</v>
      </c>
      <c r="G246" s="234" t="s">
        <v>25</v>
      </c>
      <c r="H246" s="234" t="s">
        <v>5596</v>
      </c>
      <c r="I246" s="234" t="s">
        <v>25</v>
      </c>
      <c r="J246" s="234" t="s">
        <v>5597</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1979</v>
      </c>
      <c r="B247" s="233" t="s">
        <v>5598</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5599</v>
      </c>
      <c r="B248" s="234" t="s">
        <v>5600</v>
      </c>
      <c r="C248" s="234" t="s">
        <v>5601</v>
      </c>
      <c r="D248" s="234" t="s">
        <v>5602</v>
      </c>
      <c r="E248" s="234" t="s">
        <v>25</v>
      </c>
      <c r="F248" s="234" t="s">
        <v>25</v>
      </c>
      <c r="G248" s="234" t="s">
        <v>25</v>
      </c>
      <c r="H248" s="234" t="s">
        <v>5603</v>
      </c>
      <c r="I248" s="234" t="s">
        <v>5604</v>
      </c>
      <c r="J248" s="234" t="s">
        <v>5605</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5606</v>
      </c>
      <c r="B249" s="234" t="s">
        <v>5607</v>
      </c>
      <c r="C249" s="234" t="s">
        <v>5601</v>
      </c>
      <c r="D249" s="234" t="s">
        <v>5608</v>
      </c>
      <c r="E249" s="234" t="s">
        <v>25</v>
      </c>
      <c r="F249" s="234" t="s">
        <v>25</v>
      </c>
      <c r="G249" s="234" t="s">
        <v>25</v>
      </c>
      <c r="H249" s="234" t="s">
        <v>5603</v>
      </c>
      <c r="I249" s="234" t="s">
        <v>5609</v>
      </c>
      <c r="J249" s="234" t="s">
        <v>5610</v>
      </c>
      <c r="K249" s="237">
        <f>IF(COUNTIF(L249:AY249,"&lt;&gt;")=0,"",SUMPRODUCT(((Recommendations[ImplStatus]="Implemented")+(Recommendations[ImplStatus]="Compensated"))*ISNUMBER(MATCH(Recommendations[Id],L249:AY249,0)))/COUNTIF(L249:AY249,"&lt;&gt;"))</f>
        <v>0</v>
      </c>
      <c r="L249" s="240" t="s">
        <v>745</v>
      </c>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5611</v>
      </c>
      <c r="B250" s="234" t="s">
        <v>5612</v>
      </c>
      <c r="C250" s="234" t="s">
        <v>5613</v>
      </c>
      <c r="D250" s="234" t="s">
        <v>5614</v>
      </c>
      <c r="E250" s="234" t="s">
        <v>25</v>
      </c>
      <c r="F250" s="234" t="s">
        <v>25</v>
      </c>
      <c r="G250" s="234" t="s">
        <v>25</v>
      </c>
      <c r="H250" s="234" t="s">
        <v>5615</v>
      </c>
      <c r="I250" s="234" t="s">
        <v>25</v>
      </c>
      <c r="J250" s="234" t="s">
        <v>5616</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5617</v>
      </c>
      <c r="B251" s="232" t="s">
        <v>5618</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1985</v>
      </c>
      <c r="B252" s="233" t="s">
        <v>5619</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5620</v>
      </c>
      <c r="B253" s="234" t="s">
        <v>5621</v>
      </c>
      <c r="C253" s="234" t="s">
        <v>5622</v>
      </c>
      <c r="D253" s="234" t="s">
        <v>4584</v>
      </c>
      <c r="E253" s="234" t="s">
        <v>4390</v>
      </c>
      <c r="F253" s="234" t="s">
        <v>25</v>
      </c>
      <c r="G253" s="234" t="s">
        <v>25</v>
      </c>
      <c r="H253" s="234" t="s">
        <v>5623</v>
      </c>
      <c r="I253" s="234" t="s">
        <v>25</v>
      </c>
      <c r="J253" s="234" t="s">
        <v>5624</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5625</v>
      </c>
      <c r="B254" s="234" t="s">
        <v>5626</v>
      </c>
      <c r="C254" s="234" t="s">
        <v>4394</v>
      </c>
      <c r="D254" s="234" t="s">
        <v>4395</v>
      </c>
      <c r="E254" s="234" t="s">
        <v>25</v>
      </c>
      <c r="F254" s="234" t="s">
        <v>4397</v>
      </c>
      <c r="G254" s="234" t="s">
        <v>25</v>
      </c>
      <c r="H254" s="234" t="s">
        <v>5627</v>
      </c>
      <c r="I254" s="234" t="s">
        <v>25</v>
      </c>
      <c r="J254" s="234" t="s">
        <v>5628</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1989</v>
      </c>
      <c r="B255" s="233" t="s">
        <v>5629</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5630</v>
      </c>
      <c r="B256" s="234" t="s">
        <v>5631</v>
      </c>
      <c r="C256" s="234" t="s">
        <v>5632</v>
      </c>
      <c r="D256" s="234" t="s">
        <v>5633</v>
      </c>
      <c r="E256" s="234" t="s">
        <v>5634</v>
      </c>
      <c r="F256" s="234" t="s">
        <v>5635</v>
      </c>
      <c r="G256" s="234" t="s">
        <v>25</v>
      </c>
      <c r="H256" s="234" t="s">
        <v>5636</v>
      </c>
      <c r="I256" s="234" t="s">
        <v>25</v>
      </c>
      <c r="J256" s="234" t="s">
        <v>5637</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5638</v>
      </c>
      <c r="B257" s="234" t="s">
        <v>5639</v>
      </c>
      <c r="C257" s="234" t="s">
        <v>5640</v>
      </c>
      <c r="D257" s="234" t="s">
        <v>5641</v>
      </c>
      <c r="E257" s="234" t="s">
        <v>25</v>
      </c>
      <c r="F257" s="234" t="s">
        <v>25</v>
      </c>
      <c r="G257" s="234" t="s">
        <v>25</v>
      </c>
      <c r="H257" s="234" t="s">
        <v>5642</v>
      </c>
      <c r="I257" s="234" t="s">
        <v>25</v>
      </c>
      <c r="J257" s="234" t="s">
        <v>5643</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1994</v>
      </c>
      <c r="B258" s="233" t="s">
        <v>5644</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5645</v>
      </c>
      <c r="B259" s="234" t="s">
        <v>5646</v>
      </c>
      <c r="C259" s="234" t="s">
        <v>5647</v>
      </c>
      <c r="D259" s="234" t="s">
        <v>5648</v>
      </c>
      <c r="E259" s="234" t="s">
        <v>5649</v>
      </c>
      <c r="F259" s="234" t="s">
        <v>25</v>
      </c>
      <c r="G259" s="234" t="s">
        <v>25</v>
      </c>
      <c r="H259" s="234" t="s">
        <v>5650</v>
      </c>
      <c r="I259" s="234" t="s">
        <v>25</v>
      </c>
      <c r="J259" s="234" t="s">
        <v>5651</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5652</v>
      </c>
      <c r="B260" s="234" t="s">
        <v>5653</v>
      </c>
      <c r="C260" s="234" t="s">
        <v>5654</v>
      </c>
      <c r="D260" s="234" t="s">
        <v>25</v>
      </c>
      <c r="E260" s="234" t="s">
        <v>25</v>
      </c>
      <c r="F260" s="234" t="s">
        <v>25</v>
      </c>
      <c r="G260" s="234" t="s">
        <v>25</v>
      </c>
      <c r="H260" s="234" t="s">
        <v>5655</v>
      </c>
      <c r="I260" s="234" t="s">
        <v>5656</v>
      </c>
      <c r="J260" s="234" t="s">
        <v>5657</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5658</v>
      </c>
      <c r="B261" s="234" t="s">
        <v>5659</v>
      </c>
      <c r="C261" s="234" t="s">
        <v>5660</v>
      </c>
      <c r="D261" s="234" t="s">
        <v>5661</v>
      </c>
      <c r="E261" s="234" t="s">
        <v>25</v>
      </c>
      <c r="F261" s="234" t="s">
        <v>25</v>
      </c>
      <c r="G261" s="234" t="s">
        <v>25</v>
      </c>
      <c r="H261" s="234" t="s">
        <v>5662</v>
      </c>
      <c r="I261" s="234" t="s">
        <v>5663</v>
      </c>
      <c r="J261" s="234" t="s">
        <v>5664</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5665</v>
      </c>
      <c r="B262" s="234" t="s">
        <v>5666</v>
      </c>
      <c r="C262" s="234" t="s">
        <v>5667</v>
      </c>
      <c r="D262" s="234" t="s">
        <v>5668</v>
      </c>
      <c r="E262" s="234" t="s">
        <v>25</v>
      </c>
      <c r="F262" s="234" t="s">
        <v>25</v>
      </c>
      <c r="G262" s="234" t="s">
        <v>25</v>
      </c>
      <c r="H262" s="234" t="s">
        <v>5669</v>
      </c>
      <c r="I262" s="234" t="s">
        <v>5670</v>
      </c>
      <c r="J262" s="234" t="s">
        <v>5671</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5672</v>
      </c>
      <c r="B263" s="234" t="s">
        <v>5673</v>
      </c>
      <c r="C263" s="234" t="s">
        <v>5674</v>
      </c>
      <c r="D263" s="234" t="s">
        <v>5675</v>
      </c>
      <c r="E263" s="234" t="s">
        <v>25</v>
      </c>
      <c r="F263" s="234" t="s">
        <v>25</v>
      </c>
      <c r="G263" s="234" t="s">
        <v>5676</v>
      </c>
      <c r="H263" s="234" t="s">
        <v>4605</v>
      </c>
      <c r="I263" s="234" t="s">
        <v>5677</v>
      </c>
      <c r="J263" s="234" t="s">
        <v>5678</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5679</v>
      </c>
      <c r="B264" s="234" t="s">
        <v>5680</v>
      </c>
      <c r="C264" s="234" t="s">
        <v>5667</v>
      </c>
      <c r="D264" s="234" t="s">
        <v>5681</v>
      </c>
      <c r="E264" s="234" t="s">
        <v>25</v>
      </c>
      <c r="F264" s="234" t="s">
        <v>25</v>
      </c>
      <c r="G264" s="234" t="s">
        <v>25</v>
      </c>
      <c r="H264" s="234" t="s">
        <v>5682</v>
      </c>
      <c r="I264" s="234" t="s">
        <v>25</v>
      </c>
      <c r="J264" s="234" t="s">
        <v>5683</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1998</v>
      </c>
      <c r="B265" s="233" t="s">
        <v>5684</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5685</v>
      </c>
      <c r="B266" s="234" t="s">
        <v>5686</v>
      </c>
      <c r="C266" s="234" t="s">
        <v>5687</v>
      </c>
      <c r="D266" s="234" t="s">
        <v>5688</v>
      </c>
      <c r="E266" s="234" t="s">
        <v>5689</v>
      </c>
      <c r="F266" s="234" t="s">
        <v>25</v>
      </c>
      <c r="G266" s="234" t="s">
        <v>5690</v>
      </c>
      <c r="H266" s="234" t="s">
        <v>5691</v>
      </c>
      <c r="I266" s="234" t="s">
        <v>5692</v>
      </c>
      <c r="J266" s="234" t="s">
        <v>5693</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5694</v>
      </c>
      <c r="B267" s="234" t="s">
        <v>5695</v>
      </c>
      <c r="C267" s="234" t="s">
        <v>5696</v>
      </c>
      <c r="D267" s="234" t="s">
        <v>5697</v>
      </c>
      <c r="E267" s="234" t="s">
        <v>25</v>
      </c>
      <c r="F267" s="234" t="s">
        <v>25</v>
      </c>
      <c r="G267" s="234" t="s">
        <v>25</v>
      </c>
      <c r="H267" s="234" t="s">
        <v>5698</v>
      </c>
      <c r="I267" s="234" t="s">
        <v>25</v>
      </c>
      <c r="J267" s="234" t="s">
        <v>5699</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5700</v>
      </c>
      <c r="B268" s="234" t="s">
        <v>5701</v>
      </c>
      <c r="C268" s="234" t="s">
        <v>5702</v>
      </c>
      <c r="D268" s="234" t="s">
        <v>5697</v>
      </c>
      <c r="E268" s="234" t="s">
        <v>25</v>
      </c>
      <c r="F268" s="234" t="s">
        <v>25</v>
      </c>
      <c r="G268" s="234" t="s">
        <v>5703</v>
      </c>
      <c r="H268" s="234" t="s">
        <v>5704</v>
      </c>
      <c r="I268" s="234" t="s">
        <v>25</v>
      </c>
      <c r="J268" s="234" t="s">
        <v>5705</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5706</v>
      </c>
      <c r="B269" s="234" t="s">
        <v>5707</v>
      </c>
      <c r="C269" s="234" t="s">
        <v>5702</v>
      </c>
      <c r="D269" s="234" t="s">
        <v>5708</v>
      </c>
      <c r="E269" s="234" t="s">
        <v>25</v>
      </c>
      <c r="F269" s="234" t="s">
        <v>25</v>
      </c>
      <c r="G269" s="234" t="s">
        <v>25</v>
      </c>
      <c r="H269" s="234" t="s">
        <v>5709</v>
      </c>
      <c r="I269" s="234" t="s">
        <v>25</v>
      </c>
      <c r="J269" s="234" t="s">
        <v>5710</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5711</v>
      </c>
      <c r="B270" s="234" t="s">
        <v>5712</v>
      </c>
      <c r="C270" s="234" t="s">
        <v>5713</v>
      </c>
      <c r="D270" s="234" t="s">
        <v>5714</v>
      </c>
      <c r="E270" s="234" t="s">
        <v>25</v>
      </c>
      <c r="F270" s="234" t="s">
        <v>25</v>
      </c>
      <c r="G270" s="234" t="s">
        <v>25</v>
      </c>
      <c r="H270" s="234" t="s">
        <v>5715</v>
      </c>
      <c r="I270" s="234" t="s">
        <v>25</v>
      </c>
      <c r="J270" s="234" t="s">
        <v>5716</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5717</v>
      </c>
      <c r="B271" s="234" t="s">
        <v>5718</v>
      </c>
      <c r="C271" s="234" t="s">
        <v>5719</v>
      </c>
      <c r="D271" s="234" t="s">
        <v>5720</v>
      </c>
      <c r="E271" s="234" t="s">
        <v>25</v>
      </c>
      <c r="F271" s="234" t="s">
        <v>25</v>
      </c>
      <c r="G271" s="234" t="s">
        <v>25</v>
      </c>
      <c r="H271" s="234" t="s">
        <v>5721</v>
      </c>
      <c r="I271" s="234" t="s">
        <v>5722</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5723</v>
      </c>
      <c r="B272" s="234" t="s">
        <v>5724</v>
      </c>
      <c r="C272" s="234" t="s">
        <v>5725</v>
      </c>
      <c r="D272" s="234" t="s">
        <v>5726</v>
      </c>
      <c r="E272" s="234" t="s">
        <v>25</v>
      </c>
      <c r="F272" s="234" t="s">
        <v>25</v>
      </c>
      <c r="G272" s="234" t="s">
        <v>25</v>
      </c>
      <c r="H272" s="234" t="s">
        <v>5727</v>
      </c>
      <c r="I272" s="234" t="s">
        <v>5728</v>
      </c>
      <c r="J272" s="234" t="s">
        <v>5729</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2002</v>
      </c>
      <c r="B273" s="233" t="s">
        <v>5730</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5731</v>
      </c>
      <c r="B274" s="234" t="s">
        <v>5732</v>
      </c>
      <c r="C274" s="234" t="s">
        <v>5733</v>
      </c>
      <c r="D274" s="234" t="s">
        <v>5726</v>
      </c>
      <c r="E274" s="234" t="s">
        <v>5734</v>
      </c>
      <c r="F274" s="234" t="s">
        <v>25</v>
      </c>
      <c r="G274" s="234" t="s">
        <v>25</v>
      </c>
      <c r="H274" s="234" t="s">
        <v>5735</v>
      </c>
      <c r="I274" s="234" t="s">
        <v>25</v>
      </c>
      <c r="J274" s="234" t="s">
        <v>5736</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5737</v>
      </c>
      <c r="B275" s="234" t="s">
        <v>5738</v>
      </c>
      <c r="C275" s="234" t="s">
        <v>5739</v>
      </c>
      <c r="D275" s="234" t="s">
        <v>5740</v>
      </c>
      <c r="E275" s="234" t="s">
        <v>25</v>
      </c>
      <c r="F275" s="234" t="s">
        <v>25</v>
      </c>
      <c r="G275" s="234" t="s">
        <v>25</v>
      </c>
      <c r="H275" s="234" t="s">
        <v>5741</v>
      </c>
      <c r="I275" s="234" t="s">
        <v>25</v>
      </c>
      <c r="J275" s="234" t="s">
        <v>5742</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5743</v>
      </c>
      <c r="B276" s="234" t="s">
        <v>5744</v>
      </c>
      <c r="C276" s="234" t="s">
        <v>5745</v>
      </c>
      <c r="D276" s="234" t="s">
        <v>5746</v>
      </c>
      <c r="E276" s="234" t="s">
        <v>25</v>
      </c>
      <c r="F276" s="234" t="s">
        <v>5747</v>
      </c>
      <c r="G276" s="234" t="s">
        <v>25</v>
      </c>
      <c r="H276" s="234" t="s">
        <v>5748</v>
      </c>
      <c r="I276" s="234" t="s">
        <v>5749</v>
      </c>
      <c r="J276" s="234" t="s">
        <v>5750</v>
      </c>
      <c r="K276" s="237">
        <f>IF(COUNTIF(L276:AY276,"&lt;&gt;")=0,"",SUMPRODUCT(((Recommendations[ImplStatus]="Implemented")+(Recommendations[ImplStatus]="Compensated"))*ISNUMBER(MATCH(Recommendations[Id],L276:AY276,0)))/COUNTIF(L276:AY276,"&lt;&gt;"))</f>
        <v>0</v>
      </c>
      <c r="L276" s="240" t="s">
        <v>168</v>
      </c>
      <c r="M276" s="240" t="s">
        <v>173</v>
      </c>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5751</v>
      </c>
      <c r="B277" s="233" t="s">
        <v>5752</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5753</v>
      </c>
      <c r="B278" s="234" t="s">
        <v>5754</v>
      </c>
      <c r="C278" s="234" t="s">
        <v>5755</v>
      </c>
      <c r="D278" s="234" t="s">
        <v>5756</v>
      </c>
      <c r="E278" s="234" t="s">
        <v>25</v>
      </c>
      <c r="F278" s="234" t="s">
        <v>5757</v>
      </c>
      <c r="G278" s="234" t="s">
        <v>25</v>
      </c>
      <c r="H278" s="234" t="s">
        <v>5758</v>
      </c>
      <c r="I278" s="234" t="s">
        <v>25</v>
      </c>
      <c r="J278" s="234" t="s">
        <v>5759</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5760</v>
      </c>
      <c r="B279" s="232" t="s">
        <v>5761</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2008</v>
      </c>
      <c r="B280" s="233" t="s">
        <v>5762</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5763</v>
      </c>
      <c r="B281" s="234" t="s">
        <v>5764</v>
      </c>
      <c r="C281" s="234" t="s">
        <v>5765</v>
      </c>
      <c r="D281" s="234" t="s">
        <v>5766</v>
      </c>
      <c r="E281" s="234" t="s">
        <v>5767</v>
      </c>
      <c r="F281" s="234" t="s">
        <v>25</v>
      </c>
      <c r="G281" s="234" t="s">
        <v>25</v>
      </c>
      <c r="H281" s="234" t="s">
        <v>5768</v>
      </c>
      <c r="I281" s="234" t="s">
        <v>25</v>
      </c>
      <c r="J281" s="234" t="s">
        <v>5769</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5770</v>
      </c>
      <c r="B282" s="234" t="s">
        <v>5771</v>
      </c>
      <c r="C282" s="234" t="s">
        <v>5772</v>
      </c>
      <c r="D282" s="234" t="s">
        <v>25</v>
      </c>
      <c r="E282" s="234" t="s">
        <v>25</v>
      </c>
      <c r="F282" s="234" t="s">
        <v>25</v>
      </c>
      <c r="G282" s="234" t="s">
        <v>25</v>
      </c>
      <c r="H282" s="234" t="s">
        <v>5773</v>
      </c>
      <c r="I282" s="234" t="s">
        <v>25</v>
      </c>
      <c r="J282" s="234" t="s">
        <v>5774</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5775</v>
      </c>
      <c r="B283" s="234" t="s">
        <v>5776</v>
      </c>
      <c r="C283" s="234" t="s">
        <v>5777</v>
      </c>
      <c r="D283" s="234" t="s">
        <v>25</v>
      </c>
      <c r="E283" s="234" t="s">
        <v>25</v>
      </c>
      <c r="F283" s="234" t="s">
        <v>25</v>
      </c>
      <c r="G283" s="234" t="s">
        <v>25</v>
      </c>
      <c r="H283" s="234" t="s">
        <v>5778</v>
      </c>
      <c r="I283" s="234" t="s">
        <v>25</v>
      </c>
      <c r="J283" s="234" t="s">
        <v>5779</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5780</v>
      </c>
      <c r="B284" s="234" t="s">
        <v>5781</v>
      </c>
      <c r="C284" s="234" t="s">
        <v>5782</v>
      </c>
      <c r="D284" s="234" t="s">
        <v>5783</v>
      </c>
      <c r="E284" s="234" t="s">
        <v>25</v>
      </c>
      <c r="F284" s="234" t="s">
        <v>25</v>
      </c>
      <c r="G284" s="234" t="s">
        <v>25</v>
      </c>
      <c r="H284" s="234" t="s">
        <v>5784</v>
      </c>
      <c r="I284" s="234" t="s">
        <v>25</v>
      </c>
      <c r="J284" s="234" t="s">
        <v>5785</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2012</v>
      </c>
      <c r="B285" s="233" t="s">
        <v>5786</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5787</v>
      </c>
      <c r="B286" s="234" t="s">
        <v>5788</v>
      </c>
      <c r="C286" s="234" t="s">
        <v>5789</v>
      </c>
      <c r="D286" s="234" t="s">
        <v>5790</v>
      </c>
      <c r="E286" s="234" t="s">
        <v>25</v>
      </c>
      <c r="F286" s="234" t="s">
        <v>25</v>
      </c>
      <c r="G286" s="234" t="s">
        <v>25</v>
      </c>
      <c r="H286" s="234" t="s">
        <v>5791</v>
      </c>
      <c r="I286" s="234" t="s">
        <v>5792</v>
      </c>
      <c r="J286" s="234" t="s">
        <v>5793</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2016</v>
      </c>
      <c r="B287" s="233" t="s">
        <v>5794</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5795</v>
      </c>
      <c r="B288" s="234" t="s">
        <v>5796</v>
      </c>
      <c r="C288" s="234" t="s">
        <v>5797</v>
      </c>
      <c r="D288" s="234" t="s">
        <v>5798</v>
      </c>
      <c r="E288" s="234" t="s">
        <v>5799</v>
      </c>
      <c r="F288" s="234" t="s">
        <v>5800</v>
      </c>
      <c r="G288" s="234" t="s">
        <v>5801</v>
      </c>
      <c r="H288" s="234" t="s">
        <v>5802</v>
      </c>
      <c r="I288" s="234" t="s">
        <v>4801</v>
      </c>
      <c r="J288" s="234" t="s">
        <v>5803</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5804</v>
      </c>
      <c r="B289" s="234" t="s">
        <v>5805</v>
      </c>
      <c r="C289" s="234" t="s">
        <v>5806</v>
      </c>
      <c r="D289" s="234" t="s">
        <v>25</v>
      </c>
      <c r="E289" s="234" t="s">
        <v>5799</v>
      </c>
      <c r="F289" s="234" t="s">
        <v>25</v>
      </c>
      <c r="G289" s="234" t="s">
        <v>5807</v>
      </c>
      <c r="H289" s="234" t="s">
        <v>5808</v>
      </c>
      <c r="I289" s="234" t="s">
        <v>5809</v>
      </c>
      <c r="J289" s="234" t="s">
        <v>5810</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5811</v>
      </c>
      <c r="B290" s="234" t="s">
        <v>5812</v>
      </c>
      <c r="C290" s="234" t="s">
        <v>5813</v>
      </c>
      <c r="D290" s="234" t="s">
        <v>25</v>
      </c>
      <c r="E290" s="234" t="s">
        <v>5814</v>
      </c>
      <c r="F290" s="234" t="s">
        <v>25</v>
      </c>
      <c r="G290" s="234" t="s">
        <v>5815</v>
      </c>
      <c r="H290" s="234" t="s">
        <v>5816</v>
      </c>
      <c r="I290" s="234" t="s">
        <v>5817</v>
      </c>
      <c r="J290" s="234" t="s">
        <v>5818</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5819</v>
      </c>
      <c r="B291" s="234" t="s">
        <v>5820</v>
      </c>
      <c r="C291" s="234" t="s">
        <v>5821</v>
      </c>
      <c r="D291" s="234" t="s">
        <v>25</v>
      </c>
      <c r="E291" s="234" t="s">
        <v>25</v>
      </c>
      <c r="F291" s="234" t="s">
        <v>25</v>
      </c>
      <c r="G291" s="234" t="s">
        <v>25</v>
      </c>
      <c r="H291" s="234" t="s">
        <v>5822</v>
      </c>
      <c r="I291" s="234" t="s">
        <v>4801</v>
      </c>
      <c r="J291" s="234" t="s">
        <v>5823</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2020</v>
      </c>
      <c r="B292" s="233" t="s">
        <v>5824</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5825</v>
      </c>
      <c r="B293" s="234" t="s">
        <v>5826</v>
      </c>
      <c r="C293" s="234" t="s">
        <v>5827</v>
      </c>
      <c r="D293" s="234" t="s">
        <v>5828</v>
      </c>
      <c r="E293" s="234" t="s">
        <v>25</v>
      </c>
      <c r="F293" s="234" t="s">
        <v>25</v>
      </c>
      <c r="G293" s="234" t="s">
        <v>25</v>
      </c>
      <c r="H293" s="234" t="s">
        <v>5829</v>
      </c>
      <c r="I293" s="234" t="s">
        <v>5830</v>
      </c>
      <c r="J293" s="234" t="s">
        <v>5831</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5832</v>
      </c>
      <c r="B294" s="234" t="s">
        <v>5833</v>
      </c>
      <c r="C294" s="234" t="s">
        <v>5834</v>
      </c>
      <c r="D294" s="234" t="s">
        <v>5828</v>
      </c>
      <c r="E294" s="234" t="s">
        <v>25</v>
      </c>
      <c r="F294" s="234" t="s">
        <v>5835</v>
      </c>
      <c r="G294" s="234" t="s">
        <v>25</v>
      </c>
      <c r="H294" s="234" t="s">
        <v>5836</v>
      </c>
      <c r="I294" s="234" t="s">
        <v>4772</v>
      </c>
      <c r="J294" s="234" t="s">
        <v>5837</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5838</v>
      </c>
      <c r="B295" s="234" t="s">
        <v>5839</v>
      </c>
      <c r="C295" s="234" t="s">
        <v>5840</v>
      </c>
      <c r="D295" s="234" t="s">
        <v>5841</v>
      </c>
      <c r="E295" s="234" t="s">
        <v>25</v>
      </c>
      <c r="F295" s="234" t="s">
        <v>25</v>
      </c>
      <c r="G295" s="234" t="s">
        <v>25</v>
      </c>
      <c r="H295" s="234" t="s">
        <v>5842</v>
      </c>
      <c r="I295" s="234" t="s">
        <v>4772</v>
      </c>
      <c r="J295" s="234" t="s">
        <v>5843</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2024</v>
      </c>
      <c r="B296" s="233" t="s">
        <v>5844</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5845</v>
      </c>
      <c r="B297" s="234" t="s">
        <v>5846</v>
      </c>
      <c r="C297" s="234" t="s">
        <v>5847</v>
      </c>
      <c r="D297" s="234" t="s">
        <v>5841</v>
      </c>
      <c r="E297" s="234" t="s">
        <v>25</v>
      </c>
      <c r="F297" s="234" t="s">
        <v>5848</v>
      </c>
      <c r="G297" s="234" t="s">
        <v>25</v>
      </c>
      <c r="H297" s="234" t="s">
        <v>5849</v>
      </c>
      <c r="I297" s="234" t="s">
        <v>25</v>
      </c>
      <c r="J297" s="234" t="s">
        <v>5850</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5851</v>
      </c>
      <c r="B298" s="234" t="s">
        <v>5852</v>
      </c>
      <c r="C298" s="234" t="s">
        <v>5853</v>
      </c>
      <c r="D298" s="234" t="s">
        <v>5854</v>
      </c>
      <c r="E298" s="234" t="s">
        <v>25</v>
      </c>
      <c r="F298" s="234" t="s">
        <v>25</v>
      </c>
      <c r="G298" s="234" t="s">
        <v>5855</v>
      </c>
      <c r="H298" s="234" t="s">
        <v>5856</v>
      </c>
      <c r="I298" s="234" t="s">
        <v>5856</v>
      </c>
      <c r="J298" s="234" t="s">
        <v>5857</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5858</v>
      </c>
      <c r="B299" s="234" t="s">
        <v>5859</v>
      </c>
      <c r="C299" s="234" t="s">
        <v>5860</v>
      </c>
      <c r="D299" s="234" t="s">
        <v>25</v>
      </c>
      <c r="E299" s="234" t="s">
        <v>25</v>
      </c>
      <c r="F299" s="234" t="s">
        <v>25</v>
      </c>
      <c r="G299" s="234" t="s">
        <v>25</v>
      </c>
      <c r="H299" s="234" t="s">
        <v>5861</v>
      </c>
      <c r="I299" s="234" t="s">
        <v>5862</v>
      </c>
      <c r="J299" s="234" t="s">
        <v>5863</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5864</v>
      </c>
      <c r="B300" s="234" t="s">
        <v>5865</v>
      </c>
      <c r="C300" s="234" t="s">
        <v>5866</v>
      </c>
      <c r="D300" s="234" t="s">
        <v>25</v>
      </c>
      <c r="E300" s="234" t="s">
        <v>25</v>
      </c>
      <c r="F300" s="234" t="s">
        <v>5867</v>
      </c>
      <c r="G300" s="234" t="s">
        <v>25</v>
      </c>
      <c r="H300" s="234" t="s">
        <v>5868</v>
      </c>
      <c r="I300" s="234" t="s">
        <v>5862</v>
      </c>
      <c r="J300" s="234" t="s">
        <v>5869</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2028</v>
      </c>
      <c r="B301" s="233" t="s">
        <v>5870</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5871</v>
      </c>
      <c r="B302" s="234" t="s">
        <v>5872</v>
      </c>
      <c r="C302" s="234" t="s">
        <v>5873</v>
      </c>
      <c r="D302" s="234" t="s">
        <v>25</v>
      </c>
      <c r="E302" s="234" t="s">
        <v>25</v>
      </c>
      <c r="F302" s="234" t="s">
        <v>25</v>
      </c>
      <c r="G302" s="234" t="s">
        <v>25</v>
      </c>
      <c r="H302" s="234" t="s">
        <v>5874</v>
      </c>
      <c r="I302" s="234" t="s">
        <v>25</v>
      </c>
      <c r="J302" s="234" t="s">
        <v>5875</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5876</v>
      </c>
      <c r="B303" s="234" t="s">
        <v>5877</v>
      </c>
      <c r="C303" s="234" t="s">
        <v>5878</v>
      </c>
      <c r="D303" s="234" t="s">
        <v>5879</v>
      </c>
      <c r="E303" s="234" t="s">
        <v>25</v>
      </c>
      <c r="F303" s="234" t="s">
        <v>25</v>
      </c>
      <c r="G303" s="234" t="s">
        <v>25</v>
      </c>
      <c r="H303" s="234" t="s">
        <v>5880</v>
      </c>
      <c r="I303" s="234" t="s">
        <v>4801</v>
      </c>
      <c r="J303" s="234" t="s">
        <v>5881</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5882</v>
      </c>
      <c r="B304" s="234" t="s">
        <v>5883</v>
      </c>
      <c r="C304" s="234" t="s">
        <v>5884</v>
      </c>
      <c r="D304" s="234" t="s">
        <v>5879</v>
      </c>
      <c r="E304" s="234" t="s">
        <v>25</v>
      </c>
      <c r="F304" s="234" t="s">
        <v>5885</v>
      </c>
      <c r="G304" s="234" t="s">
        <v>25</v>
      </c>
      <c r="H304" s="234" t="s">
        <v>5886</v>
      </c>
      <c r="I304" s="234" t="s">
        <v>25</v>
      </c>
      <c r="J304" s="234" t="s">
        <v>5887</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5888</v>
      </c>
      <c r="B305" s="234" t="s">
        <v>5889</v>
      </c>
      <c r="C305" s="234" t="s">
        <v>5890</v>
      </c>
      <c r="D305" s="234" t="s">
        <v>5891</v>
      </c>
      <c r="E305" s="234" t="s">
        <v>25</v>
      </c>
      <c r="F305" s="234" t="s">
        <v>25</v>
      </c>
      <c r="G305" s="234" t="s">
        <v>25</v>
      </c>
      <c r="H305" s="234" t="s">
        <v>5892</v>
      </c>
      <c r="I305" s="234" t="s">
        <v>5893</v>
      </c>
      <c r="J305" s="234" t="s">
        <v>5894</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5895</v>
      </c>
      <c r="B306" s="234" t="s">
        <v>5896</v>
      </c>
      <c r="C306" s="234" t="s">
        <v>5897</v>
      </c>
      <c r="D306" s="234" t="s">
        <v>5898</v>
      </c>
      <c r="E306" s="234" t="s">
        <v>25</v>
      </c>
      <c r="F306" s="234" t="s">
        <v>25</v>
      </c>
      <c r="G306" s="234" t="s">
        <v>25</v>
      </c>
      <c r="H306" s="234" t="s">
        <v>5899</v>
      </c>
      <c r="I306" s="234" t="s">
        <v>4801</v>
      </c>
      <c r="J306" s="234" t="s">
        <v>5900</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2032</v>
      </c>
      <c r="B307" s="233" t="s">
        <v>5901</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5902</v>
      </c>
      <c r="B308" s="234" t="s">
        <v>5903</v>
      </c>
      <c r="C308" s="234" t="s">
        <v>5904</v>
      </c>
      <c r="D308" s="234" t="s">
        <v>5898</v>
      </c>
      <c r="E308" s="234" t="s">
        <v>25</v>
      </c>
      <c r="F308" s="234" t="s">
        <v>5905</v>
      </c>
      <c r="G308" s="234" t="s">
        <v>25</v>
      </c>
      <c r="H308" s="234" t="s">
        <v>5906</v>
      </c>
      <c r="I308" s="234" t="s">
        <v>5907</v>
      </c>
      <c r="J308" s="234" t="s">
        <v>5908</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2036</v>
      </c>
      <c r="B309" s="233" t="s">
        <v>5909</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5910</v>
      </c>
      <c r="B310" s="234" t="s">
        <v>5911</v>
      </c>
      <c r="C310" s="234" t="s">
        <v>5912</v>
      </c>
      <c r="D310" s="234" t="s">
        <v>25</v>
      </c>
      <c r="E310" s="234" t="s">
        <v>25</v>
      </c>
      <c r="F310" s="234" t="s">
        <v>5913</v>
      </c>
      <c r="G310" s="234" t="s">
        <v>25</v>
      </c>
      <c r="H310" s="234" t="s">
        <v>5914</v>
      </c>
      <c r="I310" s="234" t="s">
        <v>5915</v>
      </c>
      <c r="J310" s="234" t="s">
        <v>5916</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5917</v>
      </c>
      <c r="B311" s="234" t="s">
        <v>5918</v>
      </c>
      <c r="C311" s="234" t="s">
        <v>5919</v>
      </c>
      <c r="D311" s="234" t="s">
        <v>5920</v>
      </c>
      <c r="E311" s="234" t="s">
        <v>25</v>
      </c>
      <c r="F311" s="234" t="s">
        <v>25</v>
      </c>
      <c r="G311" s="234" t="s">
        <v>5921</v>
      </c>
      <c r="H311" s="234" t="s">
        <v>5922</v>
      </c>
      <c r="I311" s="234" t="s">
        <v>25</v>
      </c>
      <c r="J311" s="234" t="s">
        <v>5923</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5924</v>
      </c>
      <c r="B312" s="234" t="s">
        <v>5925</v>
      </c>
      <c r="C312" s="234" t="s">
        <v>5926</v>
      </c>
      <c r="D312" s="234" t="s">
        <v>5927</v>
      </c>
      <c r="E312" s="234" t="s">
        <v>25</v>
      </c>
      <c r="F312" s="234" t="s">
        <v>25</v>
      </c>
      <c r="G312" s="234" t="s">
        <v>25</v>
      </c>
      <c r="H312" s="234" t="s">
        <v>5928</v>
      </c>
      <c r="I312" s="234" t="s">
        <v>25</v>
      </c>
      <c r="J312" s="234" t="s">
        <v>5929</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5930</v>
      </c>
      <c r="B313" s="234" t="s">
        <v>5931</v>
      </c>
      <c r="C313" s="234" t="s">
        <v>5932</v>
      </c>
      <c r="D313" s="234" t="s">
        <v>5933</v>
      </c>
      <c r="E313" s="234" t="s">
        <v>25</v>
      </c>
      <c r="F313" s="234" t="s">
        <v>25</v>
      </c>
      <c r="G313" s="234" t="s">
        <v>5934</v>
      </c>
      <c r="H313" s="234" t="s">
        <v>5935</v>
      </c>
      <c r="I313" s="234" t="s">
        <v>5936</v>
      </c>
      <c r="J313" s="234" t="s">
        <v>5937</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5938</v>
      </c>
      <c r="B314" s="234" t="s">
        <v>5939</v>
      </c>
      <c r="C314" s="234" t="s">
        <v>5940</v>
      </c>
      <c r="D314" s="234" t="s">
        <v>5941</v>
      </c>
      <c r="E314" s="234" t="s">
        <v>25</v>
      </c>
      <c r="F314" s="234" t="s">
        <v>25</v>
      </c>
      <c r="G314" s="234" t="s">
        <v>5942</v>
      </c>
      <c r="H314" s="234" t="s">
        <v>5943</v>
      </c>
      <c r="I314" s="234" t="s">
        <v>5944</v>
      </c>
      <c r="J314" s="234" t="s">
        <v>5945</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5946</v>
      </c>
      <c r="B315" s="233" t="s">
        <v>5947</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5948</v>
      </c>
      <c r="B316" s="234" t="s">
        <v>5949</v>
      </c>
      <c r="C316" s="234" t="s">
        <v>5950</v>
      </c>
      <c r="D316" s="234" t="s">
        <v>25</v>
      </c>
      <c r="E316" s="234" t="s">
        <v>25</v>
      </c>
      <c r="F316" s="234" t="s">
        <v>25</v>
      </c>
      <c r="G316" s="234" t="s">
        <v>25</v>
      </c>
      <c r="H316" s="234" t="s">
        <v>5951</v>
      </c>
      <c r="I316" s="234" t="s">
        <v>5952</v>
      </c>
      <c r="J316" s="234" t="s">
        <v>5953</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5954</v>
      </c>
      <c r="B317" s="234" t="s">
        <v>5955</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5956</v>
      </c>
      <c r="B318" s="233" t="s">
        <v>5957</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5958</v>
      </c>
      <c r="B319" s="234" t="s">
        <v>5959</v>
      </c>
      <c r="C319" s="234" t="s">
        <v>5960</v>
      </c>
      <c r="D319" s="234" t="s">
        <v>5961</v>
      </c>
      <c r="E319" s="234" t="s">
        <v>25</v>
      </c>
      <c r="F319" s="234" t="s">
        <v>5962</v>
      </c>
      <c r="G319" s="234" t="s">
        <v>5963</v>
      </c>
      <c r="H319" s="234" t="s">
        <v>5964</v>
      </c>
      <c r="I319" s="234" t="s">
        <v>25</v>
      </c>
      <c r="J319" s="234" t="s">
        <v>5965</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5966</v>
      </c>
      <c r="B320" s="234" t="s">
        <v>5967</v>
      </c>
      <c r="C320" s="234" t="s">
        <v>5968</v>
      </c>
      <c r="D320" s="234" t="s">
        <v>5969</v>
      </c>
      <c r="E320" s="234" t="s">
        <v>25</v>
      </c>
      <c r="F320" s="234" t="s">
        <v>25</v>
      </c>
      <c r="G320" s="234" t="s">
        <v>25</v>
      </c>
      <c r="H320" s="234" t="s">
        <v>5970</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5971</v>
      </c>
      <c r="B321" s="234" t="s">
        <v>5972</v>
      </c>
      <c r="C321" s="234" t="s">
        <v>5973</v>
      </c>
      <c r="D321" s="234" t="s">
        <v>5974</v>
      </c>
      <c r="E321" s="234" t="s">
        <v>25</v>
      </c>
      <c r="F321" s="234" t="s">
        <v>25</v>
      </c>
      <c r="G321" s="234" t="s">
        <v>25</v>
      </c>
      <c r="H321" s="234" t="s">
        <v>5975</v>
      </c>
      <c r="I321" s="234" t="s">
        <v>25</v>
      </c>
      <c r="J321" s="234" t="s">
        <v>5976</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5977</v>
      </c>
      <c r="B322" s="234" t="s">
        <v>5978</v>
      </c>
      <c r="C322" s="234" t="s">
        <v>5979</v>
      </c>
      <c r="D322" s="234" t="s">
        <v>5980</v>
      </c>
      <c r="E322" s="234" t="s">
        <v>25</v>
      </c>
      <c r="F322" s="234" t="s">
        <v>25</v>
      </c>
      <c r="G322" s="234" t="s">
        <v>25</v>
      </c>
      <c r="H322" s="234" t="s">
        <v>5981</v>
      </c>
      <c r="I322" s="234" t="s">
        <v>25</v>
      </c>
      <c r="J322" s="234" t="s">
        <v>5982</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5983</v>
      </c>
      <c r="B323" s="234" t="s">
        <v>5984</v>
      </c>
      <c r="C323" s="234" t="s">
        <v>5985</v>
      </c>
      <c r="D323" s="234" t="s">
        <v>25</v>
      </c>
      <c r="E323" s="234" t="s">
        <v>25</v>
      </c>
      <c r="F323" s="234" t="s">
        <v>25</v>
      </c>
      <c r="G323" s="234" t="s">
        <v>25</v>
      </c>
      <c r="H323" s="234" t="s">
        <v>5986</v>
      </c>
      <c r="I323" s="234" t="s">
        <v>4801</v>
      </c>
      <c r="J323" s="234" t="s">
        <v>5987</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5988</v>
      </c>
      <c r="B324" s="234" t="s">
        <v>5989</v>
      </c>
      <c r="C324" s="234" t="s">
        <v>5990</v>
      </c>
      <c r="D324" s="234" t="s">
        <v>25</v>
      </c>
      <c r="E324" s="234" t="s">
        <v>25</v>
      </c>
      <c r="F324" s="234" t="s">
        <v>25</v>
      </c>
      <c r="G324" s="234" t="s">
        <v>25</v>
      </c>
      <c r="H324" s="234" t="s">
        <v>5991</v>
      </c>
      <c r="I324" s="234" t="s">
        <v>5992</v>
      </c>
      <c r="J324" s="234" t="s">
        <v>5993</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5994</v>
      </c>
      <c r="B325" s="234" t="s">
        <v>5995</v>
      </c>
      <c r="C325" s="234" t="s">
        <v>5996</v>
      </c>
      <c r="D325" s="234" t="s">
        <v>5997</v>
      </c>
      <c r="E325" s="234" t="s">
        <v>25</v>
      </c>
      <c r="F325" s="234" t="s">
        <v>25</v>
      </c>
      <c r="G325" s="234" t="s">
        <v>25</v>
      </c>
      <c r="H325" s="234" t="s">
        <v>5998</v>
      </c>
      <c r="I325" s="234" t="s">
        <v>25</v>
      </c>
      <c r="J325" s="234" t="s">
        <v>5999</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6000</v>
      </c>
      <c r="B326" s="241" t="s">
        <v>6001</v>
      </c>
      <c r="C326" s="241" t="s">
        <v>6002</v>
      </c>
      <c r="D326" s="241" t="s">
        <v>6003</v>
      </c>
      <c r="E326" s="241" t="s">
        <v>25</v>
      </c>
      <c r="F326" s="241" t="s">
        <v>25</v>
      </c>
      <c r="G326" s="241" t="s">
        <v>25</v>
      </c>
      <c r="H326" s="241" t="s">
        <v>6004</v>
      </c>
      <c r="I326" s="241" t="s">
        <v>4801</v>
      </c>
      <c r="J326" s="241" t="s">
        <v>6005</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1323</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IFERROR(INDEX('Recommendations'!$I$2:$I$247, MATCH(L2,'Recommendations'!$B$2:$B$247,0))="Implemented", FALSE))</xm:f>
            <x14:dxf>
              <font>
                <color rgb="FF000000"/>
              </font>
              <fill>
                <patternFill>
                  <bgColor rgb="FF3C7D22"/>
                </patternFill>
              </fill>
            </x14:dxf>
          </x14:cfRule>
          <x14:cfRule type="expression" priority="2" id="{00000000-000E-0000-0A00-000002000000}">
            <xm:f>AND(L2&lt;&gt;"", IFERROR(INDEX('Recommendations'!$I$2:$I$247, MATCH(L2,'Recommendations'!$B$2:$B$247,0))="Compensated", FALSE))</xm:f>
            <x14:dxf>
              <font>
                <color rgb="FF000000"/>
              </font>
              <fill>
                <patternFill>
                  <bgColor rgb="FFC6E0B4"/>
                </patternFill>
              </fill>
            </x14:dxf>
          </x14:cfRule>
          <x14:cfRule type="expression" priority="3" id="{00000000-000E-0000-0A00-000003000000}">
            <xm:f>AND(L2&lt;&gt;"", IFERROR(INDEX('Recommendations'!$I$2:$I$247, MATCH(L2,'Recommendations'!$B$2:$B$247,0))="Testing", FALSE))</xm:f>
            <x14:dxf>
              <font>
                <color rgb="FF000000"/>
              </font>
              <fill>
                <patternFill>
                  <bgColor rgb="FFFFC000"/>
                </patternFill>
              </fill>
            </x14:dxf>
          </x14:cfRule>
          <x14:cfRule type="expression" priority="4" id="{00000000-000E-0000-0A00-000004000000}">
            <xm:f>AND(L2&lt;&gt;"", IFERROR(INDEX('Recommendations'!$I$2:$I$247, MATCH(L2,'Recommendations'!$B$2:$B$247,0))="Failed", FALSE))</xm:f>
            <x14:dxf>
              <font>
                <color rgb="FF000000"/>
              </font>
              <fill>
                <patternFill>
                  <bgColor rgb="FFD82891"/>
                </patternFill>
              </fill>
            </x14:dxf>
          </x14:cfRule>
          <x14:cfRule type="expression" priority="5" id="{00000000-000E-0000-0A00-000005000000}">
            <xm:f>AND(L2&lt;&gt;"", IFERROR(INDEX('Recommendations'!$I$2:$I$247, MATCH(L2,'Recommendations'!$B$2:$B$247,0))="Risk Accepted", FALSE))</xm:f>
            <x14:dxf>
              <font>
                <color rgb="FF000000"/>
              </font>
              <fill>
                <patternFill>
                  <bgColor rgb="FFD9D9D9"/>
                </patternFill>
              </fill>
            </x14:dxf>
          </x14:cfRule>
          <x14:cfRule type="expression" priority="6" id="{00000000-000E-0000-0A00-000006000000}">
            <xm:f>AND(L2&lt;&gt;"", IFERROR(INDEX('Recommendations'!$I$2:$I$247, MATCH(L2,'Recommendations'!$B$2:$B$247,0))="N/A",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3203</v>
      </c>
      <c r="B1" s="286" t="s">
        <v>4088</v>
      </c>
      <c r="C1" s="286" t="s">
        <v>1</v>
      </c>
      <c r="D1" s="286" t="s">
        <v>1568</v>
      </c>
      <c r="E1" s="286" t="s">
        <v>6006</v>
      </c>
      <c r="F1" s="286" t="s">
        <v>6007</v>
      </c>
      <c r="G1" s="286" t="s">
        <v>1573</v>
      </c>
      <c r="H1" s="286" t="s">
        <v>1574</v>
      </c>
      <c r="I1" s="286" t="s">
        <v>1575</v>
      </c>
      <c r="J1" s="286" t="s">
        <v>1576</v>
      </c>
      <c r="K1" s="286" t="s">
        <v>1577</v>
      </c>
      <c r="L1" s="286" t="s">
        <v>1578</v>
      </c>
      <c r="M1" s="286" t="s">
        <v>1579</v>
      </c>
      <c r="N1" s="286" t="s">
        <v>1580</v>
      </c>
      <c r="O1" s="286" t="s">
        <v>1581</v>
      </c>
      <c r="P1" s="286" t="s">
        <v>1582</v>
      </c>
      <c r="Q1" s="286" t="s">
        <v>1583</v>
      </c>
      <c r="R1" s="286" t="s">
        <v>1584</v>
      </c>
      <c r="S1" s="286" t="s">
        <v>1585</v>
      </c>
      <c r="T1" s="286" t="s">
        <v>1586</v>
      </c>
      <c r="U1" s="286" t="s">
        <v>1587</v>
      </c>
      <c r="V1" s="286" t="s">
        <v>1588</v>
      </c>
      <c r="W1" s="286" t="s">
        <v>1589</v>
      </c>
      <c r="X1" s="286" t="s">
        <v>1590</v>
      </c>
      <c r="Y1" s="286" t="s">
        <v>1591</v>
      </c>
      <c r="Z1" s="286" t="s">
        <v>1592</v>
      </c>
      <c r="AA1" s="286" t="s">
        <v>1593</v>
      </c>
      <c r="AB1" s="286" t="s">
        <v>1594</v>
      </c>
      <c r="AC1" s="286" t="s">
        <v>1595</v>
      </c>
      <c r="AD1" s="286" t="s">
        <v>1596</v>
      </c>
      <c r="AE1" s="286" t="s">
        <v>1597</v>
      </c>
      <c r="AF1" s="286" t="s">
        <v>1598</v>
      </c>
      <c r="AG1" s="286" t="s">
        <v>1599</v>
      </c>
      <c r="AH1" s="286" t="s">
        <v>1600</v>
      </c>
      <c r="AI1" s="286" t="s">
        <v>1601</v>
      </c>
      <c r="AJ1" s="286" t="s">
        <v>1602</v>
      </c>
      <c r="AK1" s="286" t="s">
        <v>1603</v>
      </c>
      <c r="AL1" s="286" t="s">
        <v>1604</v>
      </c>
      <c r="AM1" s="286" t="s">
        <v>1605</v>
      </c>
      <c r="AN1" s="286" t="s">
        <v>1606</v>
      </c>
      <c r="AO1" s="286" t="s">
        <v>1607</v>
      </c>
      <c r="AP1" s="286" t="s">
        <v>1608</v>
      </c>
      <c r="AQ1" s="286" t="s">
        <v>1609</v>
      </c>
      <c r="AR1" s="286" t="s">
        <v>1610</v>
      </c>
      <c r="AS1" s="286" t="s">
        <v>1611</v>
      </c>
      <c r="AT1" s="286" t="s">
        <v>1612</v>
      </c>
      <c r="AU1" s="287" t="s">
        <v>1613</v>
      </c>
    </row>
    <row r="2" spans="1:47" ht="60" customHeight="1" outlineLevel="1" x14ac:dyDescent="0.35">
      <c r="A2" s="277" t="s">
        <v>6008</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6008</v>
      </c>
      <c r="B3" s="256" t="s">
        <v>6009</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6008</v>
      </c>
      <c r="B4" s="257" t="s">
        <v>6009</v>
      </c>
      <c r="C4" s="258" t="s">
        <v>6010</v>
      </c>
      <c r="D4" s="261" t="s">
        <v>6011</v>
      </c>
      <c r="E4" s="262" t="s">
        <v>6012</v>
      </c>
      <c r="F4" s="265" t="s">
        <v>6013</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6008</v>
      </c>
      <c r="B5" s="257" t="s">
        <v>6009</v>
      </c>
      <c r="C5" s="258" t="s">
        <v>6014</v>
      </c>
      <c r="D5" s="261" t="s">
        <v>6015</v>
      </c>
      <c r="E5" s="262" t="s">
        <v>6012</v>
      </c>
      <c r="F5" s="265" t="s">
        <v>6013</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6008</v>
      </c>
      <c r="B6" s="257" t="s">
        <v>6009</v>
      </c>
      <c r="C6" s="258" t="s">
        <v>6016</v>
      </c>
      <c r="D6" s="261" t="s">
        <v>6017</v>
      </c>
      <c r="E6" s="262" t="s">
        <v>6012</v>
      </c>
      <c r="F6" s="265" t="s">
        <v>6013</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6008</v>
      </c>
      <c r="B7" s="257" t="s">
        <v>6009</v>
      </c>
      <c r="C7" s="258" t="s">
        <v>6018</v>
      </c>
      <c r="D7" s="261" t="s">
        <v>6019</v>
      </c>
      <c r="E7" s="262" t="s">
        <v>6012</v>
      </c>
      <c r="F7" s="265" t="s">
        <v>6013</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6008</v>
      </c>
      <c r="B8" s="257" t="s">
        <v>6009</v>
      </c>
      <c r="C8" s="258" t="s">
        <v>6020</v>
      </c>
      <c r="D8" s="261" t="s">
        <v>6021</v>
      </c>
      <c r="E8" s="262" t="s">
        <v>6012</v>
      </c>
      <c r="F8" s="265" t="s">
        <v>6013</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6008</v>
      </c>
      <c r="B9" s="257" t="s">
        <v>6009</v>
      </c>
      <c r="C9" s="258" t="s">
        <v>6022</v>
      </c>
      <c r="D9" s="261" t="s">
        <v>6023</v>
      </c>
      <c r="E9" s="262" t="s">
        <v>6012</v>
      </c>
      <c r="F9" s="265" t="s">
        <v>6013</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6008</v>
      </c>
      <c r="B10" s="257" t="s">
        <v>6009</v>
      </c>
      <c r="C10" s="258" t="s">
        <v>6024</v>
      </c>
      <c r="D10" s="261" t="s">
        <v>6025</v>
      </c>
      <c r="E10" s="262" t="s">
        <v>6012</v>
      </c>
      <c r="F10" s="265" t="s">
        <v>6013</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6008</v>
      </c>
      <c r="B11" s="257" t="s">
        <v>6009</v>
      </c>
      <c r="C11" s="258" t="s">
        <v>6026</v>
      </c>
      <c r="D11" s="261" t="s">
        <v>6027</v>
      </c>
      <c r="E11" s="262" t="s">
        <v>6012</v>
      </c>
      <c r="F11" s="265" t="s">
        <v>6013</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6008</v>
      </c>
      <c r="B12" s="257" t="s">
        <v>6009</v>
      </c>
      <c r="C12" s="258" t="s">
        <v>6028</v>
      </c>
      <c r="D12" s="261" t="s">
        <v>6029</v>
      </c>
      <c r="E12" s="262" t="s">
        <v>6012</v>
      </c>
      <c r="F12" s="265" t="s">
        <v>6013</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6008</v>
      </c>
      <c r="B13" s="257" t="s">
        <v>6009</v>
      </c>
      <c r="C13" s="258" t="s">
        <v>6030</v>
      </c>
      <c r="D13" s="261" t="s">
        <v>6031</v>
      </c>
      <c r="E13" s="262" t="s">
        <v>6012</v>
      </c>
      <c r="F13" s="265" t="s">
        <v>6013</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6008</v>
      </c>
      <c r="B14" s="257" t="s">
        <v>6009</v>
      </c>
      <c r="C14" s="258" t="s">
        <v>6032</v>
      </c>
      <c r="D14" s="261" t="s">
        <v>6033</v>
      </c>
      <c r="E14" s="262" t="s">
        <v>6012</v>
      </c>
      <c r="F14" s="265" t="s">
        <v>6013</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6008</v>
      </c>
      <c r="B15" s="257" t="s">
        <v>6009</v>
      </c>
      <c r="C15" s="258" t="s">
        <v>6034</v>
      </c>
      <c r="D15" s="261" t="s">
        <v>6035</v>
      </c>
      <c r="E15" s="262" t="s">
        <v>6012</v>
      </c>
      <c r="F15" s="265" t="s">
        <v>6013</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6008</v>
      </c>
      <c r="B16" s="257" t="s">
        <v>6009</v>
      </c>
      <c r="C16" s="258" t="s">
        <v>6036</v>
      </c>
      <c r="D16" s="261" t="s">
        <v>6037</v>
      </c>
      <c r="E16" s="262" t="s">
        <v>6012</v>
      </c>
      <c r="F16" s="265" t="s">
        <v>6013</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6008</v>
      </c>
      <c r="B17" s="256" t="s">
        <v>6038</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6008</v>
      </c>
      <c r="B18" s="257" t="s">
        <v>6038</v>
      </c>
      <c r="C18" s="258" t="s">
        <v>6039</v>
      </c>
      <c r="D18" s="261" t="s">
        <v>6040</v>
      </c>
      <c r="E18" s="262" t="s">
        <v>6041</v>
      </c>
      <c r="F18" s="265" t="s">
        <v>6042</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6008</v>
      </c>
      <c r="B19" s="257" t="s">
        <v>6038</v>
      </c>
      <c r="C19" s="258" t="s">
        <v>6043</v>
      </c>
      <c r="D19" s="261" t="s">
        <v>6044</v>
      </c>
      <c r="E19" s="262" t="s">
        <v>6041</v>
      </c>
      <c r="F19" s="265" t="s">
        <v>6042</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6008</v>
      </c>
      <c r="B20" s="257" t="s">
        <v>6038</v>
      </c>
      <c r="C20" s="258" t="s">
        <v>6045</v>
      </c>
      <c r="D20" s="261" t="s">
        <v>6046</v>
      </c>
      <c r="E20" s="262" t="s">
        <v>6041</v>
      </c>
      <c r="F20" s="265" t="s">
        <v>6042</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6008</v>
      </c>
      <c r="B21" s="257" t="s">
        <v>6038</v>
      </c>
      <c r="C21" s="258" t="s">
        <v>6047</v>
      </c>
      <c r="D21" s="261" t="s">
        <v>6048</v>
      </c>
      <c r="E21" s="262" t="s">
        <v>6041</v>
      </c>
      <c r="F21" s="265" t="s">
        <v>6042</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6008</v>
      </c>
      <c r="B22" s="257" t="s">
        <v>6038</v>
      </c>
      <c r="C22" s="258" t="s">
        <v>6049</v>
      </c>
      <c r="D22" s="261" t="s">
        <v>6050</v>
      </c>
      <c r="E22" s="262" t="s">
        <v>6041</v>
      </c>
      <c r="F22" s="265" t="s">
        <v>6042</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6008</v>
      </c>
      <c r="B23" s="257" t="s">
        <v>6038</v>
      </c>
      <c r="C23" s="258" t="s">
        <v>6051</v>
      </c>
      <c r="D23" s="261" t="s">
        <v>6052</v>
      </c>
      <c r="E23" s="262" t="s">
        <v>6012</v>
      </c>
      <c r="F23" s="265" t="s">
        <v>6013</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6008</v>
      </c>
      <c r="B24" s="257" t="s">
        <v>6038</v>
      </c>
      <c r="C24" s="258" t="s">
        <v>6053</v>
      </c>
      <c r="D24" s="261" t="s">
        <v>6054</v>
      </c>
      <c r="E24" s="262" t="s">
        <v>6012</v>
      </c>
      <c r="F24" s="265" t="s">
        <v>6013</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6008</v>
      </c>
      <c r="B25" s="257" t="s">
        <v>6038</v>
      </c>
      <c r="C25" s="258" t="s">
        <v>6055</v>
      </c>
      <c r="D25" s="261" t="s">
        <v>6056</v>
      </c>
      <c r="E25" s="262" t="s">
        <v>6012</v>
      </c>
      <c r="F25" s="265" t="s">
        <v>6057</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6008</v>
      </c>
      <c r="B26" s="257" t="s">
        <v>6038</v>
      </c>
      <c r="C26" s="258" t="s">
        <v>6058</v>
      </c>
      <c r="D26" s="261" t="s">
        <v>6059</v>
      </c>
      <c r="E26" s="262" t="s">
        <v>6012</v>
      </c>
      <c r="F26" s="265" t="s">
        <v>6057</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6008</v>
      </c>
      <c r="B27" s="257" t="s">
        <v>6038</v>
      </c>
      <c r="C27" s="258" t="s">
        <v>6060</v>
      </c>
      <c r="D27" s="261" t="s">
        <v>6061</v>
      </c>
      <c r="E27" s="262" t="s">
        <v>6012</v>
      </c>
      <c r="F27" s="265" t="s">
        <v>6057</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6008</v>
      </c>
      <c r="B28" s="257" t="s">
        <v>6038</v>
      </c>
      <c r="C28" s="258" t="s">
        <v>6062</v>
      </c>
      <c r="D28" s="261" t="s">
        <v>6063</v>
      </c>
      <c r="E28" s="262" t="s">
        <v>6012</v>
      </c>
      <c r="F28" s="265" t="s">
        <v>6057</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6008</v>
      </c>
      <c r="B29" s="257" t="s">
        <v>6038</v>
      </c>
      <c r="C29" s="258" t="s">
        <v>6064</v>
      </c>
      <c r="D29" s="261" t="s">
        <v>6065</v>
      </c>
      <c r="E29" s="262" t="s">
        <v>6012</v>
      </c>
      <c r="F29" s="265" t="s">
        <v>6057</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6008</v>
      </c>
      <c r="B30" s="257" t="s">
        <v>6038</v>
      </c>
      <c r="C30" s="258" t="s">
        <v>6066</v>
      </c>
      <c r="D30" s="261" t="s">
        <v>6067</v>
      </c>
      <c r="E30" s="262" t="s">
        <v>6012</v>
      </c>
      <c r="F30" s="265" t="s">
        <v>6057</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6008</v>
      </c>
      <c r="B31" s="257" t="s">
        <v>6038</v>
      </c>
      <c r="C31" s="258" t="s">
        <v>6068</v>
      </c>
      <c r="D31" s="261" t="s">
        <v>6069</v>
      </c>
      <c r="E31" s="262" t="s">
        <v>6012</v>
      </c>
      <c r="F31" s="265" t="s">
        <v>6057</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6008</v>
      </c>
      <c r="B32" s="257" t="s">
        <v>6038</v>
      </c>
      <c r="C32" s="258" t="s">
        <v>6070</v>
      </c>
      <c r="D32" s="261" t="s">
        <v>6071</v>
      </c>
      <c r="E32" s="262" t="s">
        <v>6012</v>
      </c>
      <c r="F32" s="265" t="s">
        <v>6057</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6008</v>
      </c>
      <c r="B33" s="257" t="s">
        <v>6038</v>
      </c>
      <c r="C33" s="258" t="s">
        <v>6072</v>
      </c>
      <c r="D33" s="261" t="s">
        <v>6073</v>
      </c>
      <c r="E33" s="262" t="s">
        <v>6041</v>
      </c>
      <c r="F33" s="265" t="s">
        <v>6042</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6008</v>
      </c>
      <c r="B34" s="257" t="s">
        <v>6038</v>
      </c>
      <c r="C34" s="258" t="s">
        <v>6074</v>
      </c>
      <c r="D34" s="261" t="s">
        <v>6075</v>
      </c>
      <c r="E34" s="262" t="s">
        <v>6012</v>
      </c>
      <c r="F34" s="265" t="s">
        <v>6057</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6008</v>
      </c>
      <c r="B35" s="256" t="s">
        <v>6076</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6008</v>
      </c>
      <c r="B36" s="257" t="s">
        <v>6076</v>
      </c>
      <c r="C36" s="258" t="s">
        <v>6077</v>
      </c>
      <c r="D36" s="261" t="s">
        <v>6078</v>
      </c>
      <c r="E36" s="262" t="s">
        <v>6012</v>
      </c>
      <c r="F36" s="265" t="s">
        <v>6057</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6008</v>
      </c>
      <c r="B37" s="257" t="s">
        <v>6076</v>
      </c>
      <c r="C37" s="258" t="s">
        <v>6079</v>
      </c>
      <c r="D37" s="261" t="s">
        <v>6080</v>
      </c>
      <c r="E37" s="262" t="s">
        <v>6012</v>
      </c>
      <c r="F37" s="265" t="s">
        <v>6081</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6008</v>
      </c>
      <c r="B38" s="257" t="s">
        <v>6076</v>
      </c>
      <c r="C38" s="258" t="s">
        <v>6082</v>
      </c>
      <c r="D38" s="261" t="s">
        <v>6083</v>
      </c>
      <c r="E38" s="262" t="s">
        <v>6012</v>
      </c>
      <c r="F38" s="265" t="s">
        <v>6081</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6008</v>
      </c>
      <c r="B39" s="257" t="s">
        <v>6076</v>
      </c>
      <c r="C39" s="258" t="s">
        <v>6084</v>
      </c>
      <c r="D39" s="261" t="s">
        <v>6085</v>
      </c>
      <c r="E39" s="262" t="s">
        <v>6012</v>
      </c>
      <c r="F39" s="265" t="s">
        <v>6081</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6008</v>
      </c>
      <c r="B40" s="257" t="s">
        <v>6076</v>
      </c>
      <c r="C40" s="258" t="s">
        <v>6086</v>
      </c>
      <c r="D40" s="261" t="s">
        <v>6087</v>
      </c>
      <c r="E40" s="262" t="s">
        <v>6012</v>
      </c>
      <c r="F40" s="265" t="s">
        <v>6081</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6008</v>
      </c>
      <c r="B41" s="257" t="s">
        <v>6076</v>
      </c>
      <c r="C41" s="258" t="s">
        <v>6088</v>
      </c>
      <c r="D41" s="261" t="s">
        <v>6089</v>
      </c>
      <c r="E41" s="262" t="s">
        <v>6012</v>
      </c>
      <c r="F41" s="265" t="s">
        <v>6081</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6008</v>
      </c>
      <c r="B42" s="257" t="s">
        <v>6076</v>
      </c>
      <c r="C42" s="258" t="s">
        <v>6090</v>
      </c>
      <c r="D42" s="261" t="s">
        <v>6091</v>
      </c>
      <c r="E42" s="262" t="s">
        <v>6012</v>
      </c>
      <c r="F42" s="265" t="s">
        <v>6081</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6008</v>
      </c>
      <c r="B43" s="257" t="s">
        <v>6076</v>
      </c>
      <c r="C43" s="258" t="s">
        <v>6092</v>
      </c>
      <c r="D43" s="261" t="s">
        <v>6093</v>
      </c>
      <c r="E43" s="262" t="s">
        <v>6012</v>
      </c>
      <c r="F43" s="265" t="s">
        <v>6081</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6008</v>
      </c>
      <c r="B44" s="257" t="s">
        <v>6076</v>
      </c>
      <c r="C44" s="258" t="s">
        <v>6094</v>
      </c>
      <c r="D44" s="261" t="s">
        <v>6095</v>
      </c>
      <c r="E44" s="262" t="s">
        <v>6012</v>
      </c>
      <c r="F44" s="265" t="s">
        <v>6081</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6008</v>
      </c>
      <c r="B45" s="257" t="s">
        <v>6076</v>
      </c>
      <c r="C45" s="258" t="s">
        <v>6096</v>
      </c>
      <c r="D45" s="261" t="s">
        <v>6097</v>
      </c>
      <c r="E45" s="262" t="s">
        <v>6012</v>
      </c>
      <c r="F45" s="265" t="s">
        <v>6081</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6008</v>
      </c>
      <c r="B46" s="257" t="s">
        <v>6076</v>
      </c>
      <c r="C46" s="258" t="s">
        <v>6098</v>
      </c>
      <c r="D46" s="261" t="s">
        <v>6099</v>
      </c>
      <c r="E46" s="262" t="s">
        <v>6012</v>
      </c>
      <c r="F46" s="265" t="s">
        <v>6081</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6008</v>
      </c>
      <c r="B47" s="257" t="s">
        <v>6076</v>
      </c>
      <c r="C47" s="258" t="s">
        <v>6100</v>
      </c>
      <c r="D47" s="261" t="s">
        <v>6101</v>
      </c>
      <c r="E47" s="262" t="s">
        <v>6012</v>
      </c>
      <c r="F47" s="265" t="s">
        <v>6081</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6008</v>
      </c>
      <c r="B48" s="257" t="s">
        <v>6076</v>
      </c>
      <c r="C48" s="258" t="s">
        <v>6102</v>
      </c>
      <c r="D48" s="261" t="s">
        <v>6103</v>
      </c>
      <c r="E48" s="262" t="s">
        <v>6012</v>
      </c>
      <c r="F48" s="265" t="s">
        <v>6081</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6008</v>
      </c>
      <c r="B49" s="257" t="s">
        <v>6076</v>
      </c>
      <c r="C49" s="258" t="s">
        <v>6104</v>
      </c>
      <c r="D49" s="261" t="s">
        <v>6105</v>
      </c>
      <c r="E49" s="262" t="s">
        <v>6012</v>
      </c>
      <c r="F49" s="265" t="s">
        <v>6081</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6008</v>
      </c>
      <c r="B50" s="256" t="s">
        <v>3327</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6008</v>
      </c>
      <c r="B51" s="257" t="s">
        <v>3327</v>
      </c>
      <c r="C51" s="258" t="s">
        <v>6106</v>
      </c>
      <c r="D51" s="261" t="s">
        <v>6107</v>
      </c>
      <c r="E51" s="262" t="s">
        <v>6108</v>
      </c>
      <c r="F51" s="265" t="s">
        <v>6109</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6008</v>
      </c>
      <c r="B52" s="257" t="s">
        <v>3327</v>
      </c>
      <c r="C52" s="258" t="s">
        <v>6110</v>
      </c>
      <c r="D52" s="261" t="s">
        <v>6111</v>
      </c>
      <c r="E52" s="262" t="s">
        <v>6108</v>
      </c>
      <c r="F52" s="265" t="s">
        <v>6109</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6008</v>
      </c>
      <c r="B53" s="257" t="s">
        <v>3327</v>
      </c>
      <c r="C53" s="258" t="s">
        <v>6112</v>
      </c>
      <c r="D53" s="261" t="s">
        <v>6113</v>
      </c>
      <c r="E53" s="262" t="s">
        <v>6108</v>
      </c>
      <c r="F53" s="265" t="s">
        <v>6109</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6008</v>
      </c>
      <c r="B54" s="257" t="s">
        <v>3327</v>
      </c>
      <c r="C54" s="258" t="s">
        <v>6114</v>
      </c>
      <c r="D54" s="261" t="s">
        <v>6115</v>
      </c>
      <c r="E54" s="262" t="s">
        <v>6108</v>
      </c>
      <c r="F54" s="265" t="s">
        <v>6109</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6008</v>
      </c>
      <c r="B55" s="257" t="s">
        <v>3327</v>
      </c>
      <c r="C55" s="258" t="s">
        <v>6116</v>
      </c>
      <c r="D55" s="261" t="s">
        <v>6117</v>
      </c>
      <c r="E55" s="262" t="s">
        <v>6108</v>
      </c>
      <c r="F55" s="265" t="s">
        <v>6109</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6008</v>
      </c>
      <c r="B56" s="257" t="s">
        <v>3327</v>
      </c>
      <c r="C56" s="258" t="s">
        <v>6118</v>
      </c>
      <c r="D56" s="261" t="s">
        <v>6119</v>
      </c>
      <c r="E56" s="262" t="s">
        <v>6108</v>
      </c>
      <c r="F56" s="265" t="s">
        <v>6109</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6008</v>
      </c>
      <c r="B57" s="257" t="s">
        <v>3327</v>
      </c>
      <c r="C57" s="258" t="s">
        <v>6120</v>
      </c>
      <c r="D57" s="261" t="s">
        <v>6121</v>
      </c>
      <c r="E57" s="262" t="s">
        <v>6108</v>
      </c>
      <c r="F57" s="265" t="s">
        <v>6109</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6008</v>
      </c>
      <c r="B58" s="257" t="s">
        <v>3327</v>
      </c>
      <c r="C58" s="258" t="s">
        <v>6122</v>
      </c>
      <c r="D58" s="261" t="s">
        <v>6123</v>
      </c>
      <c r="E58" s="262" t="s">
        <v>6012</v>
      </c>
      <c r="F58" s="265" t="s">
        <v>6109</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6008</v>
      </c>
      <c r="B59" s="257" t="s">
        <v>3327</v>
      </c>
      <c r="C59" s="258" t="s">
        <v>6124</v>
      </c>
      <c r="D59" s="261" t="s">
        <v>6125</v>
      </c>
      <c r="E59" s="262" t="s">
        <v>6012</v>
      </c>
      <c r="F59" s="265" t="s">
        <v>6109</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6008</v>
      </c>
      <c r="B60" s="256" t="s">
        <v>6126</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6008</v>
      </c>
      <c r="B61" s="257" t="s">
        <v>6126</v>
      </c>
      <c r="C61" s="258" t="s">
        <v>6127</v>
      </c>
      <c r="D61" s="261" t="s">
        <v>6128</v>
      </c>
      <c r="E61" s="262" t="s">
        <v>6012</v>
      </c>
      <c r="F61" s="265" t="s">
        <v>6129</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6008</v>
      </c>
      <c r="B62" s="257" t="s">
        <v>6126</v>
      </c>
      <c r="C62" s="258" t="s">
        <v>6130</v>
      </c>
      <c r="D62" s="261" t="s">
        <v>6131</v>
      </c>
      <c r="E62" s="262" t="s">
        <v>6012</v>
      </c>
      <c r="F62" s="265" t="s">
        <v>6129</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6008</v>
      </c>
      <c r="B63" s="257" t="s">
        <v>6126</v>
      </c>
      <c r="C63" s="258" t="s">
        <v>6132</v>
      </c>
      <c r="D63" s="261" t="s">
        <v>6133</v>
      </c>
      <c r="E63" s="262" t="s">
        <v>6012</v>
      </c>
      <c r="F63" s="265" t="s">
        <v>6129</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6008</v>
      </c>
      <c r="B64" s="257" t="s">
        <v>6126</v>
      </c>
      <c r="C64" s="258" t="s">
        <v>6134</v>
      </c>
      <c r="D64" s="261" t="s">
        <v>6135</v>
      </c>
      <c r="E64" s="262" t="s">
        <v>6012</v>
      </c>
      <c r="F64" s="265" t="s">
        <v>6129</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6008</v>
      </c>
      <c r="B65" s="257" t="s">
        <v>6126</v>
      </c>
      <c r="C65" s="258" t="s">
        <v>6136</v>
      </c>
      <c r="D65" s="261" t="s">
        <v>6137</v>
      </c>
      <c r="E65" s="262" t="s">
        <v>6012</v>
      </c>
      <c r="F65" s="265" t="s">
        <v>6129</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6008</v>
      </c>
      <c r="B66" s="257" t="s">
        <v>6126</v>
      </c>
      <c r="C66" s="258" t="s">
        <v>6138</v>
      </c>
      <c r="D66" s="261" t="s">
        <v>6139</v>
      </c>
      <c r="E66" s="262" t="s">
        <v>6012</v>
      </c>
      <c r="F66" s="265" t="s">
        <v>6129</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6008</v>
      </c>
      <c r="B67" s="257" t="s">
        <v>6126</v>
      </c>
      <c r="C67" s="258" t="s">
        <v>6140</v>
      </c>
      <c r="D67" s="261" t="s">
        <v>6141</v>
      </c>
      <c r="E67" s="262" t="s">
        <v>6012</v>
      </c>
      <c r="F67" s="265" t="s">
        <v>6129</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6008</v>
      </c>
      <c r="B68" s="257" t="s">
        <v>6126</v>
      </c>
      <c r="C68" s="258" t="s">
        <v>6142</v>
      </c>
      <c r="D68" s="261" t="s">
        <v>6143</v>
      </c>
      <c r="E68" s="262" t="s">
        <v>6012</v>
      </c>
      <c r="F68" s="265" t="s">
        <v>6144</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6008</v>
      </c>
      <c r="B69" s="257" t="s">
        <v>6126</v>
      </c>
      <c r="C69" s="258" t="s">
        <v>6145</v>
      </c>
      <c r="D69" s="261" t="s">
        <v>6146</v>
      </c>
      <c r="E69" s="262" t="s">
        <v>6012</v>
      </c>
      <c r="F69" s="265" t="s">
        <v>6144</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6008</v>
      </c>
      <c r="B70" s="257" t="s">
        <v>6126</v>
      </c>
      <c r="C70" s="258" t="s">
        <v>6147</v>
      </c>
      <c r="D70" s="261" t="s">
        <v>6148</v>
      </c>
      <c r="E70" s="262" t="s">
        <v>6012</v>
      </c>
      <c r="F70" s="265" t="s">
        <v>6144</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6008</v>
      </c>
      <c r="B71" s="257" t="s">
        <v>6126</v>
      </c>
      <c r="C71" s="258" t="s">
        <v>6149</v>
      </c>
      <c r="D71" s="261" t="s">
        <v>6150</v>
      </c>
      <c r="E71" s="262" t="s">
        <v>6012</v>
      </c>
      <c r="F71" s="265" t="s">
        <v>6151</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6008</v>
      </c>
      <c r="B72" s="257" t="s">
        <v>6126</v>
      </c>
      <c r="C72" s="258" t="s">
        <v>6152</v>
      </c>
      <c r="D72" s="261" t="s">
        <v>6153</v>
      </c>
      <c r="E72" s="262" t="s">
        <v>6012</v>
      </c>
      <c r="F72" s="265" t="s">
        <v>6129</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6008</v>
      </c>
      <c r="B73" s="257" t="s">
        <v>6126</v>
      </c>
      <c r="C73" s="258" t="s">
        <v>6154</v>
      </c>
      <c r="D73" s="261" t="s">
        <v>6155</v>
      </c>
      <c r="E73" s="262" t="s">
        <v>6156</v>
      </c>
      <c r="F73" s="265" t="s">
        <v>6129</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6008</v>
      </c>
      <c r="B74" s="256" t="s">
        <v>6157</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6008</v>
      </c>
      <c r="B75" s="257" t="s">
        <v>6157</v>
      </c>
      <c r="C75" s="258" t="s">
        <v>6158</v>
      </c>
      <c r="D75" s="261" t="s">
        <v>6159</v>
      </c>
      <c r="E75" s="262" t="s">
        <v>6156</v>
      </c>
      <c r="F75" s="265" t="s">
        <v>6160</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6008</v>
      </c>
      <c r="B76" s="257" t="s">
        <v>6157</v>
      </c>
      <c r="C76" s="258" t="s">
        <v>6161</v>
      </c>
      <c r="D76" s="261" t="s">
        <v>6162</v>
      </c>
      <c r="E76" s="262" t="s">
        <v>6156</v>
      </c>
      <c r="F76" s="265" t="s">
        <v>6160</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6008</v>
      </c>
      <c r="B77" s="257" t="s">
        <v>6157</v>
      </c>
      <c r="C77" s="258" t="s">
        <v>6163</v>
      </c>
      <c r="D77" s="261" t="s">
        <v>6164</v>
      </c>
      <c r="E77" s="262" t="s">
        <v>6156</v>
      </c>
      <c r="F77" s="265" t="s">
        <v>6160</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6008</v>
      </c>
      <c r="B78" s="257" t="s">
        <v>6157</v>
      </c>
      <c r="C78" s="258" t="s">
        <v>6165</v>
      </c>
      <c r="D78" s="261" t="s">
        <v>6166</v>
      </c>
      <c r="E78" s="262" t="s">
        <v>6156</v>
      </c>
      <c r="F78" s="265" t="s">
        <v>6160</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6008</v>
      </c>
      <c r="B79" s="257" t="s">
        <v>6157</v>
      </c>
      <c r="C79" s="258" t="s">
        <v>6167</v>
      </c>
      <c r="D79" s="261" t="s">
        <v>6168</v>
      </c>
      <c r="E79" s="262" t="s">
        <v>6156</v>
      </c>
      <c r="F79" s="265" t="s">
        <v>6160</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6008</v>
      </c>
      <c r="B80" s="257" t="s">
        <v>6157</v>
      </c>
      <c r="C80" s="258" t="s">
        <v>6169</v>
      </c>
      <c r="D80" s="261" t="s">
        <v>6170</v>
      </c>
      <c r="E80" s="262" t="s">
        <v>6156</v>
      </c>
      <c r="F80" s="265" t="s">
        <v>6160</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6008</v>
      </c>
      <c r="B81" s="257" t="s">
        <v>6157</v>
      </c>
      <c r="C81" s="258" t="s">
        <v>6171</v>
      </c>
      <c r="D81" s="261" t="s">
        <v>6172</v>
      </c>
      <c r="E81" s="262" t="s">
        <v>6156</v>
      </c>
      <c r="F81" s="265" t="s">
        <v>6160</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6008</v>
      </c>
      <c r="B82" s="257" t="s">
        <v>6157</v>
      </c>
      <c r="C82" s="258" t="s">
        <v>6173</v>
      </c>
      <c r="D82" s="261" t="s">
        <v>6174</v>
      </c>
      <c r="E82" s="262" t="s">
        <v>6156</v>
      </c>
      <c r="F82" s="265" t="s">
        <v>6160</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6008</v>
      </c>
      <c r="B83" s="257" t="s">
        <v>6157</v>
      </c>
      <c r="C83" s="258" t="s">
        <v>6175</v>
      </c>
      <c r="D83" s="261" t="s">
        <v>6176</v>
      </c>
      <c r="E83" s="262" t="s">
        <v>6156</v>
      </c>
      <c r="F83" s="265" t="s">
        <v>6160</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6008</v>
      </c>
      <c r="B84" s="257" t="s">
        <v>6157</v>
      </c>
      <c r="C84" s="258" t="s">
        <v>6177</v>
      </c>
      <c r="D84" s="261" t="s">
        <v>6178</v>
      </c>
      <c r="E84" s="262" t="s">
        <v>6156</v>
      </c>
      <c r="F84" s="265" t="s">
        <v>6160</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6008</v>
      </c>
      <c r="B85" s="257" t="s">
        <v>6157</v>
      </c>
      <c r="C85" s="258" t="s">
        <v>6179</v>
      </c>
      <c r="D85" s="261" t="s">
        <v>6180</v>
      </c>
      <c r="E85" s="262" t="s">
        <v>6156</v>
      </c>
      <c r="F85" s="265" t="s">
        <v>6160</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6008</v>
      </c>
      <c r="B86" s="257" t="s">
        <v>6157</v>
      </c>
      <c r="C86" s="258" t="s">
        <v>6181</v>
      </c>
      <c r="D86" s="261" t="s">
        <v>6182</v>
      </c>
      <c r="E86" s="262" t="s">
        <v>6156</v>
      </c>
      <c r="F86" s="265" t="s">
        <v>6160</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6008</v>
      </c>
      <c r="B87" s="257" t="s">
        <v>6157</v>
      </c>
      <c r="C87" s="258" t="s">
        <v>6183</v>
      </c>
      <c r="D87" s="261" t="s">
        <v>6184</v>
      </c>
      <c r="E87" s="262" t="s">
        <v>6156</v>
      </c>
      <c r="F87" s="265" t="s">
        <v>6160</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6008</v>
      </c>
      <c r="B88" s="257" t="s">
        <v>6157</v>
      </c>
      <c r="C88" s="258" t="s">
        <v>6185</v>
      </c>
      <c r="D88" s="261" t="s">
        <v>6186</v>
      </c>
      <c r="E88" s="262" t="s">
        <v>6156</v>
      </c>
      <c r="F88" s="265" t="s">
        <v>6144</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6008</v>
      </c>
      <c r="B89" s="257" t="s">
        <v>6157</v>
      </c>
      <c r="C89" s="258" t="s">
        <v>6187</v>
      </c>
      <c r="D89" s="261" t="s">
        <v>6188</v>
      </c>
      <c r="E89" s="262" t="s">
        <v>6156</v>
      </c>
      <c r="F89" s="265" t="s">
        <v>6144</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6008</v>
      </c>
      <c r="B90" s="257" t="s">
        <v>6157</v>
      </c>
      <c r="C90" s="258" t="s">
        <v>6189</v>
      </c>
      <c r="D90" s="261" t="s">
        <v>6190</v>
      </c>
      <c r="E90" s="262" t="s">
        <v>6156</v>
      </c>
      <c r="F90" s="265" t="s">
        <v>6144</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6008</v>
      </c>
      <c r="B91" s="256" t="s">
        <v>6191</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6008</v>
      </c>
      <c r="B92" s="257" t="s">
        <v>6191</v>
      </c>
      <c r="C92" s="258" t="s">
        <v>6192</v>
      </c>
      <c r="D92" s="261" t="s">
        <v>6193</v>
      </c>
      <c r="E92" s="262" t="s">
        <v>6012</v>
      </c>
      <c r="F92" s="265" t="s">
        <v>6144</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6008</v>
      </c>
      <c r="B93" s="257" t="s">
        <v>6191</v>
      </c>
      <c r="C93" s="258" t="s">
        <v>6194</v>
      </c>
      <c r="D93" s="261" t="s">
        <v>6195</v>
      </c>
      <c r="E93" s="262" t="s">
        <v>6012</v>
      </c>
      <c r="F93" s="265" t="s">
        <v>6144</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6008</v>
      </c>
      <c r="B94" s="257" t="s">
        <v>6191</v>
      </c>
      <c r="C94" s="258" t="s">
        <v>6196</v>
      </c>
      <c r="D94" s="261" t="s">
        <v>6197</v>
      </c>
      <c r="E94" s="262" t="s">
        <v>6012</v>
      </c>
      <c r="F94" s="265" t="s">
        <v>6144</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6008</v>
      </c>
      <c r="B95" s="257" t="s">
        <v>6191</v>
      </c>
      <c r="C95" s="258" t="s">
        <v>6198</v>
      </c>
      <c r="D95" s="261" t="s">
        <v>6199</v>
      </c>
      <c r="E95" s="262" t="s">
        <v>6012</v>
      </c>
      <c r="F95" s="265" t="s">
        <v>6144</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6008</v>
      </c>
      <c r="B96" s="257" t="s">
        <v>6191</v>
      </c>
      <c r="C96" s="258" t="s">
        <v>6200</v>
      </c>
      <c r="D96" s="261" t="s">
        <v>6201</v>
      </c>
      <c r="E96" s="262" t="s">
        <v>6012</v>
      </c>
      <c r="F96" s="265" t="s">
        <v>6144</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6008</v>
      </c>
      <c r="B97" s="257" t="s">
        <v>6191</v>
      </c>
      <c r="C97" s="258" t="s">
        <v>6202</v>
      </c>
      <c r="D97" s="261" t="s">
        <v>6203</v>
      </c>
      <c r="E97" s="262" t="s">
        <v>6012</v>
      </c>
      <c r="F97" s="265" t="s">
        <v>6204</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6008</v>
      </c>
      <c r="B98" s="257" t="s">
        <v>6191</v>
      </c>
      <c r="C98" s="258" t="s">
        <v>6205</v>
      </c>
      <c r="D98" s="261" t="s">
        <v>6206</v>
      </c>
      <c r="E98" s="262" t="s">
        <v>6012</v>
      </c>
      <c r="F98" s="265" t="s">
        <v>6204</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6008</v>
      </c>
      <c r="B99" s="257" t="s">
        <v>6191</v>
      </c>
      <c r="C99" s="258" t="s">
        <v>6207</v>
      </c>
      <c r="D99" s="261" t="s">
        <v>6208</v>
      </c>
      <c r="E99" s="262" t="s">
        <v>6012</v>
      </c>
      <c r="F99" s="265" t="s">
        <v>6204</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6008</v>
      </c>
      <c r="B100" s="257" t="s">
        <v>6191</v>
      </c>
      <c r="C100" s="258" t="s">
        <v>6209</v>
      </c>
      <c r="D100" s="261" t="s">
        <v>6210</v>
      </c>
      <c r="E100" s="262" t="s">
        <v>6012</v>
      </c>
      <c r="F100" s="265" t="s">
        <v>6204</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6008</v>
      </c>
      <c r="B101" s="257" t="s">
        <v>6191</v>
      </c>
      <c r="C101" s="258" t="s">
        <v>6211</v>
      </c>
      <c r="D101" s="261" t="s">
        <v>6212</v>
      </c>
      <c r="E101" s="262" t="s">
        <v>6012</v>
      </c>
      <c r="F101" s="265" t="s">
        <v>6144</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6008</v>
      </c>
      <c r="B102" s="257" t="s">
        <v>6191</v>
      </c>
      <c r="C102" s="258" t="s">
        <v>6213</v>
      </c>
      <c r="D102" s="261" t="s">
        <v>6214</v>
      </c>
      <c r="E102" s="262" t="s">
        <v>6156</v>
      </c>
      <c r="F102" s="265" t="s">
        <v>6144</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6008</v>
      </c>
      <c r="B103" s="257" t="s">
        <v>6191</v>
      </c>
      <c r="C103" s="258" t="s">
        <v>6215</v>
      </c>
      <c r="D103" s="261" t="s">
        <v>6216</v>
      </c>
      <c r="E103" s="262" t="s">
        <v>6156</v>
      </c>
      <c r="F103" s="265" t="s">
        <v>6144</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6008</v>
      </c>
      <c r="B104" s="257" t="s">
        <v>6191</v>
      </c>
      <c r="C104" s="258" t="s">
        <v>6217</v>
      </c>
      <c r="D104" s="261" t="s">
        <v>6218</v>
      </c>
      <c r="E104" s="262" t="s">
        <v>6156</v>
      </c>
      <c r="F104" s="265" t="s">
        <v>6144</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6008</v>
      </c>
      <c r="B105" s="257" t="s">
        <v>6191</v>
      </c>
      <c r="C105" s="258" t="s">
        <v>6219</v>
      </c>
      <c r="D105" s="261" t="s">
        <v>6220</v>
      </c>
      <c r="E105" s="262" t="s">
        <v>6041</v>
      </c>
      <c r="F105" s="265" t="s">
        <v>6144</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6008</v>
      </c>
      <c r="B106" s="256" t="s">
        <v>6221</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6008</v>
      </c>
      <c r="B107" s="257" t="s">
        <v>6221</v>
      </c>
      <c r="C107" s="258" t="s">
        <v>6222</v>
      </c>
      <c r="D107" s="261" t="s">
        <v>6223</v>
      </c>
      <c r="E107" s="262" t="s">
        <v>6156</v>
      </c>
      <c r="F107" s="265" t="s">
        <v>6144</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6008</v>
      </c>
      <c r="B108" s="257" t="s">
        <v>6221</v>
      </c>
      <c r="C108" s="258" t="s">
        <v>6224</v>
      </c>
      <c r="D108" s="261" t="s">
        <v>6225</v>
      </c>
      <c r="E108" s="262" t="s">
        <v>6156</v>
      </c>
      <c r="F108" s="265" t="s">
        <v>6144</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6008</v>
      </c>
      <c r="B109" s="257" t="s">
        <v>6221</v>
      </c>
      <c r="C109" s="258" t="s">
        <v>6226</v>
      </c>
      <c r="D109" s="261" t="s">
        <v>6227</v>
      </c>
      <c r="E109" s="262" t="s">
        <v>6156</v>
      </c>
      <c r="F109" s="265" t="s">
        <v>6144</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6008</v>
      </c>
      <c r="B110" s="257" t="s">
        <v>6221</v>
      </c>
      <c r="C110" s="258" t="s">
        <v>6228</v>
      </c>
      <c r="D110" s="261" t="s">
        <v>6229</v>
      </c>
      <c r="E110" s="262" t="s">
        <v>6156</v>
      </c>
      <c r="F110" s="265" t="s">
        <v>6144</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6008</v>
      </c>
      <c r="B111" s="257" t="s">
        <v>6221</v>
      </c>
      <c r="C111" s="258" t="s">
        <v>6230</v>
      </c>
      <c r="D111" s="261" t="s">
        <v>6231</v>
      </c>
      <c r="E111" s="262" t="s">
        <v>6156</v>
      </c>
      <c r="F111" s="265" t="s">
        <v>6144</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6008</v>
      </c>
      <c r="B112" s="257" t="s">
        <v>6221</v>
      </c>
      <c r="C112" s="258" t="s">
        <v>6232</v>
      </c>
      <c r="D112" s="261" t="s">
        <v>6233</v>
      </c>
      <c r="E112" s="262" t="s">
        <v>6156</v>
      </c>
      <c r="F112" s="265" t="s">
        <v>6144</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6008</v>
      </c>
      <c r="B113" s="257" t="s">
        <v>6221</v>
      </c>
      <c r="C113" s="258" t="s">
        <v>6234</v>
      </c>
      <c r="D113" s="261" t="s">
        <v>6235</v>
      </c>
      <c r="E113" s="262" t="s">
        <v>6156</v>
      </c>
      <c r="F113" s="265" t="s">
        <v>6144</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6008</v>
      </c>
      <c r="B114" s="257" t="s">
        <v>6221</v>
      </c>
      <c r="C114" s="258" t="s">
        <v>6236</v>
      </c>
      <c r="D114" s="261" t="s">
        <v>6237</v>
      </c>
      <c r="E114" s="262" t="s">
        <v>6156</v>
      </c>
      <c r="F114" s="265" t="s">
        <v>6144</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6008</v>
      </c>
      <c r="B115" s="257" t="s">
        <v>6221</v>
      </c>
      <c r="C115" s="258" t="s">
        <v>6238</v>
      </c>
      <c r="D115" s="261" t="s">
        <v>6239</v>
      </c>
      <c r="E115" s="262" t="s">
        <v>6156</v>
      </c>
      <c r="F115" s="265" t="s">
        <v>6144</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6008</v>
      </c>
      <c r="B116" s="257" t="s">
        <v>6221</v>
      </c>
      <c r="C116" s="258" t="s">
        <v>6240</v>
      </c>
      <c r="D116" s="261" t="s">
        <v>6241</v>
      </c>
      <c r="E116" s="262" t="s">
        <v>6156</v>
      </c>
      <c r="F116" s="265" t="s">
        <v>6144</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6008</v>
      </c>
      <c r="B117" s="257" t="s">
        <v>6221</v>
      </c>
      <c r="C117" s="258" t="s">
        <v>6242</v>
      </c>
      <c r="D117" s="261" t="s">
        <v>6243</v>
      </c>
      <c r="E117" s="262" t="s">
        <v>6156</v>
      </c>
      <c r="F117" s="265" t="s">
        <v>6144</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6244</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6244</v>
      </c>
      <c r="B119" s="256" t="s">
        <v>6245</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6244</v>
      </c>
      <c r="B120" s="257" t="s">
        <v>6245</v>
      </c>
      <c r="C120" s="258" t="s">
        <v>6246</v>
      </c>
      <c r="D120" s="261" t="s">
        <v>6247</v>
      </c>
      <c r="E120" s="262" t="s">
        <v>6012</v>
      </c>
      <c r="F120" s="265" t="s">
        <v>6248</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6244</v>
      </c>
      <c r="B121" s="257" t="s">
        <v>6245</v>
      </c>
      <c r="C121" s="258" t="s">
        <v>6249</v>
      </c>
      <c r="D121" s="261" t="s">
        <v>6250</v>
      </c>
      <c r="E121" s="262" t="s">
        <v>6012</v>
      </c>
      <c r="F121" s="265" t="s">
        <v>6248</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6244</v>
      </c>
      <c r="B122" s="257" t="s">
        <v>6245</v>
      </c>
      <c r="C122" s="258" t="s">
        <v>6251</v>
      </c>
      <c r="D122" s="261" t="s">
        <v>6252</v>
      </c>
      <c r="E122" s="262" t="s">
        <v>6012</v>
      </c>
      <c r="F122" s="265" t="s">
        <v>6248</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6244</v>
      </c>
      <c r="B123" s="257" t="s">
        <v>6245</v>
      </c>
      <c r="C123" s="258" t="s">
        <v>6253</v>
      </c>
      <c r="D123" s="261" t="s">
        <v>6254</v>
      </c>
      <c r="E123" s="262" t="s">
        <v>6012</v>
      </c>
      <c r="F123" s="265" t="s">
        <v>6248</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6244</v>
      </c>
      <c r="B124" s="257" t="s">
        <v>6245</v>
      </c>
      <c r="C124" s="258" t="s">
        <v>6255</v>
      </c>
      <c r="D124" s="261" t="s">
        <v>6256</v>
      </c>
      <c r="E124" s="262" t="s">
        <v>6012</v>
      </c>
      <c r="F124" s="265" t="s">
        <v>6248</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6244</v>
      </c>
      <c r="B125" s="257" t="s">
        <v>6245</v>
      </c>
      <c r="C125" s="258" t="s">
        <v>6257</v>
      </c>
      <c r="D125" s="261" t="s">
        <v>6258</v>
      </c>
      <c r="E125" s="262" t="s">
        <v>6012</v>
      </c>
      <c r="F125" s="265" t="s">
        <v>6248</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6244</v>
      </c>
      <c r="B126" s="257" t="s">
        <v>6245</v>
      </c>
      <c r="C126" s="258" t="s">
        <v>6259</v>
      </c>
      <c r="D126" s="261" t="s">
        <v>6260</v>
      </c>
      <c r="E126" s="262" t="s">
        <v>6012</v>
      </c>
      <c r="F126" s="265" t="s">
        <v>6248</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6244</v>
      </c>
      <c r="B127" s="257" t="s">
        <v>6245</v>
      </c>
      <c r="C127" s="258" t="s">
        <v>6261</v>
      </c>
      <c r="D127" s="261" t="s">
        <v>6262</v>
      </c>
      <c r="E127" s="262" t="s">
        <v>6012</v>
      </c>
      <c r="F127" s="265" t="s">
        <v>6248</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6244</v>
      </c>
      <c r="B128" s="257" t="s">
        <v>6245</v>
      </c>
      <c r="C128" s="258" t="s">
        <v>6263</v>
      </c>
      <c r="D128" s="261" t="s">
        <v>6264</v>
      </c>
      <c r="E128" s="262" t="s">
        <v>6012</v>
      </c>
      <c r="F128" s="265" t="s">
        <v>6248</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6244</v>
      </c>
      <c r="B129" s="257" t="s">
        <v>6245</v>
      </c>
      <c r="C129" s="258" t="s">
        <v>6265</v>
      </c>
      <c r="D129" s="261" t="s">
        <v>6266</v>
      </c>
      <c r="E129" s="262" t="s">
        <v>6012</v>
      </c>
      <c r="F129" s="265" t="s">
        <v>6248</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6244</v>
      </c>
      <c r="B130" s="257" t="s">
        <v>6245</v>
      </c>
      <c r="C130" s="258" t="s">
        <v>6267</v>
      </c>
      <c r="D130" s="261" t="s">
        <v>6268</v>
      </c>
      <c r="E130" s="262" t="s">
        <v>6012</v>
      </c>
      <c r="F130" s="265" t="s">
        <v>6248</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6244</v>
      </c>
      <c r="B131" s="257" t="s">
        <v>6245</v>
      </c>
      <c r="C131" s="258" t="s">
        <v>6269</v>
      </c>
      <c r="D131" s="261" t="s">
        <v>6270</v>
      </c>
      <c r="E131" s="262" t="s">
        <v>6012</v>
      </c>
      <c r="F131" s="265" t="s">
        <v>6248</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6244</v>
      </c>
      <c r="B132" s="257" t="s">
        <v>6245</v>
      </c>
      <c r="C132" s="258" t="s">
        <v>6271</v>
      </c>
      <c r="D132" s="261" t="s">
        <v>6272</v>
      </c>
      <c r="E132" s="262" t="s">
        <v>6012</v>
      </c>
      <c r="F132" s="265" t="s">
        <v>6248</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6244</v>
      </c>
      <c r="B133" s="257" t="s">
        <v>6245</v>
      </c>
      <c r="C133" s="258" t="s">
        <v>6273</v>
      </c>
      <c r="D133" s="261" t="s">
        <v>6274</v>
      </c>
      <c r="E133" s="262" t="s">
        <v>6041</v>
      </c>
      <c r="F133" s="265" t="s">
        <v>6248</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6244</v>
      </c>
      <c r="B134" s="257" t="s">
        <v>6245</v>
      </c>
      <c r="C134" s="258" t="s">
        <v>6275</v>
      </c>
      <c r="D134" s="261" t="s">
        <v>6276</v>
      </c>
      <c r="E134" s="262" t="s">
        <v>6041</v>
      </c>
      <c r="F134" s="265" t="s">
        <v>6248</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6244</v>
      </c>
      <c r="B135" s="257" t="s">
        <v>6245</v>
      </c>
      <c r="C135" s="258" t="s">
        <v>6277</v>
      </c>
      <c r="D135" s="261" t="s">
        <v>6278</v>
      </c>
      <c r="E135" s="262" t="s">
        <v>6156</v>
      </c>
      <c r="F135" s="265" t="s">
        <v>6248</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6244</v>
      </c>
      <c r="B136" s="257" t="s">
        <v>6245</v>
      </c>
      <c r="C136" s="258" t="s">
        <v>6279</v>
      </c>
      <c r="D136" s="261" t="s">
        <v>6280</v>
      </c>
      <c r="E136" s="262" t="s">
        <v>6041</v>
      </c>
      <c r="F136" s="265" t="s">
        <v>6248</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6244</v>
      </c>
      <c r="B137" s="257" t="s">
        <v>6245</v>
      </c>
      <c r="C137" s="258" t="s">
        <v>6281</v>
      </c>
      <c r="D137" s="261" t="s">
        <v>6282</v>
      </c>
      <c r="E137" s="262" t="s">
        <v>6041</v>
      </c>
      <c r="F137" s="265" t="s">
        <v>6248</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6244</v>
      </c>
      <c r="B138" s="257" t="s">
        <v>6245</v>
      </c>
      <c r="C138" s="258" t="s">
        <v>6283</v>
      </c>
      <c r="D138" s="261" t="s">
        <v>6284</v>
      </c>
      <c r="E138" s="262" t="s">
        <v>6156</v>
      </c>
      <c r="F138" s="265" t="s">
        <v>6248</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6244</v>
      </c>
      <c r="B139" s="257" t="s">
        <v>6245</v>
      </c>
      <c r="C139" s="258" t="s">
        <v>6285</v>
      </c>
      <c r="D139" s="261" t="s">
        <v>6286</v>
      </c>
      <c r="E139" s="262" t="s">
        <v>6156</v>
      </c>
      <c r="F139" s="265" t="s">
        <v>6248</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6244</v>
      </c>
      <c r="B140" s="257" t="s">
        <v>6245</v>
      </c>
      <c r="C140" s="258" t="s">
        <v>6287</v>
      </c>
      <c r="D140" s="261" t="s">
        <v>6288</v>
      </c>
      <c r="E140" s="262" t="s">
        <v>6012</v>
      </c>
      <c r="F140" s="265" t="s">
        <v>6248</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6244</v>
      </c>
      <c r="B141" s="257" t="s">
        <v>6245</v>
      </c>
      <c r="C141" s="258" t="s">
        <v>6289</v>
      </c>
      <c r="D141" s="261" t="s">
        <v>6290</v>
      </c>
      <c r="E141" s="262" t="s">
        <v>6291</v>
      </c>
      <c r="F141" s="265" t="s">
        <v>6292</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6244</v>
      </c>
      <c r="B142" s="257" t="s">
        <v>6245</v>
      </c>
      <c r="C142" s="258" t="s">
        <v>6293</v>
      </c>
      <c r="D142" s="261" t="s">
        <v>6294</v>
      </c>
      <c r="E142" s="262" t="s">
        <v>6291</v>
      </c>
      <c r="F142" s="265" t="s">
        <v>6292</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6244</v>
      </c>
      <c r="B143" s="257" t="s">
        <v>6245</v>
      </c>
      <c r="C143" s="258" t="s">
        <v>6295</v>
      </c>
      <c r="D143" s="261" t="s">
        <v>6296</v>
      </c>
      <c r="E143" s="262" t="s">
        <v>6291</v>
      </c>
      <c r="F143" s="265" t="s">
        <v>6292</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6244</v>
      </c>
      <c r="B144" s="257" t="s">
        <v>6245</v>
      </c>
      <c r="C144" s="258" t="s">
        <v>6297</v>
      </c>
      <c r="D144" s="261" t="s">
        <v>6298</v>
      </c>
      <c r="E144" s="262" t="s">
        <v>6108</v>
      </c>
      <c r="F144" s="265" t="s">
        <v>6292</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6244</v>
      </c>
      <c r="B145" s="257" t="s">
        <v>6245</v>
      </c>
      <c r="C145" s="258" t="s">
        <v>6299</v>
      </c>
      <c r="D145" s="261" t="s">
        <v>6300</v>
      </c>
      <c r="E145" s="262" t="s">
        <v>6108</v>
      </c>
      <c r="F145" s="265" t="s">
        <v>6292</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6244</v>
      </c>
      <c r="B146" s="257" t="s">
        <v>6245</v>
      </c>
      <c r="C146" s="258" t="s">
        <v>6301</v>
      </c>
      <c r="D146" s="261" t="s">
        <v>6302</v>
      </c>
      <c r="E146" s="262" t="s">
        <v>6108</v>
      </c>
      <c r="F146" s="265" t="s">
        <v>6292</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6244</v>
      </c>
      <c r="B147" s="256" t="s">
        <v>6303</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6244</v>
      </c>
      <c r="B148" s="257" t="s">
        <v>6303</v>
      </c>
      <c r="C148" s="258" t="s">
        <v>6304</v>
      </c>
      <c r="D148" s="261" t="s">
        <v>6305</v>
      </c>
      <c r="E148" s="262" t="s">
        <v>6041</v>
      </c>
      <c r="F148" s="265" t="s">
        <v>6306</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6244</v>
      </c>
      <c r="B149" s="257" t="s">
        <v>6303</v>
      </c>
      <c r="C149" s="258" t="s">
        <v>6307</v>
      </c>
      <c r="D149" s="261" t="s">
        <v>6308</v>
      </c>
      <c r="E149" s="262" t="s">
        <v>6041</v>
      </c>
      <c r="F149" s="265" t="s">
        <v>6306</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6244</v>
      </c>
      <c r="B150" s="257" t="s">
        <v>6303</v>
      </c>
      <c r="C150" s="258" t="s">
        <v>6309</v>
      </c>
      <c r="D150" s="261" t="s">
        <v>6310</v>
      </c>
      <c r="E150" s="262" t="s">
        <v>6041</v>
      </c>
      <c r="F150" s="265" t="s">
        <v>6306</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6244</v>
      </c>
      <c r="B151" s="257" t="s">
        <v>6303</v>
      </c>
      <c r="C151" s="258" t="s">
        <v>6311</v>
      </c>
      <c r="D151" s="261" t="s">
        <v>6312</v>
      </c>
      <c r="E151" s="262" t="s">
        <v>6041</v>
      </c>
      <c r="F151" s="265" t="s">
        <v>6306</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6244</v>
      </c>
      <c r="B152" s="257" t="s">
        <v>6303</v>
      </c>
      <c r="C152" s="258" t="s">
        <v>6313</v>
      </c>
      <c r="D152" s="261" t="s">
        <v>6314</v>
      </c>
      <c r="E152" s="262" t="s">
        <v>6041</v>
      </c>
      <c r="F152" s="265" t="s">
        <v>6306</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6244</v>
      </c>
      <c r="B153" s="257" t="s">
        <v>6303</v>
      </c>
      <c r="C153" s="258" t="s">
        <v>6315</v>
      </c>
      <c r="D153" s="261" t="s">
        <v>6316</v>
      </c>
      <c r="E153" s="262" t="s">
        <v>6041</v>
      </c>
      <c r="F153" s="265" t="s">
        <v>6306</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6244</v>
      </c>
      <c r="B154" s="257" t="s">
        <v>6303</v>
      </c>
      <c r="C154" s="258" t="s">
        <v>6317</v>
      </c>
      <c r="D154" s="261" t="s">
        <v>6318</v>
      </c>
      <c r="E154" s="262" t="s">
        <v>6041</v>
      </c>
      <c r="F154" s="265" t="s">
        <v>6306</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6244</v>
      </c>
      <c r="B155" s="257" t="s">
        <v>6303</v>
      </c>
      <c r="C155" s="258" t="s">
        <v>6319</v>
      </c>
      <c r="D155" s="261" t="s">
        <v>6320</v>
      </c>
      <c r="E155" s="262" t="s">
        <v>6041</v>
      </c>
      <c r="F155" s="265" t="s">
        <v>6306</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6244</v>
      </c>
      <c r="B156" s="257" t="s">
        <v>6303</v>
      </c>
      <c r="C156" s="258" t="s">
        <v>6321</v>
      </c>
      <c r="D156" s="261" t="s">
        <v>6322</v>
      </c>
      <c r="E156" s="262" t="s">
        <v>6041</v>
      </c>
      <c r="F156" s="265" t="s">
        <v>6306</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6244</v>
      </c>
      <c r="B157" s="257" t="s">
        <v>6303</v>
      </c>
      <c r="C157" s="258" t="s">
        <v>6323</v>
      </c>
      <c r="D157" s="261" t="s">
        <v>6324</v>
      </c>
      <c r="E157" s="262" t="s">
        <v>6041</v>
      </c>
      <c r="F157" s="265" t="s">
        <v>6306</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6244</v>
      </c>
      <c r="B158" s="257" t="s">
        <v>6303</v>
      </c>
      <c r="C158" s="258" t="s">
        <v>6325</v>
      </c>
      <c r="D158" s="261" t="s">
        <v>6326</v>
      </c>
      <c r="E158" s="262" t="s">
        <v>6041</v>
      </c>
      <c r="F158" s="265" t="s">
        <v>6306</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6244</v>
      </c>
      <c r="B159" s="257" t="s">
        <v>6303</v>
      </c>
      <c r="C159" s="258" t="s">
        <v>6327</v>
      </c>
      <c r="D159" s="261" t="s">
        <v>6328</v>
      </c>
      <c r="E159" s="262" t="s">
        <v>6041</v>
      </c>
      <c r="F159" s="265" t="s">
        <v>6306</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6244</v>
      </c>
      <c r="B160" s="257" t="s">
        <v>6303</v>
      </c>
      <c r="C160" s="258" t="s">
        <v>6329</v>
      </c>
      <c r="D160" s="261" t="s">
        <v>6330</v>
      </c>
      <c r="E160" s="262" t="s">
        <v>6041</v>
      </c>
      <c r="F160" s="265" t="s">
        <v>6331</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6244</v>
      </c>
      <c r="B161" s="257" t="s">
        <v>6303</v>
      </c>
      <c r="C161" s="258" t="s">
        <v>6332</v>
      </c>
      <c r="D161" s="261" t="s">
        <v>6333</v>
      </c>
      <c r="E161" s="262" t="s">
        <v>6041</v>
      </c>
      <c r="F161" s="265" t="s">
        <v>6331</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6244</v>
      </c>
      <c r="B162" s="257" t="s">
        <v>6303</v>
      </c>
      <c r="C162" s="258" t="s">
        <v>6334</v>
      </c>
      <c r="D162" s="261" t="s">
        <v>6335</v>
      </c>
      <c r="E162" s="262" t="s">
        <v>6041</v>
      </c>
      <c r="F162" s="265" t="s">
        <v>6331</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6244</v>
      </c>
      <c r="B163" s="257" t="s">
        <v>6303</v>
      </c>
      <c r="C163" s="258" t="s">
        <v>6336</v>
      </c>
      <c r="D163" s="261" t="s">
        <v>6337</v>
      </c>
      <c r="E163" s="262" t="s">
        <v>6041</v>
      </c>
      <c r="F163" s="265" t="s">
        <v>6331</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6244</v>
      </c>
      <c r="B164" s="257" t="s">
        <v>6303</v>
      </c>
      <c r="C164" s="258" t="s">
        <v>6338</v>
      </c>
      <c r="D164" s="261" t="s">
        <v>6339</v>
      </c>
      <c r="E164" s="262" t="s">
        <v>6041</v>
      </c>
      <c r="F164" s="265" t="s">
        <v>6331</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6244</v>
      </c>
      <c r="B165" s="256" t="s">
        <v>6340</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6244</v>
      </c>
      <c r="B166" s="257" t="s">
        <v>6340</v>
      </c>
      <c r="C166" s="258" t="s">
        <v>6341</v>
      </c>
      <c r="D166" s="261" t="s">
        <v>6342</v>
      </c>
      <c r="E166" s="262" t="s">
        <v>6012</v>
      </c>
      <c r="F166" s="265" t="s">
        <v>6343</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6244</v>
      </c>
      <c r="B167" s="257" t="s">
        <v>6340</v>
      </c>
      <c r="C167" s="258" t="s">
        <v>6344</v>
      </c>
      <c r="D167" s="261" t="s">
        <v>6345</v>
      </c>
      <c r="E167" s="262" t="s">
        <v>6156</v>
      </c>
      <c r="F167" s="265" t="s">
        <v>6343</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6244</v>
      </c>
      <c r="B168" s="257" t="s">
        <v>6340</v>
      </c>
      <c r="C168" s="258" t="s">
        <v>6346</v>
      </c>
      <c r="D168" s="261" t="s">
        <v>6347</v>
      </c>
      <c r="E168" s="262" t="s">
        <v>6108</v>
      </c>
      <c r="F168" s="265" t="s">
        <v>6343</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6244</v>
      </c>
      <c r="B169" s="257" t="s">
        <v>6340</v>
      </c>
      <c r="C169" s="258" t="s">
        <v>6348</v>
      </c>
      <c r="D169" s="261" t="s">
        <v>6349</v>
      </c>
      <c r="E169" s="262" t="s">
        <v>6108</v>
      </c>
      <c r="F169" s="265" t="s">
        <v>6343</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6244</v>
      </c>
      <c r="B170" s="257" t="s">
        <v>6340</v>
      </c>
      <c r="C170" s="258" t="s">
        <v>6350</v>
      </c>
      <c r="D170" s="261" t="s">
        <v>6351</v>
      </c>
      <c r="E170" s="262" t="s">
        <v>6156</v>
      </c>
      <c r="F170" s="265" t="s">
        <v>6343</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6244</v>
      </c>
      <c r="B171" s="257" t="s">
        <v>6340</v>
      </c>
      <c r="C171" s="258" t="s">
        <v>6352</v>
      </c>
      <c r="D171" s="261" t="s">
        <v>6353</v>
      </c>
      <c r="E171" s="262" t="s">
        <v>6041</v>
      </c>
      <c r="F171" s="265" t="s">
        <v>6343</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6244</v>
      </c>
      <c r="B172" s="257" t="s">
        <v>6340</v>
      </c>
      <c r="C172" s="258" t="s">
        <v>6354</v>
      </c>
      <c r="D172" s="261" t="s">
        <v>6355</v>
      </c>
      <c r="E172" s="262" t="s">
        <v>6108</v>
      </c>
      <c r="F172" s="265" t="s">
        <v>6343</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6244</v>
      </c>
      <c r="B173" s="257" t="s">
        <v>6340</v>
      </c>
      <c r="C173" s="258" t="s">
        <v>6356</v>
      </c>
      <c r="D173" s="261" t="s">
        <v>6357</v>
      </c>
      <c r="E173" s="262" t="s">
        <v>6041</v>
      </c>
      <c r="F173" s="265" t="s">
        <v>6343</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6244</v>
      </c>
      <c r="B174" s="257" t="s">
        <v>6340</v>
      </c>
      <c r="C174" s="258" t="s">
        <v>6358</v>
      </c>
      <c r="D174" s="261" t="s">
        <v>6359</v>
      </c>
      <c r="E174" s="262" t="s">
        <v>6108</v>
      </c>
      <c r="F174" s="265" t="s">
        <v>6343</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6244</v>
      </c>
      <c r="B175" s="257" t="s">
        <v>6340</v>
      </c>
      <c r="C175" s="258" t="s">
        <v>6360</v>
      </c>
      <c r="D175" s="261" t="s">
        <v>6361</v>
      </c>
      <c r="E175" s="262" t="s">
        <v>6041</v>
      </c>
      <c r="F175" s="265" t="s">
        <v>6343</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6244</v>
      </c>
      <c r="B176" s="257" t="s">
        <v>6340</v>
      </c>
      <c r="C176" s="258" t="s">
        <v>6362</v>
      </c>
      <c r="D176" s="261" t="s">
        <v>6363</v>
      </c>
      <c r="E176" s="262" t="s">
        <v>6012</v>
      </c>
      <c r="F176" s="265" t="s">
        <v>6343</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6244</v>
      </c>
      <c r="B177" s="257" t="s">
        <v>6340</v>
      </c>
      <c r="C177" s="258" t="s">
        <v>6364</v>
      </c>
      <c r="D177" s="261" t="s">
        <v>6365</v>
      </c>
      <c r="E177" s="262" t="s">
        <v>6012</v>
      </c>
      <c r="F177" s="265" t="s">
        <v>6343</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6244</v>
      </c>
      <c r="B178" s="257" t="s">
        <v>6340</v>
      </c>
      <c r="C178" s="258" t="s">
        <v>6366</v>
      </c>
      <c r="D178" s="261" t="s">
        <v>6367</v>
      </c>
      <c r="E178" s="262" t="s">
        <v>6041</v>
      </c>
      <c r="F178" s="265" t="s">
        <v>6343</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6244</v>
      </c>
      <c r="B179" s="257" t="s">
        <v>6340</v>
      </c>
      <c r="C179" s="258" t="s">
        <v>6368</v>
      </c>
      <c r="D179" s="261" t="s">
        <v>6369</v>
      </c>
      <c r="E179" s="262" t="s">
        <v>6156</v>
      </c>
      <c r="F179" s="265" t="s">
        <v>6343</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6244</v>
      </c>
      <c r="B180" s="257" t="s">
        <v>6340</v>
      </c>
      <c r="C180" s="258" t="s">
        <v>6370</v>
      </c>
      <c r="D180" s="261" t="s">
        <v>6371</v>
      </c>
      <c r="E180" s="262" t="s">
        <v>6156</v>
      </c>
      <c r="F180" s="265" t="s">
        <v>6343</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6244</v>
      </c>
      <c r="B181" s="256" t="s">
        <v>6372</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6244</v>
      </c>
      <c r="B182" s="257" t="s">
        <v>6372</v>
      </c>
      <c r="C182" s="258" t="s">
        <v>6373</v>
      </c>
      <c r="D182" s="261" t="s">
        <v>6374</v>
      </c>
      <c r="E182" s="262" t="s">
        <v>6012</v>
      </c>
      <c r="F182" s="265" t="s">
        <v>6375</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6244</v>
      </c>
      <c r="B183" s="257" t="s">
        <v>6372</v>
      </c>
      <c r="C183" s="258" t="s">
        <v>6376</v>
      </c>
      <c r="D183" s="261" t="s">
        <v>6377</v>
      </c>
      <c r="E183" s="262" t="s">
        <v>6012</v>
      </c>
      <c r="F183" s="265" t="s">
        <v>6375</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6244</v>
      </c>
      <c r="B184" s="257" t="s">
        <v>6372</v>
      </c>
      <c r="C184" s="258" t="s">
        <v>6378</v>
      </c>
      <c r="D184" s="261" t="s">
        <v>6379</v>
      </c>
      <c r="E184" s="262" t="s">
        <v>6012</v>
      </c>
      <c r="F184" s="265" t="s">
        <v>6375</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6244</v>
      </c>
      <c r="B185" s="257" t="s">
        <v>6372</v>
      </c>
      <c r="C185" s="258" t="s">
        <v>6380</v>
      </c>
      <c r="D185" s="261" t="s">
        <v>6381</v>
      </c>
      <c r="E185" s="262" t="s">
        <v>6012</v>
      </c>
      <c r="F185" s="265" t="s">
        <v>6375</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6244</v>
      </c>
      <c r="B186" s="257" t="s">
        <v>6372</v>
      </c>
      <c r="C186" s="258" t="s">
        <v>6382</v>
      </c>
      <c r="D186" s="261" t="s">
        <v>6383</v>
      </c>
      <c r="E186" s="262" t="s">
        <v>6012</v>
      </c>
      <c r="F186" s="265" t="s">
        <v>6375</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6244</v>
      </c>
      <c r="B187" s="257" t="s">
        <v>6372</v>
      </c>
      <c r="C187" s="258" t="s">
        <v>6384</v>
      </c>
      <c r="D187" s="261" t="s">
        <v>6385</v>
      </c>
      <c r="E187" s="262" t="s">
        <v>6041</v>
      </c>
      <c r="F187" s="265" t="s">
        <v>6375</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6244</v>
      </c>
      <c r="B188" s="257" t="s">
        <v>6372</v>
      </c>
      <c r="C188" s="258" t="s">
        <v>6386</v>
      </c>
      <c r="D188" s="261" t="s">
        <v>6387</v>
      </c>
      <c r="E188" s="262" t="s">
        <v>6041</v>
      </c>
      <c r="F188" s="265" t="s">
        <v>6375</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6244</v>
      </c>
      <c r="B189" s="257" t="s">
        <v>6372</v>
      </c>
      <c r="C189" s="258" t="s">
        <v>6388</v>
      </c>
      <c r="D189" s="261" t="s">
        <v>6389</v>
      </c>
      <c r="E189" s="262" t="s">
        <v>6041</v>
      </c>
      <c r="F189" s="265" t="s">
        <v>6375</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6244</v>
      </c>
      <c r="B190" s="257" t="s">
        <v>6372</v>
      </c>
      <c r="C190" s="258" t="s">
        <v>6390</v>
      </c>
      <c r="D190" s="261" t="s">
        <v>6391</v>
      </c>
      <c r="E190" s="262" t="s">
        <v>6041</v>
      </c>
      <c r="F190" s="265" t="s">
        <v>6375</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6244</v>
      </c>
      <c r="B191" s="257" t="s">
        <v>6372</v>
      </c>
      <c r="C191" s="258" t="s">
        <v>6392</v>
      </c>
      <c r="D191" s="261" t="s">
        <v>6393</v>
      </c>
      <c r="E191" s="262" t="s">
        <v>6012</v>
      </c>
      <c r="F191" s="265" t="s">
        <v>6375</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6244</v>
      </c>
      <c r="B192" s="257" t="s">
        <v>6372</v>
      </c>
      <c r="C192" s="258" t="s">
        <v>6394</v>
      </c>
      <c r="D192" s="261" t="s">
        <v>6395</v>
      </c>
      <c r="E192" s="262" t="s">
        <v>6012</v>
      </c>
      <c r="F192" s="265" t="s">
        <v>6375</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6244</v>
      </c>
      <c r="B193" s="257" t="s">
        <v>6372</v>
      </c>
      <c r="C193" s="258" t="s">
        <v>6396</v>
      </c>
      <c r="D193" s="261" t="s">
        <v>6397</v>
      </c>
      <c r="E193" s="262" t="s">
        <v>6012</v>
      </c>
      <c r="F193" s="265" t="s">
        <v>6375</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6244</v>
      </c>
      <c r="B194" s="257" t="s">
        <v>6372</v>
      </c>
      <c r="C194" s="258" t="s">
        <v>6398</v>
      </c>
      <c r="D194" s="261" t="s">
        <v>6399</v>
      </c>
      <c r="E194" s="262" t="s">
        <v>6012</v>
      </c>
      <c r="F194" s="265" t="s">
        <v>6375</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6244</v>
      </c>
      <c r="B195" s="257" t="s">
        <v>6372</v>
      </c>
      <c r="C195" s="258" t="s">
        <v>6400</v>
      </c>
      <c r="D195" s="261" t="s">
        <v>6401</v>
      </c>
      <c r="E195" s="262" t="s">
        <v>6012</v>
      </c>
      <c r="F195" s="265" t="s">
        <v>6375</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6244</v>
      </c>
      <c r="B196" s="257" t="s">
        <v>6372</v>
      </c>
      <c r="C196" s="258" t="s">
        <v>6402</v>
      </c>
      <c r="D196" s="261" t="s">
        <v>6403</v>
      </c>
      <c r="E196" s="262" t="s">
        <v>6012</v>
      </c>
      <c r="F196" s="265" t="s">
        <v>6404</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6244</v>
      </c>
      <c r="B197" s="257" t="s">
        <v>6372</v>
      </c>
      <c r="C197" s="258" t="s">
        <v>6405</v>
      </c>
      <c r="D197" s="261" t="s">
        <v>6406</v>
      </c>
      <c r="E197" s="262" t="s">
        <v>6012</v>
      </c>
      <c r="F197" s="265" t="s">
        <v>6404</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6244</v>
      </c>
      <c r="B198" s="257" t="s">
        <v>6372</v>
      </c>
      <c r="C198" s="258" t="s">
        <v>6407</v>
      </c>
      <c r="D198" s="261" t="s">
        <v>6408</v>
      </c>
      <c r="E198" s="262" t="s">
        <v>6012</v>
      </c>
      <c r="F198" s="265" t="s">
        <v>6404</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6244</v>
      </c>
      <c r="B199" s="257" t="s">
        <v>6372</v>
      </c>
      <c r="C199" s="258" t="s">
        <v>6409</v>
      </c>
      <c r="D199" s="261" t="s">
        <v>6410</v>
      </c>
      <c r="E199" s="262" t="s">
        <v>6012</v>
      </c>
      <c r="F199" s="265" t="s">
        <v>6404</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6411</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6411</v>
      </c>
      <c r="B201" s="256" t="s">
        <v>6412</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6411</v>
      </c>
      <c r="B202" s="257" t="s">
        <v>6412</v>
      </c>
      <c r="C202" s="258" t="s">
        <v>6413</v>
      </c>
      <c r="D202" s="261" t="s">
        <v>6414</v>
      </c>
      <c r="E202" s="262" t="s">
        <v>6291</v>
      </c>
      <c r="F202" s="265" t="s">
        <v>6415</v>
      </c>
      <c r="G202" s="268">
        <f>IF(COUNTIF(H202:AU202,"&lt;&gt;")=0,"",SUMPRODUCT(((Recommendations[ImplStatus]="Implemented")+(Recommendations[ImplStatus]="Compensated"))*ISNUMBER(MATCH(Recommendations[Id],H202:AU202,0)))/COUNTIF(H202:AU202,"&lt;&gt;"))</f>
        <v>0</v>
      </c>
      <c r="H202" s="269" t="s">
        <v>168</v>
      </c>
      <c r="I202" s="269" t="s">
        <v>173</v>
      </c>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6411</v>
      </c>
      <c r="B203" s="257" t="s">
        <v>6412</v>
      </c>
      <c r="C203" s="258" t="s">
        <v>6416</v>
      </c>
      <c r="D203" s="261" t="s">
        <v>6417</v>
      </c>
      <c r="E203" s="262" t="s">
        <v>6291</v>
      </c>
      <c r="F203" s="265" t="s">
        <v>6415</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6411</v>
      </c>
      <c r="B204" s="257" t="s">
        <v>6412</v>
      </c>
      <c r="C204" s="258" t="s">
        <v>6418</v>
      </c>
      <c r="D204" s="261" t="s">
        <v>6419</v>
      </c>
      <c r="E204" s="262" t="s">
        <v>6291</v>
      </c>
      <c r="F204" s="265" t="s">
        <v>6415</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6411</v>
      </c>
      <c r="B205" s="257" t="s">
        <v>6412</v>
      </c>
      <c r="C205" s="258" t="s">
        <v>6420</v>
      </c>
      <c r="D205" s="261" t="s">
        <v>6421</v>
      </c>
      <c r="E205" s="262" t="s">
        <v>6291</v>
      </c>
      <c r="F205" s="265" t="s">
        <v>6415</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6411</v>
      </c>
      <c r="B206" s="257" t="s">
        <v>6412</v>
      </c>
      <c r="C206" s="258" t="s">
        <v>6422</v>
      </c>
      <c r="D206" s="261" t="s">
        <v>6423</v>
      </c>
      <c r="E206" s="262" t="s">
        <v>6291</v>
      </c>
      <c r="F206" s="265" t="s">
        <v>6415</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6411</v>
      </c>
      <c r="B207" s="257" t="s">
        <v>6412</v>
      </c>
      <c r="C207" s="258" t="s">
        <v>6424</v>
      </c>
      <c r="D207" s="261" t="s">
        <v>6425</v>
      </c>
      <c r="E207" s="262" t="s">
        <v>6156</v>
      </c>
      <c r="F207" s="265" t="s">
        <v>6415</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6411</v>
      </c>
      <c r="B208" s="257" t="s">
        <v>6412</v>
      </c>
      <c r="C208" s="258" t="s">
        <v>6426</v>
      </c>
      <c r="D208" s="261" t="s">
        <v>6427</v>
      </c>
      <c r="E208" s="262" t="s">
        <v>6156</v>
      </c>
      <c r="F208" s="265" t="s">
        <v>6415</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6411</v>
      </c>
      <c r="B209" s="257" t="s">
        <v>6412</v>
      </c>
      <c r="C209" s="258" t="s">
        <v>6428</v>
      </c>
      <c r="D209" s="261" t="s">
        <v>6429</v>
      </c>
      <c r="E209" s="262" t="s">
        <v>6291</v>
      </c>
      <c r="F209" s="265" t="s">
        <v>6415</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6411</v>
      </c>
      <c r="B210" s="257" t="s">
        <v>6412</v>
      </c>
      <c r="C210" s="258" t="s">
        <v>6430</v>
      </c>
      <c r="D210" s="261" t="s">
        <v>6431</v>
      </c>
      <c r="E210" s="262" t="s">
        <v>6041</v>
      </c>
      <c r="F210" s="265" t="s">
        <v>6432</v>
      </c>
      <c r="G210" s="268">
        <f>IF(COUNTIF(H210:AU210,"&lt;&gt;")=0,"",SUMPRODUCT(((Recommendations[ImplStatus]="Implemented")+(Recommendations[ImplStatus]="Compensated"))*ISNUMBER(MATCH(Recommendations[Id],H210:AU210,0)))/COUNTIF(H210:AU210,"&lt;&gt;"))</f>
        <v>0</v>
      </c>
      <c r="H210" s="269" t="s">
        <v>547</v>
      </c>
      <c r="I210" s="269" t="s">
        <v>553</v>
      </c>
      <c r="J210" s="269" t="s">
        <v>559</v>
      </c>
      <c r="K210" s="269" t="s">
        <v>564</v>
      </c>
      <c r="L210" s="269" t="s">
        <v>570</v>
      </c>
      <c r="M210" s="269" t="s">
        <v>575</v>
      </c>
      <c r="N210" s="269" t="s">
        <v>581</v>
      </c>
      <c r="O210" s="269" t="s">
        <v>587</v>
      </c>
      <c r="P210" s="269" t="s">
        <v>592</v>
      </c>
      <c r="Q210" s="269" t="s">
        <v>597</v>
      </c>
      <c r="R210" s="269" t="s">
        <v>600</v>
      </c>
      <c r="S210" s="269" t="s">
        <v>605</v>
      </c>
      <c r="T210" s="269" t="s">
        <v>611</v>
      </c>
      <c r="U210" s="269" t="s">
        <v>617</v>
      </c>
      <c r="V210" s="269" t="s">
        <v>622</v>
      </c>
      <c r="W210" s="269" t="s">
        <v>627</v>
      </c>
      <c r="X210" s="269" t="s">
        <v>634</v>
      </c>
      <c r="Y210" s="269" t="s">
        <v>639</v>
      </c>
      <c r="Z210" s="269" t="s">
        <v>645</v>
      </c>
      <c r="AA210" s="269" t="s">
        <v>650</v>
      </c>
      <c r="AB210" s="269" t="s">
        <v>655</v>
      </c>
      <c r="AC210" s="269" t="s">
        <v>659</v>
      </c>
      <c r="AD210" s="269" t="s">
        <v>664</v>
      </c>
      <c r="AE210" s="269" t="s">
        <v>669</v>
      </c>
      <c r="AF210" s="269" t="s">
        <v>674</v>
      </c>
      <c r="AG210" s="269" t="s">
        <v>679</v>
      </c>
      <c r="AH210" s="269" t="s">
        <v>684</v>
      </c>
      <c r="AI210" s="269" t="s">
        <v>690</v>
      </c>
      <c r="AJ210" s="269" t="s">
        <v>695</v>
      </c>
      <c r="AK210" s="269" t="s">
        <v>700</v>
      </c>
      <c r="AL210" s="269" t="s">
        <v>704</v>
      </c>
      <c r="AM210" s="269" t="s">
        <v>708</v>
      </c>
      <c r="AN210" s="269" t="s">
        <v>713</v>
      </c>
      <c r="AO210" s="269"/>
      <c r="AP210" s="269"/>
      <c r="AQ210" s="269"/>
      <c r="AR210" s="269"/>
      <c r="AS210" s="269"/>
      <c r="AT210" s="269"/>
      <c r="AU210" s="283"/>
    </row>
    <row r="211" spans="1:47" ht="60" customHeight="1" x14ac:dyDescent="0.35">
      <c r="A211" s="279" t="s">
        <v>6411</v>
      </c>
      <c r="B211" s="257" t="s">
        <v>6412</v>
      </c>
      <c r="C211" s="258" t="s">
        <v>6433</v>
      </c>
      <c r="D211" s="261" t="s">
        <v>6434</v>
      </c>
      <c r="E211" s="262" t="s">
        <v>6041</v>
      </c>
      <c r="F211" s="265" t="s">
        <v>6432</v>
      </c>
      <c r="G211" s="268">
        <f>IF(COUNTIF(H211:AU211,"&lt;&gt;")=0,"",SUMPRODUCT(((Recommendations[ImplStatus]="Implemented")+(Recommendations[ImplStatus]="Compensated"))*ISNUMBER(MATCH(Recommendations[Id],H211:AU211,0)))/COUNTIF(H211:AU211,"&lt;&gt;"))</f>
        <v>0</v>
      </c>
      <c r="H211" s="269" t="s">
        <v>581</v>
      </c>
      <c r="I211" s="269" t="s">
        <v>627</v>
      </c>
      <c r="J211" s="269" t="s">
        <v>669</v>
      </c>
      <c r="K211" s="269" t="s">
        <v>674</v>
      </c>
      <c r="L211" s="269" t="s">
        <v>700</v>
      </c>
      <c r="M211" s="269" t="s">
        <v>704</v>
      </c>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6411</v>
      </c>
      <c r="B212" s="257" t="s">
        <v>6412</v>
      </c>
      <c r="C212" s="258" t="s">
        <v>6435</v>
      </c>
      <c r="D212" s="261" t="s">
        <v>6436</v>
      </c>
      <c r="E212" s="262" t="s">
        <v>6108</v>
      </c>
      <c r="F212" s="265" t="s">
        <v>6437</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6411</v>
      </c>
      <c r="B213" s="257" t="s">
        <v>6412</v>
      </c>
      <c r="C213" s="258" t="s">
        <v>6438</v>
      </c>
      <c r="D213" s="261" t="s">
        <v>6439</v>
      </c>
      <c r="E213" s="262" t="s">
        <v>6041</v>
      </c>
      <c r="F213" s="265" t="s">
        <v>6440</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6411</v>
      </c>
      <c r="B214" s="257" t="s">
        <v>6412</v>
      </c>
      <c r="C214" s="258" t="s">
        <v>6441</v>
      </c>
      <c r="D214" s="261" t="s">
        <v>6442</v>
      </c>
      <c r="E214" s="262" t="s">
        <v>6108</v>
      </c>
      <c r="F214" s="265" t="s">
        <v>6443</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6411</v>
      </c>
      <c r="B215" s="257" t="s">
        <v>6412</v>
      </c>
      <c r="C215" s="258" t="s">
        <v>6444</v>
      </c>
      <c r="D215" s="261" t="s">
        <v>6445</v>
      </c>
      <c r="E215" s="262" t="s">
        <v>6012</v>
      </c>
      <c r="F215" s="265" t="s">
        <v>6443</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6411</v>
      </c>
      <c r="B216" s="257" t="s">
        <v>6412</v>
      </c>
      <c r="C216" s="258" t="s">
        <v>6446</v>
      </c>
      <c r="D216" s="261" t="s">
        <v>6447</v>
      </c>
      <c r="E216" s="262" t="s">
        <v>6012</v>
      </c>
      <c r="F216" s="265" t="s">
        <v>6443</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6411</v>
      </c>
      <c r="B217" s="257" t="s">
        <v>6412</v>
      </c>
      <c r="C217" s="258" t="s">
        <v>6448</v>
      </c>
      <c r="D217" s="261" t="s">
        <v>6449</v>
      </c>
      <c r="E217" s="262" t="s">
        <v>6041</v>
      </c>
      <c r="F217" s="265" t="s">
        <v>6443</v>
      </c>
      <c r="G217" s="268">
        <f>IF(COUNTIF(H217:AU217,"&lt;&gt;")=0,"",SUMPRODUCT(((Recommendations[ImplStatus]="Implemented")+(Recommendations[ImplStatus]="Compensated"))*ISNUMBER(MATCH(Recommendations[Id],H217:AU217,0)))/COUNTIF(H217:AU217,"&lt;&gt;"))</f>
        <v>0</v>
      </c>
      <c r="H217" s="269" t="s">
        <v>145</v>
      </c>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6411</v>
      </c>
      <c r="B218" s="257" t="s">
        <v>6412</v>
      </c>
      <c r="C218" s="258" t="s">
        <v>6450</v>
      </c>
      <c r="D218" s="261" t="s">
        <v>6451</v>
      </c>
      <c r="E218" s="262" t="s">
        <v>6041</v>
      </c>
      <c r="F218" s="265" t="s">
        <v>6443</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6411</v>
      </c>
      <c r="B219" s="257" t="s">
        <v>6412</v>
      </c>
      <c r="C219" s="258" t="s">
        <v>6452</v>
      </c>
      <c r="D219" s="261" t="s">
        <v>6453</v>
      </c>
      <c r="E219" s="262" t="s">
        <v>6041</v>
      </c>
      <c r="F219" s="265" t="s">
        <v>6443</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6411</v>
      </c>
      <c r="B220" s="257" t="s">
        <v>6412</v>
      </c>
      <c r="C220" s="258" t="s">
        <v>6454</v>
      </c>
      <c r="D220" s="261" t="s">
        <v>6455</v>
      </c>
      <c r="E220" s="262" t="s">
        <v>6041</v>
      </c>
      <c r="F220" s="265" t="s">
        <v>6443</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6411</v>
      </c>
      <c r="B221" s="256" t="s">
        <v>6456</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6411</v>
      </c>
      <c r="B222" s="257" t="s">
        <v>6456</v>
      </c>
      <c r="C222" s="258" t="s">
        <v>6457</v>
      </c>
      <c r="D222" s="261" t="s">
        <v>6458</v>
      </c>
      <c r="E222" s="262" t="s">
        <v>6108</v>
      </c>
      <c r="F222" s="265" t="s">
        <v>6459</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6411</v>
      </c>
      <c r="B223" s="257" t="s">
        <v>6456</v>
      </c>
      <c r="C223" s="258" t="s">
        <v>6460</v>
      </c>
      <c r="D223" s="261" t="s">
        <v>6461</v>
      </c>
      <c r="E223" s="262" t="s">
        <v>6108</v>
      </c>
      <c r="F223" s="265" t="s">
        <v>6459</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6411</v>
      </c>
      <c r="B224" s="257" t="s">
        <v>6456</v>
      </c>
      <c r="C224" s="258" t="s">
        <v>6462</v>
      </c>
      <c r="D224" s="261" t="s">
        <v>6463</v>
      </c>
      <c r="E224" s="262" t="s">
        <v>6108</v>
      </c>
      <c r="F224" s="265" t="s">
        <v>6459</v>
      </c>
      <c r="G224" s="268">
        <f>IF(COUNTIF(H224:AU224,"&lt;&gt;")=0,"",SUMPRODUCT(((Recommendations[ImplStatus]="Implemented")+(Recommendations[ImplStatus]="Compensated"))*ISNUMBER(MATCH(Recommendations[Id],H224:AU224,0)))/COUNTIF(H224:AU224,"&lt;&gt;"))</f>
        <v>0</v>
      </c>
      <c r="H224" s="269" t="s">
        <v>157</v>
      </c>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6411</v>
      </c>
      <c r="B225" s="257" t="s">
        <v>6456</v>
      </c>
      <c r="C225" s="258" t="s">
        <v>6464</v>
      </c>
      <c r="D225" s="261" t="s">
        <v>6465</v>
      </c>
      <c r="E225" s="262" t="s">
        <v>6108</v>
      </c>
      <c r="F225" s="265" t="s">
        <v>6459</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6411</v>
      </c>
      <c r="B226" s="257" t="s">
        <v>6456</v>
      </c>
      <c r="C226" s="258" t="s">
        <v>6466</v>
      </c>
      <c r="D226" s="261" t="s">
        <v>6467</v>
      </c>
      <c r="E226" s="262" t="s">
        <v>6108</v>
      </c>
      <c r="F226" s="265" t="s">
        <v>6459</v>
      </c>
      <c r="G226" s="268">
        <f>IF(COUNTIF(H226:AU226,"&lt;&gt;")=0,"",SUMPRODUCT(((Recommendations[ImplStatus]="Implemented")+(Recommendations[ImplStatus]="Compensated"))*ISNUMBER(MATCH(Recommendations[Id],H226:AU226,0)))/COUNTIF(H226:AU226,"&lt;&gt;"))</f>
        <v>0</v>
      </c>
      <c r="H226" s="269" t="s">
        <v>151</v>
      </c>
      <c r="I226" s="269" t="s">
        <v>162</v>
      </c>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6411</v>
      </c>
      <c r="B227" s="257" t="s">
        <v>6456</v>
      </c>
      <c r="C227" s="258" t="s">
        <v>6468</v>
      </c>
      <c r="D227" s="261" t="s">
        <v>6469</v>
      </c>
      <c r="E227" s="262" t="s">
        <v>6108</v>
      </c>
      <c r="F227" s="265" t="s">
        <v>6459</v>
      </c>
      <c r="G227" s="268">
        <f>IF(COUNTIF(H227:AU227,"&lt;&gt;")=0,"",SUMPRODUCT(((Recommendations[ImplStatus]="Implemented")+(Recommendations[ImplStatus]="Compensated"))*ISNUMBER(MATCH(Recommendations[Id],H227:AU227,0)))/COUNTIF(H227:AU227,"&lt;&gt;"))</f>
        <v>0</v>
      </c>
      <c r="H227" s="269" t="s">
        <v>311</v>
      </c>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6411</v>
      </c>
      <c r="B228" s="257" t="s">
        <v>6456</v>
      </c>
      <c r="C228" s="258" t="s">
        <v>6470</v>
      </c>
      <c r="D228" s="261" t="s">
        <v>6471</v>
      </c>
      <c r="E228" s="262" t="s">
        <v>6108</v>
      </c>
      <c r="F228" s="265" t="s">
        <v>6459</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6411</v>
      </c>
      <c r="B229" s="257" t="s">
        <v>6456</v>
      </c>
      <c r="C229" s="258" t="s">
        <v>6472</v>
      </c>
      <c r="D229" s="261" t="s">
        <v>6473</v>
      </c>
      <c r="E229" s="262" t="s">
        <v>6012</v>
      </c>
      <c r="F229" s="265" t="s">
        <v>6459</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6411</v>
      </c>
      <c r="B230" s="257" t="s">
        <v>6456</v>
      </c>
      <c r="C230" s="258" t="s">
        <v>6474</v>
      </c>
      <c r="D230" s="261" t="s">
        <v>6475</v>
      </c>
      <c r="E230" s="262" t="s">
        <v>6012</v>
      </c>
      <c r="F230" s="265" t="s">
        <v>6459</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6411</v>
      </c>
      <c r="B231" s="257" t="s">
        <v>6456</v>
      </c>
      <c r="C231" s="258" t="s">
        <v>6476</v>
      </c>
      <c r="D231" s="261" t="s">
        <v>6477</v>
      </c>
      <c r="E231" s="262" t="s">
        <v>6108</v>
      </c>
      <c r="F231" s="265" t="s">
        <v>6478</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6411</v>
      </c>
      <c r="B232" s="257" t="s">
        <v>6456</v>
      </c>
      <c r="C232" s="258" t="s">
        <v>6479</v>
      </c>
      <c r="D232" s="261" t="s">
        <v>6480</v>
      </c>
      <c r="E232" s="262" t="s">
        <v>6108</v>
      </c>
      <c r="F232" s="265" t="s">
        <v>6478</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6411</v>
      </c>
      <c r="B233" s="257" t="s">
        <v>6456</v>
      </c>
      <c r="C233" s="258" t="s">
        <v>6481</v>
      </c>
      <c r="D233" s="261" t="s">
        <v>6482</v>
      </c>
      <c r="E233" s="262" t="s">
        <v>6041</v>
      </c>
      <c r="F233" s="265" t="s">
        <v>6478</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6411</v>
      </c>
      <c r="B234" s="257" t="s">
        <v>6456</v>
      </c>
      <c r="C234" s="258" t="s">
        <v>6483</v>
      </c>
      <c r="D234" s="261" t="s">
        <v>6484</v>
      </c>
      <c r="E234" s="262" t="s">
        <v>6041</v>
      </c>
      <c r="F234" s="265" t="s">
        <v>6478</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6411</v>
      </c>
      <c r="B235" s="257" t="s">
        <v>6456</v>
      </c>
      <c r="C235" s="258" t="s">
        <v>6485</v>
      </c>
      <c r="D235" s="261" t="s">
        <v>6486</v>
      </c>
      <c r="E235" s="262" t="s">
        <v>6108</v>
      </c>
      <c r="F235" s="265" t="s">
        <v>6478</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6411</v>
      </c>
      <c r="B236" s="257" t="s">
        <v>6456</v>
      </c>
      <c r="C236" s="258" t="s">
        <v>6487</v>
      </c>
      <c r="D236" s="261" t="s">
        <v>6488</v>
      </c>
      <c r="E236" s="262" t="s">
        <v>6041</v>
      </c>
      <c r="F236" s="265" t="s">
        <v>6478</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6411</v>
      </c>
      <c r="B237" s="256" t="s">
        <v>2694</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6411</v>
      </c>
      <c r="B238" s="257" t="s">
        <v>2694</v>
      </c>
      <c r="C238" s="258" t="s">
        <v>6489</v>
      </c>
      <c r="D238" s="261" t="s">
        <v>6490</v>
      </c>
      <c r="E238" s="262" t="s">
        <v>6012</v>
      </c>
      <c r="F238" s="265" t="s">
        <v>6491</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6411</v>
      </c>
      <c r="B239" s="257" t="s">
        <v>2694</v>
      </c>
      <c r="C239" s="258" t="s">
        <v>6492</v>
      </c>
      <c r="D239" s="261" t="s">
        <v>6493</v>
      </c>
      <c r="E239" s="262" t="s">
        <v>6012</v>
      </c>
      <c r="F239" s="265" t="s">
        <v>6491</v>
      </c>
      <c r="G239" s="268">
        <f>IF(COUNTIF(H239:AU239,"&lt;&gt;")=0,"",SUMPRODUCT(((Recommendations[ImplStatus]="Implemented")+(Recommendations[ImplStatus]="Compensated"))*ISNUMBER(MATCH(Recommendations[Id],H239:AU239,0)))/COUNTIF(H239:AU239,"&lt;&gt;"))</f>
        <v>0</v>
      </c>
      <c r="H239" s="269" t="s">
        <v>217</v>
      </c>
      <c r="I239" s="269" t="s">
        <v>222</v>
      </c>
      <c r="J239" s="269" t="s">
        <v>227</v>
      </c>
      <c r="K239" s="269" t="s">
        <v>232</v>
      </c>
      <c r="L239" s="269" t="s">
        <v>237</v>
      </c>
      <c r="M239" s="269" t="s">
        <v>242</v>
      </c>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6411</v>
      </c>
      <c r="B240" s="257" t="s">
        <v>2694</v>
      </c>
      <c r="C240" s="258" t="s">
        <v>6494</v>
      </c>
      <c r="D240" s="261" t="s">
        <v>6495</v>
      </c>
      <c r="E240" s="262" t="s">
        <v>6012</v>
      </c>
      <c r="F240" s="265" t="s">
        <v>6491</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6411</v>
      </c>
      <c r="B241" s="257" t="s">
        <v>2694</v>
      </c>
      <c r="C241" s="258" t="s">
        <v>6496</v>
      </c>
      <c r="D241" s="261" t="s">
        <v>6497</v>
      </c>
      <c r="E241" s="262" t="s">
        <v>6012</v>
      </c>
      <c r="F241" s="265" t="s">
        <v>6491</v>
      </c>
      <c r="G241" s="268">
        <f>IF(COUNTIF(H241:AU241,"&lt;&gt;")=0,"",SUMPRODUCT(((Recommendations[ImplStatus]="Implemented")+(Recommendations[ImplStatus]="Compensated"))*ISNUMBER(MATCH(Recommendations[Id],H241:AU241,0)))/COUNTIF(H241:AU241,"&lt;&gt;"))</f>
        <v>0</v>
      </c>
      <c r="H241" s="269" t="s">
        <v>18</v>
      </c>
      <c r="I241" s="269" t="s">
        <v>29</v>
      </c>
      <c r="J241" s="269" t="s">
        <v>36</v>
      </c>
      <c r="K241" s="269" t="s">
        <v>42</v>
      </c>
      <c r="L241" s="269" t="s">
        <v>48</v>
      </c>
      <c r="M241" s="269" t="s">
        <v>53</v>
      </c>
      <c r="N241" s="269" t="s">
        <v>58</v>
      </c>
      <c r="O241" s="269" t="s">
        <v>63</v>
      </c>
      <c r="P241" s="269" t="s">
        <v>68</v>
      </c>
      <c r="Q241" s="269" t="s">
        <v>72</v>
      </c>
      <c r="R241" s="269" t="s">
        <v>76</v>
      </c>
      <c r="S241" s="269" t="s">
        <v>80</v>
      </c>
      <c r="T241" s="269" t="s">
        <v>86</v>
      </c>
      <c r="U241" s="269" t="s">
        <v>91</v>
      </c>
      <c r="V241" s="269" t="s">
        <v>95</v>
      </c>
      <c r="W241" s="269" t="s">
        <v>99</v>
      </c>
      <c r="X241" s="269" t="s">
        <v>103</v>
      </c>
      <c r="Y241" s="269" t="s">
        <v>108</v>
      </c>
      <c r="Z241" s="269" t="s">
        <v>113</v>
      </c>
      <c r="AA241" s="269" t="s">
        <v>118</v>
      </c>
      <c r="AB241" s="269" t="s">
        <v>122</v>
      </c>
      <c r="AC241" s="269" t="s">
        <v>126</v>
      </c>
      <c r="AD241" s="269" t="s">
        <v>130</v>
      </c>
      <c r="AE241" s="269" t="s">
        <v>139</v>
      </c>
      <c r="AF241" s="269" t="s">
        <v>145</v>
      </c>
      <c r="AG241" s="269" t="s">
        <v>179</v>
      </c>
      <c r="AH241" s="269" t="s">
        <v>185</v>
      </c>
      <c r="AI241" s="269" t="s">
        <v>190</v>
      </c>
      <c r="AJ241" s="269" t="s">
        <v>196</v>
      </c>
      <c r="AK241" s="269" t="s">
        <v>201</v>
      </c>
      <c r="AL241" s="269" t="s">
        <v>206</v>
      </c>
      <c r="AM241" s="269" t="s">
        <v>211</v>
      </c>
      <c r="AN241" s="269" t="s">
        <v>247</v>
      </c>
      <c r="AO241" s="269" t="s">
        <v>252</v>
      </c>
      <c r="AP241" s="269" t="s">
        <v>258</v>
      </c>
      <c r="AQ241" s="269" t="s">
        <v>263</v>
      </c>
      <c r="AR241" s="269" t="s">
        <v>268</v>
      </c>
      <c r="AS241" s="269" t="s">
        <v>273</v>
      </c>
      <c r="AT241" s="269" t="s">
        <v>278</v>
      </c>
      <c r="AU241" s="283" t="s">
        <v>283</v>
      </c>
    </row>
    <row r="242" spans="1:47" ht="60" customHeight="1" x14ac:dyDescent="0.35">
      <c r="A242" s="279" t="s">
        <v>6411</v>
      </c>
      <c r="B242" s="257" t="s">
        <v>2694</v>
      </c>
      <c r="C242" s="258" t="s">
        <v>6498</v>
      </c>
      <c r="D242" s="261" t="s">
        <v>6499</v>
      </c>
      <c r="E242" s="262" t="s">
        <v>6012</v>
      </c>
      <c r="F242" s="265" t="s">
        <v>6491</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6411</v>
      </c>
      <c r="B243" s="257" t="s">
        <v>2694</v>
      </c>
      <c r="C243" s="258" t="s">
        <v>6500</v>
      </c>
      <c r="D243" s="261" t="s">
        <v>6501</v>
      </c>
      <c r="E243" s="262" t="s">
        <v>6012</v>
      </c>
      <c r="F243" s="265" t="s">
        <v>6491</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6411</v>
      </c>
      <c r="B244" s="257" t="s">
        <v>2694</v>
      </c>
      <c r="C244" s="258" t="s">
        <v>6502</v>
      </c>
      <c r="D244" s="261" t="s">
        <v>6503</v>
      </c>
      <c r="E244" s="262" t="s">
        <v>6012</v>
      </c>
      <c r="F244" s="265" t="s">
        <v>6491</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6411</v>
      </c>
      <c r="B245" s="257" t="s">
        <v>2694</v>
      </c>
      <c r="C245" s="258" t="s">
        <v>6504</v>
      </c>
      <c r="D245" s="261" t="s">
        <v>6505</v>
      </c>
      <c r="E245" s="262" t="s">
        <v>6012</v>
      </c>
      <c r="F245" s="265" t="s">
        <v>6491</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6411</v>
      </c>
      <c r="B246" s="257" t="s">
        <v>2694</v>
      </c>
      <c r="C246" s="258" t="s">
        <v>6506</v>
      </c>
      <c r="D246" s="261" t="s">
        <v>6507</v>
      </c>
      <c r="E246" s="262" t="s">
        <v>6012</v>
      </c>
      <c r="F246" s="265" t="s">
        <v>6491</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6411</v>
      </c>
      <c r="B247" s="257" t="s">
        <v>2694</v>
      </c>
      <c r="C247" s="258" t="s">
        <v>6508</v>
      </c>
      <c r="D247" s="261" t="s">
        <v>6509</v>
      </c>
      <c r="E247" s="262" t="s">
        <v>6012</v>
      </c>
      <c r="F247" s="265" t="s">
        <v>6491</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6411</v>
      </c>
      <c r="B248" s="257" t="s">
        <v>2694</v>
      </c>
      <c r="C248" s="258" t="s">
        <v>6510</v>
      </c>
      <c r="D248" s="261" t="s">
        <v>6511</v>
      </c>
      <c r="E248" s="262" t="s">
        <v>6041</v>
      </c>
      <c r="F248" s="265" t="s">
        <v>6491</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6411</v>
      </c>
      <c r="B249" s="257" t="s">
        <v>2694</v>
      </c>
      <c r="C249" s="258" t="s">
        <v>6512</v>
      </c>
      <c r="D249" s="261" t="s">
        <v>6513</v>
      </c>
      <c r="E249" s="262" t="s">
        <v>6041</v>
      </c>
      <c r="F249" s="265" t="s">
        <v>6514</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6411</v>
      </c>
      <c r="B250" s="257" t="s">
        <v>2694</v>
      </c>
      <c r="C250" s="258" t="s">
        <v>6515</v>
      </c>
      <c r="D250" s="261" t="s">
        <v>6516</v>
      </c>
      <c r="E250" s="262" t="s">
        <v>6041</v>
      </c>
      <c r="F250" s="265" t="s">
        <v>6514</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6411</v>
      </c>
      <c r="B251" s="256" t="s">
        <v>6517</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6411</v>
      </c>
      <c r="B252" s="257" t="s">
        <v>6517</v>
      </c>
      <c r="C252" s="258" t="s">
        <v>6518</v>
      </c>
      <c r="D252" s="261" t="s">
        <v>6519</v>
      </c>
      <c r="E252" s="262" t="s">
        <v>6108</v>
      </c>
      <c r="F252" s="265" t="s">
        <v>6520</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6411</v>
      </c>
      <c r="B253" s="257" t="s">
        <v>6517</v>
      </c>
      <c r="C253" s="258" t="s">
        <v>6521</v>
      </c>
      <c r="D253" s="261" t="s">
        <v>6522</v>
      </c>
      <c r="E253" s="262" t="s">
        <v>6108</v>
      </c>
      <c r="F253" s="265" t="s">
        <v>6520</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6411</v>
      </c>
      <c r="B254" s="257" t="s">
        <v>6517</v>
      </c>
      <c r="C254" s="258" t="s">
        <v>6523</v>
      </c>
      <c r="D254" s="261" t="s">
        <v>6524</v>
      </c>
      <c r="E254" s="262" t="s">
        <v>6108</v>
      </c>
      <c r="F254" s="265" t="s">
        <v>6520</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6411</v>
      </c>
      <c r="B255" s="257" t="s">
        <v>6517</v>
      </c>
      <c r="C255" s="258" t="s">
        <v>6525</v>
      </c>
      <c r="D255" s="261" t="s">
        <v>6526</v>
      </c>
      <c r="E255" s="262" t="s">
        <v>6108</v>
      </c>
      <c r="F255" s="265" t="s">
        <v>6520</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6411</v>
      </c>
      <c r="B256" s="257" t="s">
        <v>6517</v>
      </c>
      <c r="C256" s="258" t="s">
        <v>6527</v>
      </c>
      <c r="D256" s="261" t="s">
        <v>6528</v>
      </c>
      <c r="E256" s="262" t="s">
        <v>6108</v>
      </c>
      <c r="F256" s="265" t="s">
        <v>6520</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6411</v>
      </c>
      <c r="B257" s="257" t="s">
        <v>6517</v>
      </c>
      <c r="C257" s="258" t="s">
        <v>6529</v>
      </c>
      <c r="D257" s="261" t="s">
        <v>6530</v>
      </c>
      <c r="E257" s="262" t="s">
        <v>6012</v>
      </c>
      <c r="F257" s="265" t="s">
        <v>6520</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6411</v>
      </c>
      <c r="B258" s="257" t="s">
        <v>6517</v>
      </c>
      <c r="C258" s="258" t="s">
        <v>6531</v>
      </c>
      <c r="D258" s="261" t="s">
        <v>6532</v>
      </c>
      <c r="E258" s="262" t="s">
        <v>6012</v>
      </c>
      <c r="F258" s="265" t="s">
        <v>6520</v>
      </c>
      <c r="G258" s="268">
        <f>IF(COUNTIF(H258:AU258,"&lt;&gt;")=0,"",SUMPRODUCT(((Recommendations[ImplStatus]="Implemented")+(Recommendations[ImplStatus]="Compensated"))*ISNUMBER(MATCH(Recommendations[Id],H258:AU258,0)))/COUNTIF(H258:AU258,"&lt;&gt;"))</f>
        <v>0</v>
      </c>
      <c r="H258" s="269" t="s">
        <v>311</v>
      </c>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6411</v>
      </c>
      <c r="B259" s="257" t="s">
        <v>6517</v>
      </c>
      <c r="C259" s="258" t="s">
        <v>6533</v>
      </c>
      <c r="D259" s="261" t="s">
        <v>6534</v>
      </c>
      <c r="E259" s="262" t="s">
        <v>6012</v>
      </c>
      <c r="F259" s="265" t="s">
        <v>6520</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6411</v>
      </c>
      <c r="B260" s="257" t="s">
        <v>6517</v>
      </c>
      <c r="C260" s="258" t="s">
        <v>6535</v>
      </c>
      <c r="D260" s="261" t="s">
        <v>6536</v>
      </c>
      <c r="E260" s="262" t="s">
        <v>6012</v>
      </c>
      <c r="F260" s="265" t="s">
        <v>6520</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6411</v>
      </c>
      <c r="B261" s="257" t="s">
        <v>6517</v>
      </c>
      <c r="C261" s="258" t="s">
        <v>6537</v>
      </c>
      <c r="D261" s="261" t="s">
        <v>6538</v>
      </c>
      <c r="E261" s="262" t="s">
        <v>6156</v>
      </c>
      <c r="F261" s="265" t="s">
        <v>6520</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6411</v>
      </c>
      <c r="B262" s="257" t="s">
        <v>6517</v>
      </c>
      <c r="C262" s="258" t="s">
        <v>6539</v>
      </c>
      <c r="D262" s="261" t="s">
        <v>6540</v>
      </c>
      <c r="E262" s="262" t="s">
        <v>6156</v>
      </c>
      <c r="F262" s="265" t="s">
        <v>6520</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6411</v>
      </c>
      <c r="B263" s="257" t="s">
        <v>6517</v>
      </c>
      <c r="C263" s="258" t="s">
        <v>6541</v>
      </c>
      <c r="D263" s="261" t="s">
        <v>6542</v>
      </c>
      <c r="E263" s="262" t="s">
        <v>6156</v>
      </c>
      <c r="F263" s="265" t="s">
        <v>6520</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6411</v>
      </c>
      <c r="B264" s="256" t="s">
        <v>6543</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6411</v>
      </c>
      <c r="B265" s="257" t="s">
        <v>6543</v>
      </c>
      <c r="C265" s="258" t="s">
        <v>6544</v>
      </c>
      <c r="D265" s="261" t="s">
        <v>6545</v>
      </c>
      <c r="E265" s="262" t="s">
        <v>6041</v>
      </c>
      <c r="F265" s="265" t="s">
        <v>6546</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6411</v>
      </c>
      <c r="B266" s="257" t="s">
        <v>6543</v>
      </c>
      <c r="C266" s="258" t="s">
        <v>6547</v>
      </c>
      <c r="D266" s="261" t="s">
        <v>6548</v>
      </c>
      <c r="E266" s="262" t="s">
        <v>6041</v>
      </c>
      <c r="F266" s="265" t="s">
        <v>6546</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6411</v>
      </c>
      <c r="B267" s="257" t="s">
        <v>6543</v>
      </c>
      <c r="C267" s="258" t="s">
        <v>6549</v>
      </c>
      <c r="D267" s="261" t="s">
        <v>6550</v>
      </c>
      <c r="E267" s="262" t="s">
        <v>6041</v>
      </c>
      <c r="F267" s="265" t="s">
        <v>6546</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6411</v>
      </c>
      <c r="B268" s="257" t="s">
        <v>6543</v>
      </c>
      <c r="C268" s="258" t="s">
        <v>6551</v>
      </c>
      <c r="D268" s="261" t="s">
        <v>6552</v>
      </c>
      <c r="E268" s="262" t="s">
        <v>6041</v>
      </c>
      <c r="F268" s="265" t="s">
        <v>6546</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6411</v>
      </c>
      <c r="B269" s="257" t="s">
        <v>6543</v>
      </c>
      <c r="C269" s="258" t="s">
        <v>6553</v>
      </c>
      <c r="D269" s="261" t="s">
        <v>6554</v>
      </c>
      <c r="E269" s="262" t="s">
        <v>6041</v>
      </c>
      <c r="F269" s="265" t="s">
        <v>6546</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6411</v>
      </c>
      <c r="B270" s="257" t="s">
        <v>6543</v>
      </c>
      <c r="C270" s="258" t="s">
        <v>6555</v>
      </c>
      <c r="D270" s="261" t="s">
        <v>6556</v>
      </c>
      <c r="E270" s="262" t="s">
        <v>6041</v>
      </c>
      <c r="F270" s="265" t="s">
        <v>6546</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6411</v>
      </c>
      <c r="B271" s="257" t="s">
        <v>6543</v>
      </c>
      <c r="C271" s="258" t="s">
        <v>6557</v>
      </c>
      <c r="D271" s="261" t="s">
        <v>6558</v>
      </c>
      <c r="E271" s="262" t="s">
        <v>6041</v>
      </c>
      <c r="F271" s="265" t="s">
        <v>6546</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6411</v>
      </c>
      <c r="B272" s="257" t="s">
        <v>6543</v>
      </c>
      <c r="C272" s="258" t="s">
        <v>6559</v>
      </c>
      <c r="D272" s="261" t="s">
        <v>6560</v>
      </c>
      <c r="E272" s="262" t="s">
        <v>6041</v>
      </c>
      <c r="F272" s="265" t="s">
        <v>6546</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6411</v>
      </c>
      <c r="B273" s="257" t="s">
        <v>6543</v>
      </c>
      <c r="C273" s="258" t="s">
        <v>6561</v>
      </c>
      <c r="D273" s="261" t="s">
        <v>6562</v>
      </c>
      <c r="E273" s="262" t="s">
        <v>6041</v>
      </c>
      <c r="F273" s="265" t="s">
        <v>6546</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6563</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6563</v>
      </c>
      <c r="B275" s="256" t="s">
        <v>6564</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6563</v>
      </c>
      <c r="B276" s="257" t="s">
        <v>6564</v>
      </c>
      <c r="C276" s="258" t="s">
        <v>6565</v>
      </c>
      <c r="D276" s="261" t="s">
        <v>6566</v>
      </c>
      <c r="E276" s="262" t="s">
        <v>6012</v>
      </c>
      <c r="F276" s="265" t="s">
        <v>6567</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6563</v>
      </c>
      <c r="B277" s="257" t="s">
        <v>6564</v>
      </c>
      <c r="C277" s="258" t="s">
        <v>6568</v>
      </c>
      <c r="D277" s="261" t="s">
        <v>6569</v>
      </c>
      <c r="E277" s="262" t="s">
        <v>6012</v>
      </c>
      <c r="F277" s="265" t="s">
        <v>6567</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6563</v>
      </c>
      <c r="B278" s="257" t="s">
        <v>6564</v>
      </c>
      <c r="C278" s="258" t="s">
        <v>6570</v>
      </c>
      <c r="D278" s="261" t="s">
        <v>6571</v>
      </c>
      <c r="E278" s="262" t="s">
        <v>6012</v>
      </c>
      <c r="F278" s="265" t="s">
        <v>6567</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6563</v>
      </c>
      <c r="B279" s="257" t="s">
        <v>6564</v>
      </c>
      <c r="C279" s="258" t="s">
        <v>6572</v>
      </c>
      <c r="D279" s="261" t="s">
        <v>6573</v>
      </c>
      <c r="E279" s="262" t="s">
        <v>6012</v>
      </c>
      <c r="F279" s="265" t="s">
        <v>6567</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6563</v>
      </c>
      <c r="B280" s="257" t="s">
        <v>6564</v>
      </c>
      <c r="C280" s="258" t="s">
        <v>6574</v>
      </c>
      <c r="D280" s="261" t="s">
        <v>6575</v>
      </c>
      <c r="E280" s="262" t="s">
        <v>6012</v>
      </c>
      <c r="F280" s="265" t="s">
        <v>6567</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6563</v>
      </c>
      <c r="B281" s="257" t="s">
        <v>6564</v>
      </c>
      <c r="C281" s="258" t="s">
        <v>6576</v>
      </c>
      <c r="D281" s="261" t="s">
        <v>6577</v>
      </c>
      <c r="E281" s="262" t="s">
        <v>6012</v>
      </c>
      <c r="F281" s="265" t="s">
        <v>6567</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6563</v>
      </c>
      <c r="B282" s="257" t="s">
        <v>6564</v>
      </c>
      <c r="C282" s="258" t="s">
        <v>6578</v>
      </c>
      <c r="D282" s="261" t="s">
        <v>6579</v>
      </c>
      <c r="E282" s="262" t="s">
        <v>6012</v>
      </c>
      <c r="F282" s="265" t="s">
        <v>6567</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6563</v>
      </c>
      <c r="B283" s="257" t="s">
        <v>6564</v>
      </c>
      <c r="C283" s="258" t="s">
        <v>6580</v>
      </c>
      <c r="D283" s="261" t="s">
        <v>6581</v>
      </c>
      <c r="E283" s="262" t="s">
        <v>6108</v>
      </c>
      <c r="F283" s="265" t="s">
        <v>6582</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6563</v>
      </c>
      <c r="B284" s="257" t="s">
        <v>6564</v>
      </c>
      <c r="C284" s="258" t="s">
        <v>6583</v>
      </c>
      <c r="D284" s="261" t="s">
        <v>6584</v>
      </c>
      <c r="E284" s="262" t="s">
        <v>6108</v>
      </c>
      <c r="F284" s="265" t="s">
        <v>6582</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6563</v>
      </c>
      <c r="B285" s="257" t="s">
        <v>6564</v>
      </c>
      <c r="C285" s="258" t="s">
        <v>6585</v>
      </c>
      <c r="D285" s="261" t="s">
        <v>6586</v>
      </c>
      <c r="E285" s="262" t="s">
        <v>6012</v>
      </c>
      <c r="F285" s="265" t="s">
        <v>6582</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6563</v>
      </c>
      <c r="B286" s="257" t="s">
        <v>6564</v>
      </c>
      <c r="C286" s="258" t="s">
        <v>6587</v>
      </c>
      <c r="D286" s="261" t="s">
        <v>6588</v>
      </c>
      <c r="E286" s="262" t="s">
        <v>6041</v>
      </c>
      <c r="F286" s="265" t="s">
        <v>6582</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6563</v>
      </c>
      <c r="B287" s="257" t="s">
        <v>6564</v>
      </c>
      <c r="C287" s="258" t="s">
        <v>6589</v>
      </c>
      <c r="D287" s="261" t="s">
        <v>6590</v>
      </c>
      <c r="E287" s="262" t="s">
        <v>6041</v>
      </c>
      <c r="F287" s="265" t="s">
        <v>6582</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6563</v>
      </c>
      <c r="B288" s="257" t="s">
        <v>6564</v>
      </c>
      <c r="C288" s="258" t="s">
        <v>6591</v>
      </c>
      <c r="D288" s="261" t="s">
        <v>6592</v>
      </c>
      <c r="E288" s="262" t="s">
        <v>6041</v>
      </c>
      <c r="F288" s="265" t="s">
        <v>6582</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6563</v>
      </c>
      <c r="B289" s="257" t="s">
        <v>6564</v>
      </c>
      <c r="C289" s="258" t="s">
        <v>6593</v>
      </c>
      <c r="D289" s="261" t="s">
        <v>6594</v>
      </c>
      <c r="E289" s="262" t="s">
        <v>6041</v>
      </c>
      <c r="F289" s="265" t="s">
        <v>6582</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6563</v>
      </c>
      <c r="B290" s="257" t="s">
        <v>6564</v>
      </c>
      <c r="C290" s="258" t="s">
        <v>6595</v>
      </c>
      <c r="D290" s="261" t="s">
        <v>6596</v>
      </c>
      <c r="E290" s="262" t="s">
        <v>6012</v>
      </c>
      <c r="F290" s="265" t="s">
        <v>6582</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6563</v>
      </c>
      <c r="B291" s="257" t="s">
        <v>6564</v>
      </c>
      <c r="C291" s="258" t="s">
        <v>6597</v>
      </c>
      <c r="D291" s="261" t="s">
        <v>6598</v>
      </c>
      <c r="E291" s="262" t="s">
        <v>6041</v>
      </c>
      <c r="F291" s="265" t="s">
        <v>6599</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6563</v>
      </c>
      <c r="B292" s="257" t="s">
        <v>6564</v>
      </c>
      <c r="C292" s="258" t="s">
        <v>6600</v>
      </c>
      <c r="D292" s="261" t="s">
        <v>6601</v>
      </c>
      <c r="E292" s="262" t="s">
        <v>6041</v>
      </c>
      <c r="F292" s="265" t="s">
        <v>6599</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6563</v>
      </c>
      <c r="B293" s="257" t="s">
        <v>6564</v>
      </c>
      <c r="C293" s="258" t="s">
        <v>6602</v>
      </c>
      <c r="D293" s="261" t="s">
        <v>6603</v>
      </c>
      <c r="E293" s="262" t="s">
        <v>6291</v>
      </c>
      <c r="F293" s="265" t="s">
        <v>6582</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6563</v>
      </c>
      <c r="B294" s="257" t="s">
        <v>6564</v>
      </c>
      <c r="C294" s="258" t="s">
        <v>6604</v>
      </c>
      <c r="D294" s="261" t="s">
        <v>6605</v>
      </c>
      <c r="E294" s="262" t="s">
        <v>6291</v>
      </c>
      <c r="F294" s="265" t="s">
        <v>6582</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6563</v>
      </c>
      <c r="B295" s="257" t="s">
        <v>6564</v>
      </c>
      <c r="C295" s="258" t="s">
        <v>6606</v>
      </c>
      <c r="D295" s="261" t="s">
        <v>6607</v>
      </c>
      <c r="E295" s="262" t="s">
        <v>6108</v>
      </c>
      <c r="F295" s="265" t="s">
        <v>6582</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6563</v>
      </c>
      <c r="B296" s="257" t="s">
        <v>6564</v>
      </c>
      <c r="C296" s="258" t="s">
        <v>6608</v>
      </c>
      <c r="D296" s="261" t="s">
        <v>6609</v>
      </c>
      <c r="E296" s="262" t="s">
        <v>6108</v>
      </c>
      <c r="F296" s="265" t="s">
        <v>6582</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6563</v>
      </c>
      <c r="B297" s="257" t="s">
        <v>6564</v>
      </c>
      <c r="C297" s="258" t="s">
        <v>6610</v>
      </c>
      <c r="D297" s="261" t="s">
        <v>6611</v>
      </c>
      <c r="E297" s="262" t="s">
        <v>6012</v>
      </c>
      <c r="F297" s="265" t="s">
        <v>6582</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6563</v>
      </c>
      <c r="B298" s="257" t="s">
        <v>6564</v>
      </c>
      <c r="C298" s="258" t="s">
        <v>6612</v>
      </c>
      <c r="D298" s="261" t="s">
        <v>6613</v>
      </c>
      <c r="E298" s="262" t="s">
        <v>6108</v>
      </c>
      <c r="F298" s="265" t="s">
        <v>6582</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6563</v>
      </c>
      <c r="B299" s="257" t="s">
        <v>6564</v>
      </c>
      <c r="C299" s="258" t="s">
        <v>6614</v>
      </c>
      <c r="D299" s="261" t="s">
        <v>6615</v>
      </c>
      <c r="E299" s="262" t="s">
        <v>6041</v>
      </c>
      <c r="F299" s="265" t="s">
        <v>6582</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6563</v>
      </c>
      <c r="B300" s="257" t="s">
        <v>6564</v>
      </c>
      <c r="C300" s="258" t="s">
        <v>6616</v>
      </c>
      <c r="D300" s="261" t="s">
        <v>6617</v>
      </c>
      <c r="E300" s="262" t="s">
        <v>6108</v>
      </c>
      <c r="F300" s="265" t="s">
        <v>6582</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6563</v>
      </c>
      <c r="B301" s="257" t="s">
        <v>6564</v>
      </c>
      <c r="C301" s="258" t="s">
        <v>6618</v>
      </c>
      <c r="D301" s="261" t="s">
        <v>6619</v>
      </c>
      <c r="E301" s="262" t="s">
        <v>6156</v>
      </c>
      <c r="F301" s="265" t="s">
        <v>6582</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6563</v>
      </c>
      <c r="B302" s="257" t="s">
        <v>6564</v>
      </c>
      <c r="C302" s="258" t="s">
        <v>6620</v>
      </c>
      <c r="D302" s="261" t="s">
        <v>6621</v>
      </c>
      <c r="E302" s="262" t="s">
        <v>6156</v>
      </c>
      <c r="F302" s="265" t="s">
        <v>6582</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6563</v>
      </c>
      <c r="B303" s="256" t="s">
        <v>2427</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6563</v>
      </c>
      <c r="B304" s="257" t="s">
        <v>2427</v>
      </c>
      <c r="C304" s="258" t="s">
        <v>6622</v>
      </c>
      <c r="D304" s="261" t="s">
        <v>6623</v>
      </c>
      <c r="E304" s="262" t="s">
        <v>6012</v>
      </c>
      <c r="F304" s="265" t="s">
        <v>6624</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6563</v>
      </c>
      <c r="B305" s="257" t="s">
        <v>2427</v>
      </c>
      <c r="C305" s="258" t="s">
        <v>6625</v>
      </c>
      <c r="D305" s="261" t="s">
        <v>6626</v>
      </c>
      <c r="E305" s="262" t="s">
        <v>6012</v>
      </c>
      <c r="F305" s="265" t="s">
        <v>6624</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6563</v>
      </c>
      <c r="B306" s="257" t="s">
        <v>2427</v>
      </c>
      <c r="C306" s="258" t="s">
        <v>6627</v>
      </c>
      <c r="D306" s="261" t="s">
        <v>6628</v>
      </c>
      <c r="E306" s="262" t="s">
        <v>6012</v>
      </c>
      <c r="F306" s="265" t="s">
        <v>6624</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6563</v>
      </c>
      <c r="B307" s="257" t="s">
        <v>2427</v>
      </c>
      <c r="C307" s="258" t="s">
        <v>6629</v>
      </c>
      <c r="D307" s="261" t="s">
        <v>6630</v>
      </c>
      <c r="E307" s="262" t="s">
        <v>6012</v>
      </c>
      <c r="F307" s="265" t="s">
        <v>6624</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6563</v>
      </c>
      <c r="B308" s="257" t="s">
        <v>2427</v>
      </c>
      <c r="C308" s="258" t="s">
        <v>6631</v>
      </c>
      <c r="D308" s="261" t="s">
        <v>6632</v>
      </c>
      <c r="E308" s="262" t="s">
        <v>6108</v>
      </c>
      <c r="F308" s="265" t="s">
        <v>6624</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6563</v>
      </c>
      <c r="B309" s="257" t="s">
        <v>2427</v>
      </c>
      <c r="C309" s="258" t="s">
        <v>6633</v>
      </c>
      <c r="D309" s="261" t="s">
        <v>6634</v>
      </c>
      <c r="E309" s="262" t="s">
        <v>6108</v>
      </c>
      <c r="F309" s="265" t="s">
        <v>6624</v>
      </c>
      <c r="G309" s="268">
        <f>IF(COUNTIF(H309:AU309,"&lt;&gt;")=0,"",SUMPRODUCT(((Recommendations[ImplStatus]="Implemented")+(Recommendations[ImplStatus]="Compensated"))*ISNUMBER(MATCH(Recommendations[Id],H309:AU309,0)))/COUNTIF(H309:AU309,"&lt;&gt;"))</f>
        <v>0</v>
      </c>
      <c r="H309" s="269" t="s">
        <v>936</v>
      </c>
      <c r="I309" s="269" t="s">
        <v>941</v>
      </c>
      <c r="J309" s="269" t="s">
        <v>1007</v>
      </c>
      <c r="K309" s="269" t="s">
        <v>1135</v>
      </c>
      <c r="L309" s="269" t="s">
        <v>1140</v>
      </c>
      <c r="M309" s="269" t="s">
        <v>1157</v>
      </c>
      <c r="N309" s="269" t="s">
        <v>1162</v>
      </c>
      <c r="O309" s="269" t="s">
        <v>1253</v>
      </c>
      <c r="P309" s="269" t="s">
        <v>1278</v>
      </c>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6563</v>
      </c>
      <c r="B310" s="257" t="s">
        <v>2427</v>
      </c>
      <c r="C310" s="258" t="s">
        <v>6635</v>
      </c>
      <c r="D310" s="261" t="s">
        <v>6636</v>
      </c>
      <c r="E310" s="262" t="s">
        <v>6108</v>
      </c>
      <c r="F310" s="265" t="s">
        <v>6624</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6563</v>
      </c>
      <c r="B311" s="257" t="s">
        <v>2427</v>
      </c>
      <c r="C311" s="258" t="s">
        <v>6637</v>
      </c>
      <c r="D311" s="261" t="s">
        <v>6638</v>
      </c>
      <c r="E311" s="262" t="s">
        <v>6108</v>
      </c>
      <c r="F311" s="265" t="s">
        <v>6624</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6563</v>
      </c>
      <c r="B312" s="257" t="s">
        <v>2427</v>
      </c>
      <c r="C312" s="258" t="s">
        <v>6639</v>
      </c>
      <c r="D312" s="261" t="s">
        <v>6640</v>
      </c>
      <c r="E312" s="262" t="s">
        <v>6108</v>
      </c>
      <c r="F312" s="265" t="s">
        <v>6624</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6563</v>
      </c>
      <c r="B313" s="257" t="s">
        <v>2427</v>
      </c>
      <c r="C313" s="258" t="s">
        <v>6641</v>
      </c>
      <c r="D313" s="261" t="s">
        <v>6642</v>
      </c>
      <c r="E313" s="262" t="s">
        <v>6041</v>
      </c>
      <c r="F313" s="265" t="s">
        <v>6624</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6563</v>
      </c>
      <c r="B314" s="257" t="s">
        <v>2427</v>
      </c>
      <c r="C314" s="258" t="s">
        <v>6643</v>
      </c>
      <c r="D314" s="261" t="s">
        <v>6644</v>
      </c>
      <c r="E314" s="262" t="s">
        <v>6041</v>
      </c>
      <c r="F314" s="265" t="s">
        <v>6624</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6563</v>
      </c>
      <c r="B315" s="257" t="s">
        <v>2427</v>
      </c>
      <c r="C315" s="258" t="s">
        <v>6645</v>
      </c>
      <c r="D315" s="261" t="s">
        <v>6646</v>
      </c>
      <c r="E315" s="262" t="s">
        <v>6041</v>
      </c>
      <c r="F315" s="265" t="s">
        <v>6624</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6563</v>
      </c>
      <c r="B316" s="257" t="s">
        <v>2427</v>
      </c>
      <c r="C316" s="258" t="s">
        <v>6647</v>
      </c>
      <c r="D316" s="261" t="s">
        <v>6648</v>
      </c>
      <c r="E316" s="262" t="s">
        <v>6041</v>
      </c>
      <c r="F316" s="265" t="s">
        <v>6624</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6563</v>
      </c>
      <c r="B317" s="257" t="s">
        <v>2427</v>
      </c>
      <c r="C317" s="258" t="s">
        <v>6649</v>
      </c>
      <c r="D317" s="261" t="s">
        <v>6650</v>
      </c>
      <c r="E317" s="262" t="s">
        <v>6108</v>
      </c>
      <c r="F317" s="265" t="s">
        <v>6582</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6563</v>
      </c>
      <c r="B318" s="257" t="s">
        <v>2427</v>
      </c>
      <c r="C318" s="258" t="s">
        <v>6651</v>
      </c>
      <c r="D318" s="261" t="s">
        <v>6652</v>
      </c>
      <c r="E318" s="262" t="s">
        <v>6156</v>
      </c>
      <c r="F318" s="265" t="s">
        <v>6582</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6563</v>
      </c>
      <c r="B319" s="257" t="s">
        <v>2427</v>
      </c>
      <c r="C319" s="258" t="s">
        <v>6653</v>
      </c>
      <c r="D319" s="261" t="s">
        <v>6654</v>
      </c>
      <c r="E319" s="262" t="s">
        <v>6156</v>
      </c>
      <c r="F319" s="265" t="s">
        <v>6582</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6563</v>
      </c>
      <c r="B320" s="256" t="s">
        <v>6655</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6563</v>
      </c>
      <c r="B321" s="257" t="s">
        <v>6655</v>
      </c>
      <c r="C321" s="258" t="s">
        <v>6656</v>
      </c>
      <c r="D321" s="261" t="s">
        <v>6657</v>
      </c>
      <c r="E321" s="262" t="s">
        <v>6041</v>
      </c>
      <c r="F321" s="265" t="s">
        <v>6658</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6563</v>
      </c>
      <c r="B322" s="257" t="s">
        <v>6655</v>
      </c>
      <c r="C322" s="258" t="s">
        <v>6659</v>
      </c>
      <c r="D322" s="261" t="s">
        <v>6660</v>
      </c>
      <c r="E322" s="262" t="s">
        <v>6041</v>
      </c>
      <c r="F322" s="265" t="s">
        <v>6658</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6563</v>
      </c>
      <c r="B323" s="257" t="s">
        <v>6655</v>
      </c>
      <c r="C323" s="258" t="s">
        <v>6661</v>
      </c>
      <c r="D323" s="261" t="s">
        <v>6662</v>
      </c>
      <c r="E323" s="262" t="s">
        <v>6041</v>
      </c>
      <c r="F323" s="265" t="s">
        <v>6658</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6563</v>
      </c>
      <c r="B324" s="257" t="s">
        <v>6655</v>
      </c>
      <c r="C324" s="258" t="s">
        <v>6663</v>
      </c>
      <c r="D324" s="261" t="s">
        <v>6664</v>
      </c>
      <c r="E324" s="262" t="s">
        <v>6041</v>
      </c>
      <c r="F324" s="265" t="s">
        <v>6658</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6563</v>
      </c>
      <c r="B325" s="257" t="s">
        <v>6655</v>
      </c>
      <c r="C325" s="258" t="s">
        <v>6665</v>
      </c>
      <c r="D325" s="261" t="s">
        <v>6666</v>
      </c>
      <c r="E325" s="262" t="s">
        <v>6041</v>
      </c>
      <c r="F325" s="265" t="s">
        <v>6658</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6563</v>
      </c>
      <c r="B326" s="257" t="s">
        <v>6655</v>
      </c>
      <c r="C326" s="258" t="s">
        <v>6667</v>
      </c>
      <c r="D326" s="261" t="s">
        <v>6668</v>
      </c>
      <c r="E326" s="262" t="s">
        <v>6041</v>
      </c>
      <c r="F326" s="265" t="s">
        <v>6658</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6563</v>
      </c>
      <c r="B327" s="257" t="s">
        <v>6655</v>
      </c>
      <c r="C327" s="258" t="s">
        <v>6669</v>
      </c>
      <c r="D327" s="261" t="s">
        <v>6670</v>
      </c>
      <c r="E327" s="262" t="s">
        <v>6041</v>
      </c>
      <c r="F327" s="265" t="s">
        <v>6658</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6563</v>
      </c>
      <c r="B328" s="257" t="s">
        <v>6655</v>
      </c>
      <c r="C328" s="258" t="s">
        <v>6671</v>
      </c>
      <c r="D328" s="261" t="s">
        <v>6672</v>
      </c>
      <c r="E328" s="262" t="s">
        <v>6041</v>
      </c>
      <c r="F328" s="265" t="s">
        <v>6658</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6563</v>
      </c>
      <c r="B329" s="257" t="s">
        <v>6655</v>
      </c>
      <c r="C329" s="258" t="s">
        <v>6673</v>
      </c>
      <c r="D329" s="261" t="s">
        <v>6674</v>
      </c>
      <c r="E329" s="262" t="s">
        <v>6041</v>
      </c>
      <c r="F329" s="265" t="s">
        <v>6658</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6563</v>
      </c>
      <c r="B330" s="257" t="s">
        <v>6655</v>
      </c>
      <c r="C330" s="258" t="s">
        <v>6675</v>
      </c>
      <c r="D330" s="261" t="s">
        <v>6676</v>
      </c>
      <c r="E330" s="262" t="s">
        <v>6041</v>
      </c>
      <c r="F330" s="265" t="s">
        <v>6658</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6563</v>
      </c>
      <c r="B331" s="257" t="s">
        <v>6655</v>
      </c>
      <c r="C331" s="258" t="s">
        <v>6677</v>
      </c>
      <c r="D331" s="261" t="s">
        <v>6678</v>
      </c>
      <c r="E331" s="262" t="s">
        <v>6041</v>
      </c>
      <c r="F331" s="265" t="s">
        <v>6658</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6563</v>
      </c>
      <c r="B332" s="257" t="s">
        <v>6655</v>
      </c>
      <c r="C332" s="258" t="s">
        <v>6679</v>
      </c>
      <c r="D332" s="261" t="s">
        <v>6680</v>
      </c>
      <c r="E332" s="262" t="s">
        <v>6041</v>
      </c>
      <c r="F332" s="265" t="s">
        <v>6658</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6563</v>
      </c>
      <c r="B333" s="257" t="s">
        <v>6655</v>
      </c>
      <c r="C333" s="258" t="s">
        <v>6681</v>
      </c>
      <c r="D333" s="261" t="s">
        <v>6682</v>
      </c>
      <c r="E333" s="262" t="s">
        <v>6041</v>
      </c>
      <c r="F333" s="265" t="s">
        <v>6658</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6563</v>
      </c>
      <c r="B334" s="257" t="s">
        <v>6655</v>
      </c>
      <c r="C334" s="258" t="s">
        <v>6683</v>
      </c>
      <c r="D334" s="261" t="s">
        <v>6684</v>
      </c>
      <c r="E334" s="262" t="s">
        <v>6041</v>
      </c>
      <c r="F334" s="265" t="s">
        <v>6658</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6563</v>
      </c>
      <c r="B335" s="257" t="s">
        <v>6655</v>
      </c>
      <c r="C335" s="258" t="s">
        <v>6685</v>
      </c>
      <c r="D335" s="261" t="s">
        <v>6686</v>
      </c>
      <c r="E335" s="262" t="s">
        <v>6041</v>
      </c>
      <c r="F335" s="265" t="s">
        <v>6658</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6563</v>
      </c>
      <c r="B336" s="257" t="s">
        <v>6655</v>
      </c>
      <c r="C336" s="258" t="s">
        <v>6687</v>
      </c>
      <c r="D336" s="261" t="s">
        <v>6688</v>
      </c>
      <c r="E336" s="262" t="s">
        <v>6156</v>
      </c>
      <c r="F336" s="265" t="s">
        <v>6658</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6563</v>
      </c>
      <c r="B337" s="257" t="s">
        <v>6655</v>
      </c>
      <c r="C337" s="258" t="s">
        <v>6689</v>
      </c>
      <c r="D337" s="261" t="s">
        <v>6690</v>
      </c>
      <c r="E337" s="262" t="s">
        <v>6156</v>
      </c>
      <c r="F337" s="265" t="s">
        <v>6658</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6563</v>
      </c>
      <c r="B338" s="257" t="s">
        <v>6655</v>
      </c>
      <c r="C338" s="258" t="s">
        <v>6691</v>
      </c>
      <c r="D338" s="261" t="s">
        <v>6692</v>
      </c>
      <c r="E338" s="262" t="s">
        <v>6041</v>
      </c>
      <c r="F338" s="265" t="s">
        <v>6658</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6563</v>
      </c>
      <c r="B339" s="257" t="s">
        <v>6655</v>
      </c>
      <c r="C339" s="258" t="s">
        <v>6693</v>
      </c>
      <c r="D339" s="261" t="s">
        <v>6694</v>
      </c>
      <c r="E339" s="262" t="s">
        <v>6041</v>
      </c>
      <c r="F339" s="265" t="s">
        <v>6658</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6563</v>
      </c>
      <c r="B340" s="256" t="s">
        <v>6695</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6563</v>
      </c>
      <c r="B341" s="257" t="s">
        <v>6695</v>
      </c>
      <c r="C341" s="258" t="s">
        <v>6696</v>
      </c>
      <c r="D341" s="261" t="s">
        <v>6697</v>
      </c>
      <c r="E341" s="262" t="s">
        <v>6012</v>
      </c>
      <c r="F341" s="265" t="s">
        <v>6582</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6563</v>
      </c>
      <c r="B342" s="257" t="s">
        <v>6695</v>
      </c>
      <c r="C342" s="258" t="s">
        <v>6698</v>
      </c>
      <c r="D342" s="261" t="s">
        <v>6699</v>
      </c>
      <c r="E342" s="262" t="s">
        <v>6012</v>
      </c>
      <c r="F342" s="265" t="s">
        <v>6582</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6563</v>
      </c>
      <c r="B343" s="257" t="s">
        <v>6695</v>
      </c>
      <c r="C343" s="258" t="s">
        <v>6700</v>
      </c>
      <c r="D343" s="261" t="s">
        <v>6701</v>
      </c>
      <c r="E343" s="262" t="s">
        <v>6108</v>
      </c>
      <c r="F343" s="265" t="s">
        <v>6702</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6563</v>
      </c>
      <c r="B344" s="257" t="s">
        <v>6695</v>
      </c>
      <c r="C344" s="258" t="s">
        <v>6703</v>
      </c>
      <c r="D344" s="261" t="s">
        <v>6704</v>
      </c>
      <c r="E344" s="262" t="s">
        <v>6041</v>
      </c>
      <c r="F344" s="265" t="s">
        <v>6702</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6563</v>
      </c>
      <c r="B345" s="257" t="s">
        <v>6695</v>
      </c>
      <c r="C345" s="258" t="s">
        <v>6705</v>
      </c>
      <c r="D345" s="261" t="s">
        <v>6706</v>
      </c>
      <c r="E345" s="262" t="s">
        <v>6041</v>
      </c>
      <c r="F345" s="265" t="s">
        <v>6702</v>
      </c>
      <c r="G345" s="268">
        <f>IF(COUNTIF(H345:AU345,"&lt;&gt;")=0,"",SUMPRODUCT(((Recommendations[ImplStatus]="Implemented")+(Recommendations[ImplStatus]="Compensated"))*ISNUMBER(MATCH(Recommendations[Id],H345:AU345,0)))/COUNTIF(H345:AU345,"&lt;&gt;"))</f>
        <v>0</v>
      </c>
      <c r="H345" s="269" t="s">
        <v>134</v>
      </c>
      <c r="I345" s="269" t="s">
        <v>1173</v>
      </c>
      <c r="J345" s="269" t="s">
        <v>1178</v>
      </c>
      <c r="K345" s="269" t="s">
        <v>1183</v>
      </c>
      <c r="L345" s="269" t="s">
        <v>1188</v>
      </c>
      <c r="M345" s="269" t="s">
        <v>1193</v>
      </c>
      <c r="N345" s="269" t="s">
        <v>1198</v>
      </c>
      <c r="O345" s="269" t="s">
        <v>1203</v>
      </c>
      <c r="P345" s="269" t="s">
        <v>1208</v>
      </c>
      <c r="Q345" s="269" t="s">
        <v>1213</v>
      </c>
      <c r="R345" s="269" t="s">
        <v>1218</v>
      </c>
      <c r="S345" s="269" t="s">
        <v>1223</v>
      </c>
      <c r="T345" s="269" t="s">
        <v>1227</v>
      </c>
      <c r="U345" s="269" t="s">
        <v>1232</v>
      </c>
      <c r="V345" s="269" t="s">
        <v>1248</v>
      </c>
      <c r="W345" s="269" t="s">
        <v>1258</v>
      </c>
      <c r="X345" s="269" t="s">
        <v>1263</v>
      </c>
      <c r="Y345" s="269" t="s">
        <v>1268</v>
      </c>
      <c r="Z345" s="269" t="s">
        <v>1273</v>
      </c>
      <c r="AA345" s="269" t="s">
        <v>1288</v>
      </c>
      <c r="AB345" s="269" t="s">
        <v>1293</v>
      </c>
      <c r="AC345" s="269" t="s">
        <v>1298</v>
      </c>
      <c r="AD345" s="269" t="s">
        <v>1303</v>
      </c>
      <c r="AE345" s="269" t="s">
        <v>1308</v>
      </c>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6563</v>
      </c>
      <c r="B346" s="257" t="s">
        <v>6695</v>
      </c>
      <c r="C346" s="258" t="s">
        <v>6707</v>
      </c>
      <c r="D346" s="261" t="s">
        <v>6708</v>
      </c>
      <c r="E346" s="262" t="s">
        <v>6041</v>
      </c>
      <c r="F346" s="265" t="s">
        <v>6702</v>
      </c>
      <c r="G346" s="268">
        <f>IF(COUNTIF(H346:AU346,"&lt;&gt;")=0,"",SUMPRODUCT(((Recommendations[ImplStatus]="Implemented")+(Recommendations[ImplStatus]="Compensated"))*ISNUMBER(MATCH(Recommendations[Id],H346:AU346,0)))/COUNTIF(H346:AU346,"&lt;&gt;"))</f>
        <v>0</v>
      </c>
      <c r="H346" s="269" t="s">
        <v>925</v>
      </c>
      <c r="I346" s="269" t="s">
        <v>930</v>
      </c>
      <c r="J346" s="269" t="s">
        <v>970</v>
      </c>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6563</v>
      </c>
      <c r="B347" s="257" t="s">
        <v>6695</v>
      </c>
      <c r="C347" s="258" t="s">
        <v>6709</v>
      </c>
      <c r="D347" s="261" t="s">
        <v>6710</v>
      </c>
      <c r="E347" s="262" t="s">
        <v>6041</v>
      </c>
      <c r="F347" s="265" t="s">
        <v>6702</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6563</v>
      </c>
      <c r="B348" s="257" t="s">
        <v>6695</v>
      </c>
      <c r="C348" s="258" t="s">
        <v>6711</v>
      </c>
      <c r="D348" s="261" t="s">
        <v>6712</v>
      </c>
      <c r="E348" s="262" t="s">
        <v>6041</v>
      </c>
      <c r="F348" s="265" t="s">
        <v>6702</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6563</v>
      </c>
      <c r="B349" s="257" t="s">
        <v>6695</v>
      </c>
      <c r="C349" s="258" t="s">
        <v>6713</v>
      </c>
      <c r="D349" s="261" t="s">
        <v>6714</v>
      </c>
      <c r="E349" s="262" t="s">
        <v>6041</v>
      </c>
      <c r="F349" s="265" t="s">
        <v>6702</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6563</v>
      </c>
      <c r="B350" s="257" t="s">
        <v>6695</v>
      </c>
      <c r="C350" s="258" t="s">
        <v>6715</v>
      </c>
      <c r="D350" s="261" t="s">
        <v>6716</v>
      </c>
      <c r="E350" s="262" t="s">
        <v>6012</v>
      </c>
      <c r="F350" s="265" t="s">
        <v>6702</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6563</v>
      </c>
      <c r="B351" s="257" t="s">
        <v>6695</v>
      </c>
      <c r="C351" s="258" t="s">
        <v>6717</v>
      </c>
      <c r="D351" s="261" t="s">
        <v>6718</v>
      </c>
      <c r="E351" s="262" t="s">
        <v>6012</v>
      </c>
      <c r="F351" s="265" t="s">
        <v>6702</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6563</v>
      </c>
      <c r="B352" s="257" t="s">
        <v>6695</v>
      </c>
      <c r="C352" s="258" t="s">
        <v>6719</v>
      </c>
      <c r="D352" s="261" t="s">
        <v>6720</v>
      </c>
      <c r="E352" s="262" t="s">
        <v>6012</v>
      </c>
      <c r="F352" s="265" t="s">
        <v>6702</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6563</v>
      </c>
      <c r="B353" s="257" t="s">
        <v>6695</v>
      </c>
      <c r="C353" s="258" t="s">
        <v>6721</v>
      </c>
      <c r="D353" s="261" t="s">
        <v>6722</v>
      </c>
      <c r="E353" s="262" t="s">
        <v>6108</v>
      </c>
      <c r="F353" s="265" t="s">
        <v>6582</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6563</v>
      </c>
      <c r="B354" s="256" t="s">
        <v>6723</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6563</v>
      </c>
      <c r="B355" s="257" t="s">
        <v>6723</v>
      </c>
      <c r="C355" s="258" t="s">
        <v>6724</v>
      </c>
      <c r="D355" s="261" t="s">
        <v>6725</v>
      </c>
      <c r="E355" s="262" t="s">
        <v>6108</v>
      </c>
      <c r="F355" s="265" t="s">
        <v>6726</v>
      </c>
      <c r="G355" s="268">
        <f>IF(COUNTIF(H355:AU355,"&lt;&gt;")=0,"",SUMPRODUCT(((Recommendations[ImplStatus]="Implemented")+(Recommendations[ImplStatus]="Compensated"))*ISNUMBER(MATCH(Recommendations[Id],H355:AU355,0)))/COUNTIF(H355:AU355,"&lt;&gt;"))</f>
        <v>0</v>
      </c>
      <c r="H355" s="269" t="s">
        <v>323</v>
      </c>
      <c r="I355" s="269" t="s">
        <v>328</v>
      </c>
      <c r="J355" s="269" t="s">
        <v>333</v>
      </c>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6563</v>
      </c>
      <c r="B356" s="257" t="s">
        <v>6723</v>
      </c>
      <c r="C356" s="258" t="s">
        <v>6727</v>
      </c>
      <c r="D356" s="261" t="s">
        <v>6728</v>
      </c>
      <c r="E356" s="262" t="s">
        <v>6108</v>
      </c>
      <c r="F356" s="265" t="s">
        <v>6726</v>
      </c>
      <c r="G356" s="268">
        <f>IF(COUNTIF(H356:AU356,"&lt;&gt;")=0,"",SUMPRODUCT(((Recommendations[ImplStatus]="Implemented")+(Recommendations[ImplStatus]="Compensated"))*ISNUMBER(MATCH(Recommendations[Id],H356:AU356,0)))/COUNTIF(H356:AU356,"&lt;&gt;"))</f>
        <v>0</v>
      </c>
      <c r="H356" s="269" t="s">
        <v>505</v>
      </c>
      <c r="I356" s="269" t="s">
        <v>719</v>
      </c>
      <c r="J356" s="269" t="s">
        <v>724</v>
      </c>
      <c r="K356" s="269" t="s">
        <v>729</v>
      </c>
      <c r="L356" s="269" t="s">
        <v>735</v>
      </c>
      <c r="M356" s="269" t="s">
        <v>750</v>
      </c>
      <c r="N356" s="269" t="s">
        <v>756</v>
      </c>
      <c r="O356" s="269" t="s">
        <v>761</v>
      </c>
      <c r="P356" s="269" t="s">
        <v>766</v>
      </c>
      <c r="Q356" s="269" t="s">
        <v>771</v>
      </c>
      <c r="R356" s="269" t="s">
        <v>776</v>
      </c>
      <c r="S356" s="269" t="s">
        <v>781</v>
      </c>
      <c r="T356" s="269" t="s">
        <v>786</v>
      </c>
      <c r="U356" s="269" t="s">
        <v>791</v>
      </c>
      <c r="V356" s="269" t="s">
        <v>796</v>
      </c>
      <c r="W356" s="269" t="s">
        <v>801</v>
      </c>
      <c r="X356" s="269" t="s">
        <v>806</v>
      </c>
      <c r="Y356" s="269" t="s">
        <v>811</v>
      </c>
      <c r="Z356" s="269" t="s">
        <v>816</v>
      </c>
      <c r="AA356" s="269" t="s">
        <v>821</v>
      </c>
      <c r="AB356" s="269" t="s">
        <v>832</v>
      </c>
      <c r="AC356" s="269" t="s">
        <v>837</v>
      </c>
      <c r="AD356" s="269" t="s">
        <v>847</v>
      </c>
      <c r="AE356" s="269" t="s">
        <v>946</v>
      </c>
      <c r="AF356" s="269" t="s">
        <v>976</v>
      </c>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6563</v>
      </c>
      <c r="B357" s="257" t="s">
        <v>6723</v>
      </c>
      <c r="C357" s="258" t="s">
        <v>6729</v>
      </c>
      <c r="D357" s="261" t="s">
        <v>6730</v>
      </c>
      <c r="E357" s="262" t="s">
        <v>6156</v>
      </c>
      <c r="F357" s="265" t="s">
        <v>6726</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6563</v>
      </c>
      <c r="B358" s="257" t="s">
        <v>6723</v>
      </c>
      <c r="C358" s="258" t="s">
        <v>6731</v>
      </c>
      <c r="D358" s="261" t="s">
        <v>6732</v>
      </c>
      <c r="E358" s="262" t="s">
        <v>6156</v>
      </c>
      <c r="F358" s="265" t="s">
        <v>6726</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6563</v>
      </c>
      <c r="B359" s="257" t="s">
        <v>6723</v>
      </c>
      <c r="C359" s="258" t="s">
        <v>6733</v>
      </c>
      <c r="D359" s="261" t="s">
        <v>6734</v>
      </c>
      <c r="E359" s="262" t="s">
        <v>6156</v>
      </c>
      <c r="F359" s="265" t="s">
        <v>6726</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6563</v>
      </c>
      <c r="B360" s="257" t="s">
        <v>6723</v>
      </c>
      <c r="C360" s="258" t="s">
        <v>6735</v>
      </c>
      <c r="D360" s="261" t="s">
        <v>6736</v>
      </c>
      <c r="E360" s="262" t="s">
        <v>6108</v>
      </c>
      <c r="F360" s="265" t="s">
        <v>6726</v>
      </c>
      <c r="G360" s="268">
        <f>IF(COUNTIF(H360:AU360,"&lt;&gt;")=0,"",SUMPRODUCT(((Recommendations[ImplStatus]="Implemented")+(Recommendations[ImplStatus]="Compensated"))*ISNUMBER(MATCH(Recommendations[Id],H360:AU360,0)))/COUNTIF(H360:AU360,"&lt;&gt;"))</f>
        <v>0</v>
      </c>
      <c r="H360" s="269" t="s">
        <v>852</v>
      </c>
      <c r="I360" s="269" t="s">
        <v>863</v>
      </c>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6563</v>
      </c>
      <c r="B361" s="257" t="s">
        <v>6723</v>
      </c>
      <c r="C361" s="258" t="s">
        <v>6737</v>
      </c>
      <c r="D361" s="261" t="s">
        <v>6738</v>
      </c>
      <c r="E361" s="262" t="s">
        <v>6041</v>
      </c>
      <c r="F361" s="265" t="s">
        <v>6726</v>
      </c>
      <c r="G361" s="268">
        <f>IF(COUNTIF(H361:AU361,"&lt;&gt;")=0,"",SUMPRODUCT(((Recommendations[ImplStatus]="Implemented")+(Recommendations[ImplStatus]="Compensated"))*ISNUMBER(MATCH(Recommendations[Id],H361:AU361,0)))/COUNTIF(H361:AU361,"&lt;&gt;"))</f>
        <v>0</v>
      </c>
      <c r="H361" s="269" t="s">
        <v>103</v>
      </c>
      <c r="I361" s="269" t="s">
        <v>108</v>
      </c>
      <c r="J361" s="269" t="s">
        <v>826</v>
      </c>
      <c r="K361" s="269" t="s">
        <v>842</v>
      </c>
      <c r="L361" s="269" t="s">
        <v>879</v>
      </c>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6563</v>
      </c>
      <c r="B362" s="257" t="s">
        <v>6723</v>
      </c>
      <c r="C362" s="258" t="s">
        <v>6739</v>
      </c>
      <c r="D362" s="261" t="s">
        <v>6740</v>
      </c>
      <c r="E362" s="262" t="s">
        <v>6156</v>
      </c>
      <c r="F362" s="265" t="s">
        <v>6726</v>
      </c>
      <c r="G362" s="268">
        <f>IF(COUNTIF(H362:AU362,"&lt;&gt;")=0,"",SUMPRODUCT(((Recommendations[ImplStatus]="Implemented")+(Recommendations[ImplStatus]="Compensated"))*ISNUMBER(MATCH(Recommendations[Id],H362:AU362,0)))/COUNTIF(H362:AU362,"&lt;&gt;"))</f>
        <v>0</v>
      </c>
      <c r="H362" s="269" t="s">
        <v>745</v>
      </c>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6563</v>
      </c>
      <c r="B363" s="257" t="s">
        <v>6723</v>
      </c>
      <c r="C363" s="258" t="s">
        <v>6741</v>
      </c>
      <c r="D363" s="261" t="s">
        <v>6742</v>
      </c>
      <c r="E363" s="262" t="s">
        <v>6156</v>
      </c>
      <c r="F363" s="265" t="s">
        <v>6726</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6563</v>
      </c>
      <c r="B364" s="257" t="s">
        <v>6723</v>
      </c>
      <c r="C364" s="258" t="s">
        <v>6743</v>
      </c>
      <c r="D364" s="261" t="s">
        <v>6744</v>
      </c>
      <c r="E364" s="262" t="s">
        <v>6156</v>
      </c>
      <c r="F364" s="265" t="s">
        <v>6726</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6563</v>
      </c>
      <c r="B365" s="257" t="s">
        <v>6723</v>
      </c>
      <c r="C365" s="258" t="s">
        <v>6745</v>
      </c>
      <c r="D365" s="261" t="s">
        <v>6746</v>
      </c>
      <c r="E365" s="262" t="s">
        <v>6156</v>
      </c>
      <c r="F365" s="265" t="s">
        <v>6726</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6563</v>
      </c>
      <c r="B366" s="257" t="s">
        <v>6723</v>
      </c>
      <c r="C366" s="258" t="s">
        <v>6747</v>
      </c>
      <c r="D366" s="261" t="s">
        <v>6748</v>
      </c>
      <c r="E366" s="262" t="s">
        <v>6156</v>
      </c>
      <c r="F366" s="265" t="s">
        <v>6726</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6563</v>
      </c>
      <c r="B367" s="257" t="s">
        <v>6723</v>
      </c>
      <c r="C367" s="258" t="s">
        <v>6749</v>
      </c>
      <c r="D367" s="261" t="s">
        <v>6750</v>
      </c>
      <c r="E367" s="262" t="s">
        <v>6156</v>
      </c>
      <c r="F367" s="265" t="s">
        <v>6726</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6563</v>
      </c>
      <c r="B368" s="257" t="s">
        <v>6723</v>
      </c>
      <c r="C368" s="258" t="s">
        <v>6751</v>
      </c>
      <c r="D368" s="261" t="s">
        <v>6752</v>
      </c>
      <c r="E368" s="262" t="s">
        <v>6156</v>
      </c>
      <c r="F368" s="265" t="s">
        <v>6726</v>
      </c>
      <c r="G368" s="268">
        <f>IF(COUNTIF(H368:AU368,"&lt;&gt;")=0,"",SUMPRODUCT(((Recommendations[ImplStatus]="Implemented")+(Recommendations[ImplStatus]="Compensated"))*ISNUMBER(MATCH(Recommendations[Id],H368:AU368,0)))/COUNTIF(H368:AU368,"&lt;&gt;"))</f>
        <v>0</v>
      </c>
      <c r="H368" s="269" t="s">
        <v>740</v>
      </c>
      <c r="I368" s="269" t="s">
        <v>868</v>
      </c>
      <c r="J368" s="269" t="s">
        <v>873</v>
      </c>
      <c r="K368" s="269" t="s">
        <v>884</v>
      </c>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6563</v>
      </c>
      <c r="B369" s="257" t="s">
        <v>6723</v>
      </c>
      <c r="C369" s="258" t="s">
        <v>6753</v>
      </c>
      <c r="D369" s="261" t="s">
        <v>6754</v>
      </c>
      <c r="E369" s="262" t="s">
        <v>6156</v>
      </c>
      <c r="F369" s="265" t="s">
        <v>6726</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6755</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6755</v>
      </c>
      <c r="B371" s="256" t="s">
        <v>6756</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6755</v>
      </c>
      <c r="B372" s="257" t="s">
        <v>6756</v>
      </c>
      <c r="C372" s="258" t="s">
        <v>6757</v>
      </c>
      <c r="D372" s="261" t="s">
        <v>6758</v>
      </c>
      <c r="E372" s="262" t="s">
        <v>6012</v>
      </c>
      <c r="F372" s="265" t="s">
        <v>6759</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6755</v>
      </c>
      <c r="B373" s="257" t="s">
        <v>6756</v>
      </c>
      <c r="C373" s="258" t="s">
        <v>6760</v>
      </c>
      <c r="D373" s="261" t="s">
        <v>6761</v>
      </c>
      <c r="E373" s="262" t="s">
        <v>6012</v>
      </c>
      <c r="F373" s="265" t="s">
        <v>6762</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6755</v>
      </c>
      <c r="B374" s="257" t="s">
        <v>6756</v>
      </c>
      <c r="C374" s="258" t="s">
        <v>6763</v>
      </c>
      <c r="D374" s="261" t="s">
        <v>6764</v>
      </c>
      <c r="E374" s="262" t="s">
        <v>6041</v>
      </c>
      <c r="F374" s="265" t="s">
        <v>6762</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6755</v>
      </c>
      <c r="B375" s="257" t="s">
        <v>6756</v>
      </c>
      <c r="C375" s="258" t="s">
        <v>6765</v>
      </c>
      <c r="D375" s="261" t="s">
        <v>6766</v>
      </c>
      <c r="E375" s="262" t="s">
        <v>6041</v>
      </c>
      <c r="F375" s="265" t="s">
        <v>6762</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6755</v>
      </c>
      <c r="B376" s="257" t="s">
        <v>6756</v>
      </c>
      <c r="C376" s="258" t="s">
        <v>6767</v>
      </c>
      <c r="D376" s="261" t="s">
        <v>6768</v>
      </c>
      <c r="E376" s="262" t="s">
        <v>6041</v>
      </c>
      <c r="F376" s="265" t="s">
        <v>6624</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6755</v>
      </c>
      <c r="B377" s="257" t="s">
        <v>6756</v>
      </c>
      <c r="C377" s="258" t="s">
        <v>6769</v>
      </c>
      <c r="D377" s="261" t="s">
        <v>6770</v>
      </c>
      <c r="E377" s="262" t="s">
        <v>6108</v>
      </c>
      <c r="F377" s="265" t="s">
        <v>6582</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6755</v>
      </c>
      <c r="B378" s="257" t="s">
        <v>6756</v>
      </c>
      <c r="C378" s="258" t="s">
        <v>6771</v>
      </c>
      <c r="D378" s="261" t="s">
        <v>6772</v>
      </c>
      <c r="E378" s="262" t="s">
        <v>6108</v>
      </c>
      <c r="F378" s="265" t="s">
        <v>6762</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6755</v>
      </c>
      <c r="B379" s="257" t="s">
        <v>6756</v>
      </c>
      <c r="C379" s="258" t="s">
        <v>6773</v>
      </c>
      <c r="D379" s="261" t="s">
        <v>6774</v>
      </c>
      <c r="E379" s="262" t="s">
        <v>6108</v>
      </c>
      <c r="F379" s="265" t="s">
        <v>6759</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6755</v>
      </c>
      <c r="B380" s="257" t="s">
        <v>6756</v>
      </c>
      <c r="C380" s="258" t="s">
        <v>6775</v>
      </c>
      <c r="D380" s="261" t="s">
        <v>6776</v>
      </c>
      <c r="E380" s="262" t="s">
        <v>6108</v>
      </c>
      <c r="F380" s="265" t="s">
        <v>6759</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6755</v>
      </c>
      <c r="B381" s="257" t="s">
        <v>6756</v>
      </c>
      <c r="C381" s="258" t="s">
        <v>6777</v>
      </c>
      <c r="D381" s="261" t="s">
        <v>6778</v>
      </c>
      <c r="E381" s="262" t="s">
        <v>6108</v>
      </c>
      <c r="F381" s="265" t="s">
        <v>6759</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6755</v>
      </c>
      <c r="B382" s="257" t="s">
        <v>6756</v>
      </c>
      <c r="C382" s="258" t="s">
        <v>6779</v>
      </c>
      <c r="D382" s="261" t="s">
        <v>6780</v>
      </c>
      <c r="E382" s="262" t="s">
        <v>6156</v>
      </c>
      <c r="F382" s="265" t="s">
        <v>6759</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6755</v>
      </c>
      <c r="B383" s="257" t="s">
        <v>6756</v>
      </c>
      <c r="C383" s="258" t="s">
        <v>6781</v>
      </c>
      <c r="D383" s="261" t="s">
        <v>6782</v>
      </c>
      <c r="E383" s="262" t="s">
        <v>6156</v>
      </c>
      <c r="F383" s="265" t="s">
        <v>6759</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6755</v>
      </c>
      <c r="B384" s="257" t="s">
        <v>6756</v>
      </c>
      <c r="C384" s="258" t="s">
        <v>6783</v>
      </c>
      <c r="D384" s="261" t="s">
        <v>6784</v>
      </c>
      <c r="E384" s="262" t="s">
        <v>6156</v>
      </c>
      <c r="F384" s="265" t="s">
        <v>6759</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6755</v>
      </c>
      <c r="B385" s="257" t="s">
        <v>6756</v>
      </c>
      <c r="C385" s="258" t="s">
        <v>6785</v>
      </c>
      <c r="D385" s="261" t="s">
        <v>6786</v>
      </c>
      <c r="E385" s="262" t="s">
        <v>6108</v>
      </c>
      <c r="F385" s="265" t="s">
        <v>6759</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6755</v>
      </c>
      <c r="B386" s="256" t="s">
        <v>6787</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6755</v>
      </c>
      <c r="B387" s="257" t="s">
        <v>6787</v>
      </c>
      <c r="C387" s="258" t="s">
        <v>6788</v>
      </c>
      <c r="D387" s="261" t="s">
        <v>6789</v>
      </c>
      <c r="E387" s="262" t="s">
        <v>6012</v>
      </c>
      <c r="F387" s="265" t="s">
        <v>6790</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6755</v>
      </c>
      <c r="B388" s="257" t="s">
        <v>6787</v>
      </c>
      <c r="C388" s="258" t="s">
        <v>6791</v>
      </c>
      <c r="D388" s="261" t="s">
        <v>6792</v>
      </c>
      <c r="E388" s="262" t="s">
        <v>6012</v>
      </c>
      <c r="F388" s="265" t="s">
        <v>6790</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6755</v>
      </c>
      <c r="B389" s="257" t="s">
        <v>6787</v>
      </c>
      <c r="C389" s="258" t="s">
        <v>6793</v>
      </c>
      <c r="D389" s="261" t="s">
        <v>6794</v>
      </c>
      <c r="E389" s="262" t="s">
        <v>6291</v>
      </c>
      <c r="F389" s="265" t="s">
        <v>6790</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6755</v>
      </c>
      <c r="B390" s="257" t="s">
        <v>6787</v>
      </c>
      <c r="C390" s="258" t="s">
        <v>6795</v>
      </c>
      <c r="D390" s="261" t="s">
        <v>6796</v>
      </c>
      <c r="E390" s="262" t="s">
        <v>6108</v>
      </c>
      <c r="F390" s="265" t="s">
        <v>6790</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6755</v>
      </c>
      <c r="B391" s="257" t="s">
        <v>6787</v>
      </c>
      <c r="C391" s="258" t="s">
        <v>6797</v>
      </c>
      <c r="D391" s="261" t="s">
        <v>6798</v>
      </c>
      <c r="E391" s="262" t="s">
        <v>6291</v>
      </c>
      <c r="F391" s="265" t="s">
        <v>6790</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6755</v>
      </c>
      <c r="B392" s="257" t="s">
        <v>6787</v>
      </c>
      <c r="C392" s="258" t="s">
        <v>6799</v>
      </c>
      <c r="D392" s="261" t="s">
        <v>6800</v>
      </c>
      <c r="E392" s="262" t="s">
        <v>6041</v>
      </c>
      <c r="F392" s="265" t="s">
        <v>6790</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6755</v>
      </c>
      <c r="B393" s="257" t="s">
        <v>6787</v>
      </c>
      <c r="C393" s="258" t="s">
        <v>6801</v>
      </c>
      <c r="D393" s="261" t="s">
        <v>6802</v>
      </c>
      <c r="E393" s="262" t="s">
        <v>6041</v>
      </c>
      <c r="F393" s="265" t="s">
        <v>6790</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6755</v>
      </c>
      <c r="B394" s="257" t="s">
        <v>6787</v>
      </c>
      <c r="C394" s="258" t="s">
        <v>6803</v>
      </c>
      <c r="D394" s="261" t="s">
        <v>6804</v>
      </c>
      <c r="E394" s="262" t="s">
        <v>6291</v>
      </c>
      <c r="F394" s="265" t="s">
        <v>6790</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6755</v>
      </c>
      <c r="B395" s="257" t="s">
        <v>6787</v>
      </c>
      <c r="C395" s="258" t="s">
        <v>6805</v>
      </c>
      <c r="D395" s="261" t="s">
        <v>6806</v>
      </c>
      <c r="E395" s="262" t="s">
        <v>6108</v>
      </c>
      <c r="F395" s="265" t="s">
        <v>6790</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6755</v>
      </c>
      <c r="B396" s="257" t="s">
        <v>6787</v>
      </c>
      <c r="C396" s="258" t="s">
        <v>6807</v>
      </c>
      <c r="D396" s="261" t="s">
        <v>6808</v>
      </c>
      <c r="E396" s="262" t="s">
        <v>6291</v>
      </c>
      <c r="F396" s="265" t="s">
        <v>6790</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6755</v>
      </c>
      <c r="B397" s="257" t="s">
        <v>6787</v>
      </c>
      <c r="C397" s="258" t="s">
        <v>6809</v>
      </c>
      <c r="D397" s="261" t="s">
        <v>6810</v>
      </c>
      <c r="E397" s="262" t="s">
        <v>6041</v>
      </c>
      <c r="F397" s="265" t="s">
        <v>6790</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6755</v>
      </c>
      <c r="B398" s="257" t="s">
        <v>6787</v>
      </c>
      <c r="C398" s="258" t="s">
        <v>6811</v>
      </c>
      <c r="D398" s="261" t="s">
        <v>6812</v>
      </c>
      <c r="E398" s="262" t="s">
        <v>6156</v>
      </c>
      <c r="F398" s="265" t="s">
        <v>6790</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6755</v>
      </c>
      <c r="B399" s="257" t="s">
        <v>6787</v>
      </c>
      <c r="C399" s="258" t="s">
        <v>6813</v>
      </c>
      <c r="D399" s="261" t="s">
        <v>6814</v>
      </c>
      <c r="E399" s="262" t="s">
        <v>6291</v>
      </c>
      <c r="F399" s="265" t="s">
        <v>6790</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6755</v>
      </c>
      <c r="B400" s="257" t="s">
        <v>6787</v>
      </c>
      <c r="C400" s="258" t="s">
        <v>6815</v>
      </c>
      <c r="D400" s="261" t="s">
        <v>6816</v>
      </c>
      <c r="E400" s="262" t="s">
        <v>6291</v>
      </c>
      <c r="F400" s="265" t="s">
        <v>6790</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6755</v>
      </c>
      <c r="B401" s="257" t="s">
        <v>6787</v>
      </c>
      <c r="C401" s="258" t="s">
        <v>6817</v>
      </c>
      <c r="D401" s="261" t="s">
        <v>6818</v>
      </c>
      <c r="E401" s="262" t="s">
        <v>6041</v>
      </c>
      <c r="F401" s="265" t="s">
        <v>6790</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6755</v>
      </c>
      <c r="B402" s="257" t="s">
        <v>6787</v>
      </c>
      <c r="C402" s="258" t="s">
        <v>6819</v>
      </c>
      <c r="D402" s="261" t="s">
        <v>6820</v>
      </c>
      <c r="E402" s="262" t="s">
        <v>6041</v>
      </c>
      <c r="F402" s="265" t="s">
        <v>6790</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6755</v>
      </c>
      <c r="B403" s="257" t="s">
        <v>6787</v>
      </c>
      <c r="C403" s="258" t="s">
        <v>6821</v>
      </c>
      <c r="D403" s="261" t="s">
        <v>6822</v>
      </c>
      <c r="E403" s="262" t="s">
        <v>6041</v>
      </c>
      <c r="F403" s="265" t="s">
        <v>6790</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6755</v>
      </c>
      <c r="B404" s="257" t="s">
        <v>6787</v>
      </c>
      <c r="C404" s="258" t="s">
        <v>6823</v>
      </c>
      <c r="D404" s="261" t="s">
        <v>6824</v>
      </c>
      <c r="E404" s="262" t="s">
        <v>6156</v>
      </c>
      <c r="F404" s="265" t="s">
        <v>6790</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6755</v>
      </c>
      <c r="B405" s="257" t="s">
        <v>6787</v>
      </c>
      <c r="C405" s="258" t="s">
        <v>6825</v>
      </c>
      <c r="D405" s="261" t="s">
        <v>6826</v>
      </c>
      <c r="E405" s="262" t="s">
        <v>6156</v>
      </c>
      <c r="F405" s="265" t="s">
        <v>6790</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6755</v>
      </c>
      <c r="B406" s="257" t="s">
        <v>6787</v>
      </c>
      <c r="C406" s="258" t="s">
        <v>6827</v>
      </c>
      <c r="D406" s="261" t="s">
        <v>6828</v>
      </c>
      <c r="E406" s="262" t="s">
        <v>6156</v>
      </c>
      <c r="F406" s="265" t="s">
        <v>6829</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6755</v>
      </c>
      <c r="B407" s="257" t="s">
        <v>6787</v>
      </c>
      <c r="C407" s="258" t="s">
        <v>6830</v>
      </c>
      <c r="D407" s="261" t="s">
        <v>6831</v>
      </c>
      <c r="E407" s="262" t="s">
        <v>6156</v>
      </c>
      <c r="F407" s="265" t="s">
        <v>6790</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6755</v>
      </c>
      <c r="B408" s="257" t="s">
        <v>6787</v>
      </c>
      <c r="C408" s="258" t="s">
        <v>6832</v>
      </c>
      <c r="D408" s="261" t="s">
        <v>6833</v>
      </c>
      <c r="E408" s="262" t="s">
        <v>6156</v>
      </c>
      <c r="F408" s="265" t="s">
        <v>6790</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6755</v>
      </c>
      <c r="B409" s="257" t="s">
        <v>6787</v>
      </c>
      <c r="C409" s="258" t="s">
        <v>6834</v>
      </c>
      <c r="D409" s="261" t="s">
        <v>6835</v>
      </c>
      <c r="E409" s="262" t="s">
        <v>6156</v>
      </c>
      <c r="F409" s="265" t="s">
        <v>6836</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6755</v>
      </c>
      <c r="B410" s="256" t="s">
        <v>6837</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6755</v>
      </c>
      <c r="B411" s="257" t="s">
        <v>6837</v>
      </c>
      <c r="C411" s="258" t="s">
        <v>6838</v>
      </c>
      <c r="D411" s="261" t="s">
        <v>6839</v>
      </c>
      <c r="E411" s="262" t="s">
        <v>6012</v>
      </c>
      <c r="F411" s="265" t="s">
        <v>6762</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6755</v>
      </c>
      <c r="B412" s="257" t="s">
        <v>6837</v>
      </c>
      <c r="C412" s="258" t="s">
        <v>6840</v>
      </c>
      <c r="D412" s="261" t="s">
        <v>6841</v>
      </c>
      <c r="E412" s="262" t="s">
        <v>6012</v>
      </c>
      <c r="F412" s="265" t="s">
        <v>6762</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6755</v>
      </c>
      <c r="B413" s="257" t="s">
        <v>6837</v>
      </c>
      <c r="C413" s="258" t="s">
        <v>6842</v>
      </c>
      <c r="D413" s="261" t="s">
        <v>6843</v>
      </c>
      <c r="E413" s="262" t="s">
        <v>6012</v>
      </c>
      <c r="F413" s="265" t="s">
        <v>6762</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6755</v>
      </c>
      <c r="B414" s="257" t="s">
        <v>6837</v>
      </c>
      <c r="C414" s="258" t="s">
        <v>6844</v>
      </c>
      <c r="D414" s="261" t="s">
        <v>6845</v>
      </c>
      <c r="E414" s="262" t="s">
        <v>6012</v>
      </c>
      <c r="F414" s="265" t="s">
        <v>6762</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6755</v>
      </c>
      <c r="B415" s="257" t="s">
        <v>6837</v>
      </c>
      <c r="C415" s="258" t="s">
        <v>6846</v>
      </c>
      <c r="D415" s="261" t="s">
        <v>6847</v>
      </c>
      <c r="E415" s="262" t="s">
        <v>6041</v>
      </c>
      <c r="F415" s="265" t="s">
        <v>6762</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6755</v>
      </c>
      <c r="B416" s="257" t="s">
        <v>6837</v>
      </c>
      <c r="C416" s="258" t="s">
        <v>6848</v>
      </c>
      <c r="D416" s="261" t="s">
        <v>6849</v>
      </c>
      <c r="E416" s="262" t="s">
        <v>6041</v>
      </c>
      <c r="F416" s="265" t="s">
        <v>6850</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6755</v>
      </c>
      <c r="B417" s="257" t="s">
        <v>6837</v>
      </c>
      <c r="C417" s="258" t="s">
        <v>6851</v>
      </c>
      <c r="D417" s="261" t="s">
        <v>6852</v>
      </c>
      <c r="E417" s="262" t="s">
        <v>6041</v>
      </c>
      <c r="F417" s="265" t="s">
        <v>6850</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6755</v>
      </c>
      <c r="B418" s="257" t="s">
        <v>6837</v>
      </c>
      <c r="C418" s="258" t="s">
        <v>6853</v>
      </c>
      <c r="D418" s="261" t="s">
        <v>6854</v>
      </c>
      <c r="E418" s="262" t="s">
        <v>6291</v>
      </c>
      <c r="F418" s="265" t="s">
        <v>6850</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6755</v>
      </c>
      <c r="B419" s="257" t="s">
        <v>6837</v>
      </c>
      <c r="C419" s="258" t="s">
        <v>6855</v>
      </c>
      <c r="D419" s="261" t="s">
        <v>6856</v>
      </c>
      <c r="E419" s="262" t="s">
        <v>6041</v>
      </c>
      <c r="F419" s="265" t="s">
        <v>6850</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6755</v>
      </c>
      <c r="B420" s="257" t="s">
        <v>6837</v>
      </c>
      <c r="C420" s="258" t="s">
        <v>6857</v>
      </c>
      <c r="D420" s="261" t="s">
        <v>6858</v>
      </c>
      <c r="E420" s="262" t="s">
        <v>6291</v>
      </c>
      <c r="F420" s="265" t="s">
        <v>6850</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6755</v>
      </c>
      <c r="B421" s="257" t="s">
        <v>6837</v>
      </c>
      <c r="C421" s="258" t="s">
        <v>6859</v>
      </c>
      <c r="D421" s="261" t="s">
        <v>6860</v>
      </c>
      <c r="E421" s="262" t="s">
        <v>6291</v>
      </c>
      <c r="F421" s="265" t="s">
        <v>6850</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6755</v>
      </c>
      <c r="B422" s="257" t="s">
        <v>6837</v>
      </c>
      <c r="C422" s="258" t="s">
        <v>6861</v>
      </c>
      <c r="D422" s="261" t="s">
        <v>6862</v>
      </c>
      <c r="E422" s="262" t="s">
        <v>6041</v>
      </c>
      <c r="F422" s="265" t="s">
        <v>6850</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6755</v>
      </c>
      <c r="B423" s="257" t="s">
        <v>6837</v>
      </c>
      <c r="C423" s="258" t="s">
        <v>6863</v>
      </c>
      <c r="D423" s="261" t="s">
        <v>6864</v>
      </c>
      <c r="E423" s="262" t="s">
        <v>6041</v>
      </c>
      <c r="F423" s="265" t="s">
        <v>6850</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6865</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6865</v>
      </c>
      <c r="B425" s="256" t="s">
        <v>6866</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6865</v>
      </c>
      <c r="B426" s="257" t="s">
        <v>6866</v>
      </c>
      <c r="C426" s="258" t="s">
        <v>6867</v>
      </c>
      <c r="D426" s="261" t="s">
        <v>6868</v>
      </c>
      <c r="E426" s="262" t="s">
        <v>6012</v>
      </c>
      <c r="F426" s="265" t="s">
        <v>6829</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6865</v>
      </c>
      <c r="B427" s="257" t="s">
        <v>6866</v>
      </c>
      <c r="C427" s="258" t="s">
        <v>6869</v>
      </c>
      <c r="D427" s="261" t="s">
        <v>6870</v>
      </c>
      <c r="E427" s="262" t="s">
        <v>6012</v>
      </c>
      <c r="F427" s="265" t="s">
        <v>6829</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6865</v>
      </c>
      <c r="B428" s="257" t="s">
        <v>6866</v>
      </c>
      <c r="C428" s="258" t="s">
        <v>6871</v>
      </c>
      <c r="D428" s="261" t="s">
        <v>6872</v>
      </c>
      <c r="E428" s="262" t="s">
        <v>6291</v>
      </c>
      <c r="F428" s="265" t="s">
        <v>6829</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6865</v>
      </c>
      <c r="B429" s="257" t="s">
        <v>6866</v>
      </c>
      <c r="C429" s="258" t="s">
        <v>6873</v>
      </c>
      <c r="D429" s="261" t="s">
        <v>6874</v>
      </c>
      <c r="E429" s="262" t="s">
        <v>6041</v>
      </c>
      <c r="F429" s="265" t="s">
        <v>6829</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6865</v>
      </c>
      <c r="B430" s="257" t="s">
        <v>6866</v>
      </c>
      <c r="C430" s="258" t="s">
        <v>6875</v>
      </c>
      <c r="D430" s="261" t="s">
        <v>6876</v>
      </c>
      <c r="E430" s="262" t="s">
        <v>6041</v>
      </c>
      <c r="F430" s="265" t="s">
        <v>6829</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6865</v>
      </c>
      <c r="B431" s="257" t="s">
        <v>6866</v>
      </c>
      <c r="C431" s="258" t="s">
        <v>6877</v>
      </c>
      <c r="D431" s="261" t="s">
        <v>6878</v>
      </c>
      <c r="E431" s="262" t="s">
        <v>6291</v>
      </c>
      <c r="F431" s="265" t="s">
        <v>6829</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6865</v>
      </c>
      <c r="B432" s="257" t="s">
        <v>6866</v>
      </c>
      <c r="C432" s="258" t="s">
        <v>6879</v>
      </c>
      <c r="D432" s="261" t="s">
        <v>6880</v>
      </c>
      <c r="E432" s="262" t="s">
        <v>6291</v>
      </c>
      <c r="F432" s="265" t="s">
        <v>6829</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6865</v>
      </c>
      <c r="B433" s="257" t="s">
        <v>6866</v>
      </c>
      <c r="C433" s="258" t="s">
        <v>6881</v>
      </c>
      <c r="D433" s="261" t="s">
        <v>6882</v>
      </c>
      <c r="E433" s="262" t="s">
        <v>6108</v>
      </c>
      <c r="F433" s="265" t="s">
        <v>6829</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6865</v>
      </c>
      <c r="B434" s="257" t="s">
        <v>6866</v>
      </c>
      <c r="C434" s="258" t="s">
        <v>6883</v>
      </c>
      <c r="D434" s="261" t="s">
        <v>6884</v>
      </c>
      <c r="E434" s="262" t="s">
        <v>6108</v>
      </c>
      <c r="F434" s="265" t="s">
        <v>6829</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6865</v>
      </c>
      <c r="B435" s="257" t="s">
        <v>6866</v>
      </c>
      <c r="C435" s="258" t="s">
        <v>6885</v>
      </c>
      <c r="D435" s="261" t="s">
        <v>6886</v>
      </c>
      <c r="E435" s="262" t="s">
        <v>6041</v>
      </c>
      <c r="F435" s="265" t="s">
        <v>6829</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6865</v>
      </c>
      <c r="B436" s="257" t="s">
        <v>6866</v>
      </c>
      <c r="C436" s="258" t="s">
        <v>6887</v>
      </c>
      <c r="D436" s="261" t="s">
        <v>6888</v>
      </c>
      <c r="E436" s="262" t="s">
        <v>6108</v>
      </c>
      <c r="F436" s="265" t="s">
        <v>6829</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6865</v>
      </c>
      <c r="B437" s="257" t="s">
        <v>6866</v>
      </c>
      <c r="C437" s="258" t="s">
        <v>6889</v>
      </c>
      <c r="D437" s="261" t="s">
        <v>6890</v>
      </c>
      <c r="E437" s="262" t="s">
        <v>6041</v>
      </c>
      <c r="F437" s="265" t="s">
        <v>6829</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6865</v>
      </c>
      <c r="B438" s="256" t="s">
        <v>6891</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6865</v>
      </c>
      <c r="B439" s="257" t="s">
        <v>6891</v>
      </c>
      <c r="C439" s="258" t="s">
        <v>6892</v>
      </c>
      <c r="D439" s="261" t="s">
        <v>6893</v>
      </c>
      <c r="E439" s="262" t="s">
        <v>6012</v>
      </c>
      <c r="F439" s="265" t="s">
        <v>6894</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6865</v>
      </c>
      <c r="B440" s="257" t="s">
        <v>6891</v>
      </c>
      <c r="C440" s="258" t="s">
        <v>6895</v>
      </c>
      <c r="D440" s="261" t="s">
        <v>6896</v>
      </c>
      <c r="E440" s="262" t="s">
        <v>6012</v>
      </c>
      <c r="F440" s="265" t="s">
        <v>6894</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6865</v>
      </c>
      <c r="B441" s="257" t="s">
        <v>6891</v>
      </c>
      <c r="C441" s="258" t="s">
        <v>6897</v>
      </c>
      <c r="D441" s="261" t="s">
        <v>6898</v>
      </c>
      <c r="E441" s="262" t="s">
        <v>6012</v>
      </c>
      <c r="F441" s="265" t="s">
        <v>6894</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6865</v>
      </c>
      <c r="B442" s="257" t="s">
        <v>6891</v>
      </c>
      <c r="C442" s="258" t="s">
        <v>6899</v>
      </c>
      <c r="D442" s="261" t="s">
        <v>6900</v>
      </c>
      <c r="E442" s="262" t="s">
        <v>6012</v>
      </c>
      <c r="F442" s="265" t="s">
        <v>6894</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6865</v>
      </c>
      <c r="B443" s="257" t="s">
        <v>6891</v>
      </c>
      <c r="C443" s="258" t="s">
        <v>6901</v>
      </c>
      <c r="D443" s="261" t="s">
        <v>6902</v>
      </c>
      <c r="E443" s="262" t="s">
        <v>6041</v>
      </c>
      <c r="F443" s="265" t="s">
        <v>6894</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6865</v>
      </c>
      <c r="B444" s="257" t="s">
        <v>6891</v>
      </c>
      <c r="C444" s="258" t="s">
        <v>6903</v>
      </c>
      <c r="D444" s="261" t="s">
        <v>6904</v>
      </c>
      <c r="E444" s="262" t="s">
        <v>6041</v>
      </c>
      <c r="F444" s="265" t="s">
        <v>6894</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6865</v>
      </c>
      <c r="B445" s="257" t="s">
        <v>6891</v>
      </c>
      <c r="C445" s="258" t="s">
        <v>6905</v>
      </c>
      <c r="D445" s="261" t="s">
        <v>6906</v>
      </c>
      <c r="E445" s="262" t="s">
        <v>6041</v>
      </c>
      <c r="F445" s="265" t="s">
        <v>6894</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6865</v>
      </c>
      <c r="B446" s="257" t="s">
        <v>6891</v>
      </c>
      <c r="C446" s="258" t="s">
        <v>6907</v>
      </c>
      <c r="D446" s="261" t="s">
        <v>6908</v>
      </c>
      <c r="E446" s="262" t="s">
        <v>6156</v>
      </c>
      <c r="F446" s="265" t="s">
        <v>6894</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6865</v>
      </c>
      <c r="B447" s="257" t="s">
        <v>6891</v>
      </c>
      <c r="C447" s="258" t="s">
        <v>6909</v>
      </c>
      <c r="D447" s="261" t="s">
        <v>6910</v>
      </c>
      <c r="E447" s="262" t="s">
        <v>6041</v>
      </c>
      <c r="F447" s="265" t="s">
        <v>6894</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6865</v>
      </c>
      <c r="B448" s="257" t="s">
        <v>6891</v>
      </c>
      <c r="C448" s="258" t="s">
        <v>6911</v>
      </c>
      <c r="D448" s="261" t="s">
        <v>6912</v>
      </c>
      <c r="E448" s="262" t="s">
        <v>6156</v>
      </c>
      <c r="F448" s="265" t="s">
        <v>6894</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6865</v>
      </c>
      <c r="B449" s="257" t="s">
        <v>6891</v>
      </c>
      <c r="C449" s="258" t="s">
        <v>6913</v>
      </c>
      <c r="D449" s="261" t="s">
        <v>6914</v>
      </c>
      <c r="E449" s="262" t="s">
        <v>6156</v>
      </c>
      <c r="F449" s="265" t="s">
        <v>6894</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6915</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6915</v>
      </c>
      <c r="B451" s="256" t="s">
        <v>6916</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6915</v>
      </c>
      <c r="B452" s="257" t="s">
        <v>6916</v>
      </c>
      <c r="C452" s="258" t="s">
        <v>6917</v>
      </c>
      <c r="D452" s="261" t="s">
        <v>6918</v>
      </c>
      <c r="E452" s="262" t="s">
        <v>6012</v>
      </c>
      <c r="F452" s="265" t="s">
        <v>6919</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6915</v>
      </c>
      <c r="B453" s="257" t="s">
        <v>6916</v>
      </c>
      <c r="C453" s="258" t="s">
        <v>6920</v>
      </c>
      <c r="D453" s="261" t="s">
        <v>6921</v>
      </c>
      <c r="E453" s="262" t="s">
        <v>6012</v>
      </c>
      <c r="F453" s="265" t="s">
        <v>6919</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6915</v>
      </c>
      <c r="B454" s="257" t="s">
        <v>6916</v>
      </c>
      <c r="C454" s="258" t="s">
        <v>6922</v>
      </c>
      <c r="D454" s="261" t="s">
        <v>6923</v>
      </c>
      <c r="E454" s="262" t="s">
        <v>6012</v>
      </c>
      <c r="F454" s="265" t="s">
        <v>6919</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6915</v>
      </c>
      <c r="B455" s="257" t="s">
        <v>6916</v>
      </c>
      <c r="C455" s="258" t="s">
        <v>6924</v>
      </c>
      <c r="D455" s="261" t="s">
        <v>6925</v>
      </c>
      <c r="E455" s="262" t="s">
        <v>6012</v>
      </c>
      <c r="F455" s="265" t="s">
        <v>6919</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6915</v>
      </c>
      <c r="B456" s="257" t="s">
        <v>6916</v>
      </c>
      <c r="C456" s="258" t="s">
        <v>6926</v>
      </c>
      <c r="D456" s="261" t="s">
        <v>6927</v>
      </c>
      <c r="E456" s="262" t="s">
        <v>6012</v>
      </c>
      <c r="F456" s="265" t="s">
        <v>6919</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6915</v>
      </c>
      <c r="B457" s="257" t="s">
        <v>6916</v>
      </c>
      <c r="C457" s="258" t="s">
        <v>6928</v>
      </c>
      <c r="D457" s="261" t="s">
        <v>6929</v>
      </c>
      <c r="E457" s="262" t="s">
        <v>6041</v>
      </c>
      <c r="F457" s="265" t="s">
        <v>6919</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6915</v>
      </c>
      <c r="B458" s="257" t="s">
        <v>6916</v>
      </c>
      <c r="C458" s="258" t="s">
        <v>6930</v>
      </c>
      <c r="D458" s="261" t="s">
        <v>6931</v>
      </c>
      <c r="E458" s="262" t="s">
        <v>6041</v>
      </c>
      <c r="F458" s="265" t="s">
        <v>6919</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6915</v>
      </c>
      <c r="B459" s="257" t="s">
        <v>6916</v>
      </c>
      <c r="C459" s="258" t="s">
        <v>6932</v>
      </c>
      <c r="D459" s="261" t="s">
        <v>6933</v>
      </c>
      <c r="E459" s="262" t="s">
        <v>6041</v>
      </c>
      <c r="F459" s="265" t="s">
        <v>6919</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6915</v>
      </c>
      <c r="B460" s="257" t="s">
        <v>6916</v>
      </c>
      <c r="C460" s="258" t="s">
        <v>6934</v>
      </c>
      <c r="D460" s="261" t="s">
        <v>6935</v>
      </c>
      <c r="E460" s="262" t="s">
        <v>6041</v>
      </c>
      <c r="F460" s="265" t="s">
        <v>6919</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6915</v>
      </c>
      <c r="B461" s="257" t="s">
        <v>6916</v>
      </c>
      <c r="C461" s="258" t="s">
        <v>6936</v>
      </c>
      <c r="D461" s="261" t="s">
        <v>6937</v>
      </c>
      <c r="E461" s="262" t="s">
        <v>6041</v>
      </c>
      <c r="F461" s="265" t="s">
        <v>6919</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6915</v>
      </c>
      <c r="B462" s="257" t="s">
        <v>6916</v>
      </c>
      <c r="C462" s="258" t="s">
        <v>6938</v>
      </c>
      <c r="D462" s="261" t="s">
        <v>6939</v>
      </c>
      <c r="E462" s="262" t="s">
        <v>6041</v>
      </c>
      <c r="F462" s="265" t="s">
        <v>6919</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6915</v>
      </c>
      <c r="B463" s="257" t="s">
        <v>6916</v>
      </c>
      <c r="C463" s="258" t="s">
        <v>6940</v>
      </c>
      <c r="D463" s="261" t="s">
        <v>6941</v>
      </c>
      <c r="E463" s="262" t="s">
        <v>6041</v>
      </c>
      <c r="F463" s="265" t="s">
        <v>6919</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6915</v>
      </c>
      <c r="B464" s="257" t="s">
        <v>6916</v>
      </c>
      <c r="C464" s="258" t="s">
        <v>6942</v>
      </c>
      <c r="D464" s="261" t="s">
        <v>6943</v>
      </c>
      <c r="E464" s="262" t="s">
        <v>6041</v>
      </c>
      <c r="F464" s="265" t="s">
        <v>6919</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6915</v>
      </c>
      <c r="B465" s="257" t="s">
        <v>6916</v>
      </c>
      <c r="C465" s="258" t="s">
        <v>6944</v>
      </c>
      <c r="D465" s="261" t="s">
        <v>6945</v>
      </c>
      <c r="E465" s="262" t="s">
        <v>6041</v>
      </c>
      <c r="F465" s="265" t="s">
        <v>6919</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6915</v>
      </c>
      <c r="B466" s="256" t="s">
        <v>6946</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6915</v>
      </c>
      <c r="B467" s="257" t="s">
        <v>6946</v>
      </c>
      <c r="C467" s="258" t="s">
        <v>6947</v>
      </c>
      <c r="D467" s="261" t="s">
        <v>6948</v>
      </c>
      <c r="E467" s="262" t="s">
        <v>6012</v>
      </c>
      <c r="F467" s="265" t="s">
        <v>6151</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6915</v>
      </c>
      <c r="B468" s="257" t="s">
        <v>6946</v>
      </c>
      <c r="C468" s="258" t="s">
        <v>6949</v>
      </c>
      <c r="D468" s="261" t="s">
        <v>6950</v>
      </c>
      <c r="E468" s="262" t="s">
        <v>6012</v>
      </c>
      <c r="F468" s="265" t="s">
        <v>6151</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6915</v>
      </c>
      <c r="B469" s="257" t="s">
        <v>6946</v>
      </c>
      <c r="C469" s="258" t="s">
        <v>6951</v>
      </c>
      <c r="D469" s="261" t="s">
        <v>6952</v>
      </c>
      <c r="E469" s="262" t="s">
        <v>6012</v>
      </c>
      <c r="F469" s="265" t="s">
        <v>6151</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6915</v>
      </c>
      <c r="B470" s="257" t="s">
        <v>6946</v>
      </c>
      <c r="C470" s="258" t="s">
        <v>6953</v>
      </c>
      <c r="D470" s="261" t="s">
        <v>6954</v>
      </c>
      <c r="E470" s="262" t="s">
        <v>6108</v>
      </c>
      <c r="F470" s="265" t="s">
        <v>6520</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6915</v>
      </c>
      <c r="B471" s="257" t="s">
        <v>6946</v>
      </c>
      <c r="C471" s="258" t="s">
        <v>6955</v>
      </c>
      <c r="D471" s="261" t="s">
        <v>6956</v>
      </c>
      <c r="E471" s="262" t="s">
        <v>6108</v>
      </c>
      <c r="F471" s="265" t="s">
        <v>6520</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6915</v>
      </c>
      <c r="B472" s="257" t="s">
        <v>6946</v>
      </c>
      <c r="C472" s="258" t="s">
        <v>6957</v>
      </c>
      <c r="D472" s="261" t="s">
        <v>6958</v>
      </c>
      <c r="E472" s="262" t="s">
        <v>6012</v>
      </c>
      <c r="F472" s="265" t="s">
        <v>6520</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6915</v>
      </c>
      <c r="B473" s="257" t="s">
        <v>6946</v>
      </c>
      <c r="C473" s="258" t="s">
        <v>6959</v>
      </c>
      <c r="D473" s="261" t="s">
        <v>6960</v>
      </c>
      <c r="E473" s="262" t="s">
        <v>6012</v>
      </c>
      <c r="F473" s="265" t="s">
        <v>6459</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6915</v>
      </c>
      <c r="B474" s="257" t="s">
        <v>6946</v>
      </c>
      <c r="C474" s="258" t="s">
        <v>6961</v>
      </c>
      <c r="D474" s="261" t="s">
        <v>6962</v>
      </c>
      <c r="E474" s="262" t="s">
        <v>6041</v>
      </c>
      <c r="F474" s="265" t="s">
        <v>6459</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6915</v>
      </c>
      <c r="B475" s="257" t="s">
        <v>6946</v>
      </c>
      <c r="C475" s="258" t="s">
        <v>6963</v>
      </c>
      <c r="D475" s="261" t="s">
        <v>6964</v>
      </c>
      <c r="E475" s="262" t="s">
        <v>6041</v>
      </c>
      <c r="F475" s="265" t="s">
        <v>6459</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6915</v>
      </c>
      <c r="B476" s="257" t="s">
        <v>6946</v>
      </c>
      <c r="C476" s="258" t="s">
        <v>6965</v>
      </c>
      <c r="D476" s="261" t="s">
        <v>6966</v>
      </c>
      <c r="E476" s="262" t="s">
        <v>6041</v>
      </c>
      <c r="F476" s="265" t="s">
        <v>6459</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6915</v>
      </c>
      <c r="B477" s="257" t="s">
        <v>6946</v>
      </c>
      <c r="C477" s="258" t="s">
        <v>6967</v>
      </c>
      <c r="D477" s="261" t="s">
        <v>6968</v>
      </c>
      <c r="E477" s="262" t="s">
        <v>6041</v>
      </c>
      <c r="F477" s="265" t="s">
        <v>6459</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6915</v>
      </c>
      <c r="B478" s="257" t="s">
        <v>6946</v>
      </c>
      <c r="C478" s="258" t="s">
        <v>6969</v>
      </c>
      <c r="D478" s="261" t="s">
        <v>6970</v>
      </c>
      <c r="E478" s="262" t="s">
        <v>6041</v>
      </c>
      <c r="F478" s="265" t="s">
        <v>6520</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6915</v>
      </c>
      <c r="B479" s="257" t="s">
        <v>6946</v>
      </c>
      <c r="C479" s="258" t="s">
        <v>6971</v>
      </c>
      <c r="D479" s="261" t="s">
        <v>6972</v>
      </c>
      <c r="E479" s="262" t="s">
        <v>6156</v>
      </c>
      <c r="F479" s="265" t="s">
        <v>6520</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6915</v>
      </c>
      <c r="B480" s="257" t="s">
        <v>6946</v>
      </c>
      <c r="C480" s="258" t="s">
        <v>6973</v>
      </c>
      <c r="D480" s="261" t="s">
        <v>6974</v>
      </c>
      <c r="E480" s="262" t="s">
        <v>6156</v>
      </c>
      <c r="F480" s="265" t="s">
        <v>6520</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6915</v>
      </c>
      <c r="B481" s="270" t="s">
        <v>6946</v>
      </c>
      <c r="C481" s="271" t="s">
        <v>6975</v>
      </c>
      <c r="D481" s="272" t="s">
        <v>6976</v>
      </c>
      <c r="E481" s="273" t="s">
        <v>6156</v>
      </c>
      <c r="F481" s="274" t="s">
        <v>6151</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1323</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IFERROR(INDEX('Recommendations'!$I$2:$I$247, MATCH(H2,'Recommendations'!$B$2:$B$247,0))="Implemented", FALSE))</xm:f>
            <x14:dxf>
              <font>
                <color rgb="FF000000"/>
              </font>
              <fill>
                <patternFill>
                  <bgColor rgb="FF3C7D22"/>
                </patternFill>
              </fill>
            </x14:dxf>
          </x14:cfRule>
          <x14:cfRule type="expression" priority="2" id="{00000000-000E-0000-0B00-000002000000}">
            <xm:f>AND(H2&lt;&gt;"", IFERROR(INDEX('Recommendations'!$I$2:$I$247, MATCH(H2,'Recommendations'!$B$2:$B$247,0))="Compensated", FALSE))</xm:f>
            <x14:dxf>
              <font>
                <color rgb="FF000000"/>
              </font>
              <fill>
                <patternFill>
                  <bgColor rgb="FFC6E0B4"/>
                </patternFill>
              </fill>
            </x14:dxf>
          </x14:cfRule>
          <x14:cfRule type="expression" priority="3" id="{00000000-000E-0000-0B00-000003000000}">
            <xm:f>AND(H2&lt;&gt;"", IFERROR(INDEX('Recommendations'!$I$2:$I$247, MATCH(H2,'Recommendations'!$B$2:$B$247,0))="Testing", FALSE))</xm:f>
            <x14:dxf>
              <font>
                <color rgb="FF000000"/>
              </font>
              <fill>
                <patternFill>
                  <bgColor rgb="FFFFC000"/>
                </patternFill>
              </fill>
            </x14:dxf>
          </x14:cfRule>
          <x14:cfRule type="expression" priority="4" id="{00000000-000E-0000-0B00-000004000000}">
            <xm:f>AND(H2&lt;&gt;"", IFERROR(INDEX('Recommendations'!$I$2:$I$247, MATCH(H2,'Recommendations'!$B$2:$B$247,0))="Failed", FALSE))</xm:f>
            <x14:dxf>
              <font>
                <color rgb="FF000000"/>
              </font>
              <fill>
                <patternFill>
                  <bgColor rgb="FFD82891"/>
                </patternFill>
              </fill>
            </x14:dxf>
          </x14:cfRule>
          <x14:cfRule type="expression" priority="5" id="{00000000-000E-0000-0B00-000005000000}">
            <xm:f>AND(H2&lt;&gt;"", IFERROR(INDEX('Recommendations'!$I$2:$I$247, MATCH(H2,'Recommendations'!$B$2:$B$247,0))="Risk Accepted", FALSE))</xm:f>
            <x14:dxf>
              <font>
                <color rgb="FF000000"/>
              </font>
              <fill>
                <patternFill>
                  <bgColor rgb="FFD9D9D9"/>
                </patternFill>
              </fill>
            </x14:dxf>
          </x14:cfRule>
          <x14:cfRule type="expression" priority="6" id="{00000000-000E-0000-0B00-000006000000}">
            <xm:f>AND(H2&lt;&gt;"", IFERROR(INDEX('Recommendations'!$I$2:$I$247, MATCH(H2,'Recommendations'!$B$2:$B$247,0))="N/A",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1407</v>
      </c>
      <c r="C2" s="290"/>
      <c r="D2" s="290"/>
      <c r="E2" s="290"/>
      <c r="F2" s="290"/>
      <c r="G2" s="290"/>
      <c r="H2" s="290"/>
      <c r="I2" s="290"/>
    </row>
    <row r="4" spans="2:15" ht="18.5" x14ac:dyDescent="0.45">
      <c r="B4" s="39" t="s">
        <v>1408</v>
      </c>
    </row>
    <row r="5" spans="2:15" x14ac:dyDescent="0.35">
      <c r="B5" s="41" t="s">
        <v>25</v>
      </c>
      <c r="C5" s="41" t="s">
        <v>1409</v>
      </c>
      <c r="D5" s="41" t="s">
        <v>1410</v>
      </c>
      <c r="F5" s="291" t="s">
        <v>1411</v>
      </c>
      <c r="G5" s="291"/>
      <c r="H5" s="291"/>
      <c r="I5" s="292" t="s">
        <v>1412</v>
      </c>
      <c r="J5" s="292"/>
      <c r="K5" s="292"/>
      <c r="L5" s="292"/>
      <c r="M5" s="292"/>
      <c r="N5" s="292"/>
      <c r="O5" s="292"/>
    </row>
    <row r="6" spans="2:15" x14ac:dyDescent="0.35">
      <c r="B6" s="47" t="s">
        <v>1413</v>
      </c>
      <c r="C6" s="48">
        <v>246</v>
      </c>
      <c r="D6" s="49" t="s">
        <v>25</v>
      </c>
      <c r="F6" s="291" t="s">
        <v>1414</v>
      </c>
      <c r="G6" s="291"/>
      <c r="H6" s="291"/>
      <c r="I6" s="293" t="s">
        <v>1415</v>
      </c>
      <c r="J6" s="293"/>
      <c r="K6" s="293"/>
      <c r="L6" s="293"/>
      <c r="M6" s="293"/>
      <c r="N6" s="293"/>
      <c r="O6" s="293"/>
    </row>
    <row r="7" spans="2:15" x14ac:dyDescent="0.35">
      <c r="B7" s="50" t="s">
        <v>1416</v>
      </c>
      <c r="C7" s="51">
        <f>C6-C8-C9</f>
        <v>246</v>
      </c>
      <c r="D7" s="52">
        <f>IF(C6&gt;0,C7/C6,0)</f>
        <v>1</v>
      </c>
      <c r="F7" s="291" t="s">
        <v>1417</v>
      </c>
      <c r="G7" s="291"/>
      <c r="H7" s="291"/>
      <c r="I7" s="293" t="s">
        <v>1415</v>
      </c>
      <c r="J7" s="293"/>
      <c r="K7" s="293"/>
      <c r="L7" s="293"/>
      <c r="M7" s="293"/>
      <c r="N7" s="293"/>
      <c r="O7" s="293"/>
    </row>
    <row r="8" spans="2:15" x14ac:dyDescent="0.35">
      <c r="B8" s="43" t="s">
        <v>1418</v>
      </c>
      <c r="C8" s="44">
        <f>COUNTIF('Recommendations'!I:I,"Risk Accepted")</f>
        <v>0</v>
      </c>
      <c r="D8" s="45">
        <f>IF(C6&gt;0,C8/C6,0)</f>
        <v>0</v>
      </c>
      <c r="F8" s="291" t="s">
        <v>1419</v>
      </c>
      <c r="G8" s="291"/>
      <c r="H8" s="291"/>
      <c r="I8" s="293" t="s">
        <v>1415</v>
      </c>
      <c r="J8" s="293"/>
      <c r="K8" s="293"/>
      <c r="L8" s="293"/>
      <c r="M8" s="293"/>
      <c r="N8" s="293"/>
      <c r="O8" s="293"/>
    </row>
    <row r="9" spans="2:15" x14ac:dyDescent="0.35">
      <c r="B9" s="43" t="s">
        <v>1420</v>
      </c>
      <c r="C9" s="44">
        <f>COUNTIF('Recommendations'!I:I,"N/A")</f>
        <v>0</v>
      </c>
      <c r="D9" s="45">
        <f>IF(C6&gt;0,C9/C6,0)</f>
        <v>0</v>
      </c>
      <c r="F9" s="291" t="s">
        <v>1421</v>
      </c>
      <c r="G9" s="291"/>
      <c r="H9" s="291"/>
      <c r="I9" s="293" t="s">
        <v>1415</v>
      </c>
      <c r="J9" s="293"/>
      <c r="K9" s="293"/>
      <c r="L9" s="293"/>
      <c r="M9" s="293"/>
      <c r="N9" s="293"/>
      <c r="O9" s="293"/>
    </row>
    <row r="12" spans="2:15" ht="18.5" x14ac:dyDescent="0.45">
      <c r="B12" s="39" t="s">
        <v>1422</v>
      </c>
    </row>
    <row r="14" spans="2:15" x14ac:dyDescent="0.35">
      <c r="B14" s="53" t="s">
        <v>1423</v>
      </c>
    </row>
    <row r="15" spans="2:15" x14ac:dyDescent="0.35">
      <c r="B15" s="41" t="s">
        <v>25</v>
      </c>
      <c r="C15" s="41" t="s">
        <v>1424</v>
      </c>
      <c r="D15" s="41" t="s">
        <v>1425</v>
      </c>
      <c r="E15" s="41" t="s">
        <v>1426</v>
      </c>
      <c r="F15" s="41" t="s">
        <v>1427</v>
      </c>
    </row>
    <row r="16" spans="2:15" x14ac:dyDescent="0.35">
      <c r="B16" s="43" t="s">
        <v>1428</v>
      </c>
      <c r="C16" s="44">
        <f>COUNTIF('Recommendations'!P:P,"Resolved")</f>
        <v>0</v>
      </c>
      <c r="D16" s="44">
        <f>COUNTIF('Recommendations'!P:P,"Testing")</f>
        <v>0</v>
      </c>
      <c r="E16" s="44">
        <f>COUNTIF('Recommendations'!P:P,"Outstanding")</f>
        <v>246</v>
      </c>
      <c r="F16" s="44">
        <f>SUM(C16:E16)</f>
        <v>246</v>
      </c>
    </row>
    <row r="18" spans="2:6" x14ac:dyDescent="0.35">
      <c r="B18" s="53" t="s">
        <v>1429</v>
      </c>
    </row>
    <row r="19" spans="2:6" x14ac:dyDescent="0.35">
      <c r="B19" s="54" t="s">
        <v>25</v>
      </c>
      <c r="C19" s="54" t="s">
        <v>1424</v>
      </c>
      <c r="D19" s="54" t="s">
        <v>1425</v>
      </c>
      <c r="E19" s="54" t="s">
        <v>1426</v>
      </c>
      <c r="F19" s="54" t="s">
        <v>25</v>
      </c>
    </row>
    <row r="20" spans="2:6" x14ac:dyDescent="0.35">
      <c r="B20" s="43" t="s">
        <v>1428</v>
      </c>
      <c r="C20" s="45">
        <f>IF(F16&gt;0, C16/F16, 0)</f>
        <v>0</v>
      </c>
      <c r="D20" s="45">
        <f>IF(F16&gt;0, D16/F16, 0)</f>
        <v>0</v>
      </c>
      <c r="E20" s="45">
        <f>IF(F16&gt;0, E16/F16, 0)</f>
        <v>1</v>
      </c>
      <c r="F20" s="46" t="s">
        <v>25</v>
      </c>
    </row>
    <row r="25" spans="2:6" ht="18.5" x14ac:dyDescent="0.45">
      <c r="B25" s="39" t="s">
        <v>1430</v>
      </c>
    </row>
    <row r="27" spans="2:6" x14ac:dyDescent="0.35">
      <c r="B27" s="53" t="s">
        <v>1423</v>
      </c>
    </row>
    <row r="28" spans="2:6" x14ac:dyDescent="0.35">
      <c r="B28" s="41" t="s">
        <v>4</v>
      </c>
      <c r="C28" s="41" t="s">
        <v>1424</v>
      </c>
      <c r="D28" s="41" t="s">
        <v>1425</v>
      </c>
      <c r="E28" s="41" t="s">
        <v>1426</v>
      </c>
      <c r="F28" s="41" t="s">
        <v>1427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211</v>
      </c>
      <c r="F29" s="44">
        <f>SUM(C29:E29)</f>
        <v>211</v>
      </c>
    </row>
    <row r="30" spans="2:6" x14ac:dyDescent="0.35">
      <c r="B30" s="43" t="s">
        <v>31</v>
      </c>
      <c r="C30" s="44">
        <f>COUNTIFS('Recommendations'!E:E,"Level 2",'Recommendations'!P:P,"=Resolved")</f>
        <v>0</v>
      </c>
      <c r="D30" s="44">
        <f>COUNTIFS('Recommendations'!E:E,"=Level 2",'Recommendations'!P:P,"=Testing")</f>
        <v>0</v>
      </c>
      <c r="E30" s="44">
        <f>COUNTIFS('Recommendations'!E:E,"=Level 2",'Recommendations'!P:P,"=Outstanding")</f>
        <v>35</v>
      </c>
      <c r="F30" s="44">
        <f>SUM(C30:E30)</f>
        <v>35</v>
      </c>
    </row>
    <row r="32" spans="2:6" x14ac:dyDescent="0.35">
      <c r="B32" s="53" t="s">
        <v>1429</v>
      </c>
    </row>
    <row r="33" spans="2:6" x14ac:dyDescent="0.35">
      <c r="B33" s="54" t="s">
        <v>4</v>
      </c>
      <c r="C33" s="54" t="s">
        <v>1424</v>
      </c>
      <c r="D33" s="54" t="s">
        <v>1425</v>
      </c>
      <c r="E33" s="54" t="s">
        <v>1426</v>
      </c>
      <c r="F33" s="54" t="s">
        <v>25</v>
      </c>
    </row>
    <row r="34" spans="2:6" x14ac:dyDescent="0.35">
      <c r="B34" s="43" t="s">
        <v>21</v>
      </c>
      <c r="C34" s="45">
        <f>IF(F29&gt;0, C29/F29, 0)</f>
        <v>0</v>
      </c>
      <c r="D34" s="45">
        <f>IF(F29&gt;0, D29/F29, 0)</f>
        <v>0</v>
      </c>
      <c r="E34" s="45">
        <f>IF(F29&gt;0, E29/F29, 0)</f>
        <v>1</v>
      </c>
      <c r="F34" s="46" t="s">
        <v>25</v>
      </c>
    </row>
    <row r="35" spans="2:6" x14ac:dyDescent="0.35">
      <c r="B35" s="43" t="s">
        <v>31</v>
      </c>
      <c r="C35" s="45">
        <f>IF(F30&gt;0, C30/F30, 0)</f>
        <v>0</v>
      </c>
      <c r="D35" s="45">
        <f>IF(F30&gt;0, D30/F30, 0)</f>
        <v>0</v>
      </c>
      <c r="E35" s="45">
        <f>IF(F30&gt;0, E30/F30, 0)</f>
        <v>1</v>
      </c>
      <c r="F35" s="46" t="s">
        <v>25</v>
      </c>
    </row>
    <row r="40" spans="2:6" ht="18.5" x14ac:dyDescent="0.45">
      <c r="B40" s="39" t="s">
        <v>1431</v>
      </c>
    </row>
    <row r="42" spans="2:6" x14ac:dyDescent="0.35">
      <c r="B42" s="53" t="s">
        <v>1423</v>
      </c>
    </row>
    <row r="43" spans="2:6" x14ac:dyDescent="0.35">
      <c r="B43" s="41" t="s">
        <v>7</v>
      </c>
      <c r="C43" s="41" t="s">
        <v>1424</v>
      </c>
      <c r="D43" s="41" t="s">
        <v>1425</v>
      </c>
      <c r="E43" s="41" t="s">
        <v>1426</v>
      </c>
      <c r="F43" s="41" t="s">
        <v>1427</v>
      </c>
    </row>
    <row r="44" spans="2:6" x14ac:dyDescent="0.35">
      <c r="B44" s="43" t="s">
        <v>1432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1433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1434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1435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1436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246</v>
      </c>
      <c r="F49" s="44">
        <f t="shared" si="0"/>
        <v>246</v>
      </c>
    </row>
    <row r="51" spans="2:6" x14ac:dyDescent="0.35">
      <c r="B51" s="53" t="s">
        <v>1429</v>
      </c>
    </row>
    <row r="52" spans="2:6" x14ac:dyDescent="0.35">
      <c r="B52" s="54" t="s">
        <v>7</v>
      </c>
      <c r="C52" s="54" t="s">
        <v>1424</v>
      </c>
      <c r="D52" s="54" t="s">
        <v>1425</v>
      </c>
      <c r="E52" s="54" t="s">
        <v>1426</v>
      </c>
      <c r="F52" s="54" t="s">
        <v>25</v>
      </c>
    </row>
    <row r="53" spans="2:6" x14ac:dyDescent="0.35">
      <c r="B53" s="43" t="s">
        <v>1432</v>
      </c>
      <c r="C53" s="45">
        <f t="shared" ref="C53:C58" si="1">IF(F44&gt;0, C44/F44, 0)</f>
        <v>0</v>
      </c>
      <c r="D53" s="45">
        <f t="shared" ref="D53:D58" si="2">IF(F44&gt;0, D44/F44, 0)</f>
        <v>0</v>
      </c>
      <c r="E53" s="45">
        <f t="shared" ref="E53:E58" si="3">IF(F44&gt;0, E44/F44, 0)</f>
        <v>0</v>
      </c>
      <c r="F53" s="46" t="s">
        <v>25</v>
      </c>
    </row>
    <row r="54" spans="2:6" x14ac:dyDescent="0.35">
      <c r="B54" s="43" t="s">
        <v>1433</v>
      </c>
      <c r="C54" s="45">
        <f t="shared" si="1"/>
        <v>0</v>
      </c>
      <c r="D54" s="45">
        <f t="shared" si="2"/>
        <v>0</v>
      </c>
      <c r="E54" s="45">
        <f t="shared" si="3"/>
        <v>0</v>
      </c>
      <c r="F54" s="46" t="s">
        <v>25</v>
      </c>
    </row>
    <row r="55" spans="2:6" x14ac:dyDescent="0.35">
      <c r="B55" s="43" t="s">
        <v>1434</v>
      </c>
      <c r="C55" s="45">
        <f t="shared" si="1"/>
        <v>0</v>
      </c>
      <c r="D55" s="45">
        <f t="shared" si="2"/>
        <v>0</v>
      </c>
      <c r="E55" s="45">
        <f t="shared" si="3"/>
        <v>0</v>
      </c>
      <c r="F55" s="46" t="s">
        <v>25</v>
      </c>
    </row>
    <row r="56" spans="2:6" x14ac:dyDescent="0.35">
      <c r="B56" s="43" t="s">
        <v>1435</v>
      </c>
      <c r="C56" s="45">
        <f t="shared" si="1"/>
        <v>0</v>
      </c>
      <c r="D56" s="45">
        <f t="shared" si="2"/>
        <v>0</v>
      </c>
      <c r="E56" s="45">
        <f t="shared" si="3"/>
        <v>0</v>
      </c>
      <c r="F56" s="46" t="s">
        <v>25</v>
      </c>
    </row>
    <row r="57" spans="2:6" x14ac:dyDescent="0.35">
      <c r="B57" s="43" t="s">
        <v>1436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1437</v>
      </c>
    </row>
    <row r="65" spans="2:6" x14ac:dyDescent="0.35">
      <c r="B65" s="53" t="s">
        <v>1423</v>
      </c>
    </row>
    <row r="66" spans="2:6" x14ac:dyDescent="0.35">
      <c r="B66" s="41" t="s">
        <v>3</v>
      </c>
      <c r="C66" s="41" t="s">
        <v>1424</v>
      </c>
      <c r="D66" s="41" t="s">
        <v>1425</v>
      </c>
      <c r="E66" s="41" t="s">
        <v>1426</v>
      </c>
      <c r="F66" s="41" t="s">
        <v>1427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225</v>
      </c>
      <c r="F67" s="44">
        <f>SUM(C67:E67)</f>
        <v>225</v>
      </c>
    </row>
    <row r="68" spans="2:6" x14ac:dyDescent="0.35">
      <c r="B68" s="43" t="s">
        <v>153</v>
      </c>
      <c r="C68" s="44">
        <f>COUNTIFS('Recommendations'!D:D,"Manual",'Recommendations'!P:P,"=Resolved")</f>
        <v>0</v>
      </c>
      <c r="D68" s="44">
        <f>COUNTIFS('Recommendations'!D:D,"=Manual",'Recommendations'!P:P,"=Testing")</f>
        <v>0</v>
      </c>
      <c r="E68" s="44">
        <f>COUNTIFS('Recommendations'!D:D,"=Manual",'Recommendations'!P:P,"=Outstanding")</f>
        <v>21</v>
      </c>
      <c r="F68" s="44">
        <f>SUM(C68:E68)</f>
        <v>21</v>
      </c>
    </row>
    <row r="70" spans="2:6" x14ac:dyDescent="0.35">
      <c r="B70" s="53" t="s">
        <v>1429</v>
      </c>
    </row>
    <row r="71" spans="2:6" x14ac:dyDescent="0.35">
      <c r="B71" s="54" t="s">
        <v>3</v>
      </c>
      <c r="C71" s="54" t="s">
        <v>1424</v>
      </c>
      <c r="D71" s="54" t="s">
        <v>1425</v>
      </c>
      <c r="E71" s="54" t="s">
        <v>1426</v>
      </c>
      <c r="F71" s="54" t="s">
        <v>25</v>
      </c>
    </row>
    <row r="72" spans="2:6" x14ac:dyDescent="0.35">
      <c r="B72" s="43" t="s">
        <v>20</v>
      </c>
      <c r="C72" s="45">
        <f>IF(F67&gt;0, C67/F67, 0)</f>
        <v>0</v>
      </c>
      <c r="D72" s="45">
        <f>IF(F67&gt;0, D67/F67, 0)</f>
        <v>0</v>
      </c>
      <c r="E72" s="45">
        <f>IF(F67&gt;0, E67/F67, 0)</f>
        <v>1</v>
      </c>
      <c r="F72" s="46" t="s">
        <v>25</v>
      </c>
    </row>
    <row r="73" spans="2:6" x14ac:dyDescent="0.35">
      <c r="B73" s="43" t="s">
        <v>153</v>
      </c>
      <c r="C73" s="45">
        <f>IF(F68&gt;0, C68/F68, 0)</f>
        <v>0</v>
      </c>
      <c r="D73" s="45">
        <f>IF(F68&gt;0, D68/F68, 0)</f>
        <v>0</v>
      </c>
      <c r="E73" s="45">
        <f>IF(F68&gt;0, E68/F68, 0)</f>
        <v>1</v>
      </c>
      <c r="F73" s="46" t="s">
        <v>25</v>
      </c>
    </row>
    <row r="78" spans="2:6" ht="18.5" x14ac:dyDescent="0.45">
      <c r="B78" s="39" t="s">
        <v>1438</v>
      </c>
    </row>
    <row r="80" spans="2:6" x14ac:dyDescent="0.35">
      <c r="B80" s="53" t="s">
        <v>1423</v>
      </c>
    </row>
    <row r="81" spans="2:6" x14ac:dyDescent="0.35">
      <c r="B81" s="41" t="s">
        <v>5</v>
      </c>
      <c r="C81" s="41" t="s">
        <v>1424</v>
      </c>
      <c r="D81" s="41" t="s">
        <v>1425</v>
      </c>
      <c r="E81" s="41" t="s">
        <v>1426</v>
      </c>
      <c r="F81" s="41" t="s">
        <v>1427</v>
      </c>
    </row>
    <row r="82" spans="2:6" x14ac:dyDescent="0.35">
      <c r="B82" s="43" t="s">
        <v>1439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1440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1441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1442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246</v>
      </c>
      <c r="F86" s="44">
        <f>SUM(C86:E86)</f>
        <v>246</v>
      </c>
    </row>
    <row r="88" spans="2:6" x14ac:dyDescent="0.35">
      <c r="B88" s="53" t="s">
        <v>1429</v>
      </c>
    </row>
    <row r="89" spans="2:6" x14ac:dyDescent="0.35">
      <c r="B89" s="54" t="s">
        <v>5</v>
      </c>
      <c r="C89" s="54" t="s">
        <v>1424</v>
      </c>
      <c r="D89" s="54" t="s">
        <v>1425</v>
      </c>
      <c r="E89" s="54" t="s">
        <v>1426</v>
      </c>
      <c r="F89" s="54" t="s">
        <v>25</v>
      </c>
    </row>
    <row r="90" spans="2:6" x14ac:dyDescent="0.35">
      <c r="B90" s="43" t="s">
        <v>1439</v>
      </c>
      <c r="C90" s="45">
        <f>IF(F82&gt;0, C82/F82, 0)</f>
        <v>0</v>
      </c>
      <c r="D90" s="45">
        <f>IF(F82&gt;0, D82/F82, 0)</f>
        <v>0</v>
      </c>
      <c r="E90" s="45">
        <f>IF(F82&gt;0, E82/F82, 0)</f>
        <v>0</v>
      </c>
      <c r="F90" s="46" t="s">
        <v>25</v>
      </c>
    </row>
    <row r="91" spans="2:6" x14ac:dyDescent="0.35">
      <c r="B91" s="43" t="s">
        <v>1440</v>
      </c>
      <c r="C91" s="45">
        <f>IF(F83&gt;0, C83/F83, 0)</f>
        <v>0</v>
      </c>
      <c r="D91" s="45">
        <f>IF(F83&gt;0, D83/F83, 0)</f>
        <v>0</v>
      </c>
      <c r="E91" s="45">
        <f>IF(F83&gt;0, E83/F83, 0)</f>
        <v>0</v>
      </c>
      <c r="F91" s="46" t="s">
        <v>25</v>
      </c>
    </row>
    <row r="92" spans="2:6" x14ac:dyDescent="0.35">
      <c r="B92" s="43" t="s">
        <v>1441</v>
      </c>
      <c r="C92" s="45">
        <f>IF(F84&gt;0, C84/F84, 0)</f>
        <v>0</v>
      </c>
      <c r="D92" s="45">
        <f>IF(F84&gt;0, D84/F84, 0)</f>
        <v>0</v>
      </c>
      <c r="E92" s="45">
        <f>IF(F84&gt;0, E84/F84, 0)</f>
        <v>0</v>
      </c>
      <c r="F92" s="46" t="s">
        <v>25</v>
      </c>
    </row>
    <row r="93" spans="2:6" x14ac:dyDescent="0.35">
      <c r="B93" s="43" t="s">
        <v>1442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1443</v>
      </c>
    </row>
    <row r="101" spans="2:6" x14ac:dyDescent="0.35">
      <c r="B101" s="53" t="s">
        <v>1423</v>
      </c>
    </row>
    <row r="102" spans="2:6" x14ac:dyDescent="0.35">
      <c r="B102" s="41" t="s">
        <v>1444</v>
      </c>
      <c r="C102" s="41" t="s">
        <v>1424</v>
      </c>
      <c r="D102" s="41" t="s">
        <v>1425</v>
      </c>
      <c r="E102" s="41" t="s">
        <v>1426</v>
      </c>
      <c r="F102" s="41" t="s">
        <v>1427</v>
      </c>
    </row>
    <row r="103" spans="2:6" x14ac:dyDescent="0.35">
      <c r="B103" s="43" t="s">
        <v>1445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1446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1447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246</v>
      </c>
      <c r="F106" s="44">
        <f>SUM(C106:E106)</f>
        <v>246</v>
      </c>
    </row>
    <row r="108" spans="2:6" x14ac:dyDescent="0.35">
      <c r="B108" s="53" t="s">
        <v>1429</v>
      </c>
    </row>
    <row r="109" spans="2:6" x14ac:dyDescent="0.35">
      <c r="B109" s="54" t="s">
        <v>1444</v>
      </c>
      <c r="C109" s="54" t="s">
        <v>1424</v>
      </c>
      <c r="D109" s="54" t="s">
        <v>1425</v>
      </c>
      <c r="E109" s="54" t="s">
        <v>1426</v>
      </c>
      <c r="F109" s="54" t="s">
        <v>25</v>
      </c>
    </row>
    <row r="110" spans="2:6" x14ac:dyDescent="0.35">
      <c r="B110" s="43" t="s">
        <v>1445</v>
      </c>
      <c r="C110" s="45">
        <f>IF(F103&gt;0, C103/F103, 0)</f>
        <v>0</v>
      </c>
      <c r="D110" s="45">
        <f>IF(F103&gt;0, D103/F103, 0)</f>
        <v>0</v>
      </c>
      <c r="E110" s="45">
        <f>IF(F103&gt;0, E103/F103, 0)</f>
        <v>0</v>
      </c>
      <c r="F110" s="46" t="s">
        <v>25</v>
      </c>
    </row>
    <row r="111" spans="2:6" x14ac:dyDescent="0.35">
      <c r="B111" s="43" t="s">
        <v>1446</v>
      </c>
      <c r="C111" s="45">
        <f>IF(F104&gt;0, C104/F104, 0)</f>
        <v>0</v>
      </c>
      <c r="D111" s="45">
        <f>IF(F104&gt;0, D104/F104, 0)</f>
        <v>0</v>
      </c>
      <c r="E111" s="45">
        <f>IF(F104&gt;0, E104/F104, 0)</f>
        <v>0</v>
      </c>
      <c r="F111" s="46" t="s">
        <v>25</v>
      </c>
    </row>
    <row r="112" spans="2:6" x14ac:dyDescent="0.35">
      <c r="B112" s="43" t="s">
        <v>1447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1448</v>
      </c>
      <c r="J118" s="39" t="s">
        <v>1449</v>
      </c>
    </row>
    <row r="119" spans="2:15" x14ac:dyDescent="0.35">
      <c r="B119" s="41" t="s">
        <v>7</v>
      </c>
      <c r="C119" s="294" t="s">
        <v>1450</v>
      </c>
      <c r="D119" s="294"/>
      <c r="E119" s="41" t="s">
        <v>1416</v>
      </c>
      <c r="F119" s="41" t="s">
        <v>1424</v>
      </c>
      <c r="G119" s="294" t="s">
        <v>1451</v>
      </c>
      <c r="H119" s="294"/>
      <c r="J119" s="41" t="s">
        <v>7</v>
      </c>
      <c r="K119" s="41" t="s">
        <v>1439</v>
      </c>
      <c r="L119" s="41" t="s">
        <v>1440</v>
      </c>
      <c r="M119" s="41" t="s">
        <v>1441</v>
      </c>
      <c r="N119" s="41" t="s">
        <v>1442</v>
      </c>
      <c r="O119" s="41" t="s">
        <v>22</v>
      </c>
    </row>
    <row r="120" spans="2:15" x14ac:dyDescent="0.35">
      <c r="B120" s="47" t="s">
        <v>1432</v>
      </c>
      <c r="C120" s="295" t="s">
        <v>25</v>
      </c>
      <c r="D120" s="295"/>
      <c r="E120" s="44">
        <f>COUNTIF('Recommendations'!H:H,"Phase1")-COUNTIFS('Recommendations'!H:H,"Phase1",'Recommendations'!I:I,"Risk Accepted")-COUNTIFS('Recommendations'!H:H,"Phase1",'Recommendations'!I:I,"N/A")</f>
        <v>0</v>
      </c>
      <c r="F120" s="44">
        <f>COUNTIFS('Recommendations'!H:H,"Phase1",'Recommendations'!P:P,"Resolved")</f>
        <v>0</v>
      </c>
      <c r="G120" s="296">
        <f t="shared" ref="G120:G125" si="4">IF(E120&gt;0,F120/E120,0)</f>
        <v>0</v>
      </c>
      <c r="H120" s="296"/>
      <c r="J120" s="47" t="s">
        <v>1432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1433</v>
      </c>
      <c r="C121" s="295" t="s">
        <v>25</v>
      </c>
      <c r="D121" s="295"/>
      <c r="E121" s="44">
        <f>COUNTIF('Recommendations'!H:H,"Phase2")-COUNTIFS('Recommendations'!H:H,"Phase2",'Recommendations'!I:I,"Risk Accepted")-COUNTIFS('Recommendations'!H:H,"Phase2",'Recommendations'!I:I,"N/A")</f>
        <v>0</v>
      </c>
      <c r="F121" s="44">
        <f>COUNTIFS('Recommendations'!H:H,"Phase2",'Recommendations'!P:P,"Resolved")</f>
        <v>0</v>
      </c>
      <c r="G121" s="296">
        <f t="shared" si="4"/>
        <v>0</v>
      </c>
      <c r="H121" s="296"/>
      <c r="J121" s="47" t="s">
        <v>1433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1434</v>
      </c>
      <c r="C122" s="295" t="s">
        <v>25</v>
      </c>
      <c r="D122" s="295"/>
      <c r="E122" s="44">
        <f>COUNTIF('Recommendations'!H:H,"Phase3")-COUNTIFS('Recommendations'!H:H,"Phase3",'Recommendations'!I:I,"Risk Accepted")-COUNTIFS('Recommendations'!H:H,"Phase3",'Recommendations'!I:I,"N/A")</f>
        <v>0</v>
      </c>
      <c r="F122" s="44">
        <f>COUNTIFS('Recommendations'!H:H,"Phase3",'Recommendations'!P:P,"Resolved")</f>
        <v>0</v>
      </c>
      <c r="G122" s="296">
        <f t="shared" si="4"/>
        <v>0</v>
      </c>
      <c r="H122" s="296"/>
      <c r="J122" s="47" t="s">
        <v>1434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1435</v>
      </c>
      <c r="C123" s="295" t="s">
        <v>25</v>
      </c>
      <c r="D123" s="295"/>
      <c r="E123" s="44">
        <f>COUNTIF('Recommendations'!H:H,"Phase4")-COUNTIFS('Recommendations'!H:H,"Phase4",'Recommendations'!I:I,"Risk Accepted")-COUNTIFS('Recommendations'!H:H,"Phase4",'Recommendations'!I:I,"N/A")</f>
        <v>0</v>
      </c>
      <c r="F123" s="44">
        <f>COUNTIFS('Recommendations'!H:H,"Phase4",'Recommendations'!P:P,"Resolved")</f>
        <v>0</v>
      </c>
      <c r="G123" s="296">
        <f t="shared" si="4"/>
        <v>0</v>
      </c>
      <c r="H123" s="296"/>
      <c r="J123" s="47" t="s">
        <v>1435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1436</v>
      </c>
      <c r="C124" s="295" t="s">
        <v>25</v>
      </c>
      <c r="D124" s="295"/>
      <c r="E124" s="44">
        <f>COUNTIF('Recommendations'!H:H,"Phase5")-COUNTIFS('Recommendations'!H:H,"Phase5",'Recommendations'!I:I,"Risk Accepted")-COUNTIFS('Recommendations'!H:H,"Phase5",'Recommendations'!I:I,"N/A")</f>
        <v>0</v>
      </c>
      <c r="F124" s="44">
        <f>COUNTIFS('Recommendations'!H:H,"Phase5",'Recommendations'!P:P,"Resolved")</f>
        <v>0</v>
      </c>
      <c r="G124" s="296">
        <f t="shared" si="4"/>
        <v>0</v>
      </c>
      <c r="H124" s="296"/>
      <c r="J124" s="47" t="s">
        <v>1436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295" t="s">
        <v>25</v>
      </c>
      <c r="D125" s="295"/>
      <c r="E125" s="44">
        <f>COUNTIF('Recommendations'!H:H,"Pending")-COUNTIFS('Recommendations'!H:H,"Pending",'Recommendations'!I:I,"Risk Accepted")-COUNTIFS('Recommendations'!H:H,"Pending",'Recommendations'!I:I,"N/A")</f>
        <v>246</v>
      </c>
      <c r="F125" s="44">
        <f>COUNTIFS('Recommendations'!H:H,"Pending",'Recommendations'!P:P,"Resolved")</f>
        <v>0</v>
      </c>
      <c r="G125" s="296">
        <f t="shared" si="4"/>
        <v>0</v>
      </c>
      <c r="H125" s="296"/>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246</v>
      </c>
    </row>
    <row r="132" spans="2:24" ht="21" x14ac:dyDescent="0.5">
      <c r="B132" s="39" t="s">
        <v>1452</v>
      </c>
      <c r="P132" s="56" t="s">
        <v>1453</v>
      </c>
    </row>
    <row r="134" spans="2:24" ht="60" customHeight="1" x14ac:dyDescent="0.35">
      <c r="B134" s="297" t="s">
        <v>1454</v>
      </c>
      <c r="C134" s="290"/>
      <c r="D134" s="290"/>
      <c r="E134" s="290"/>
      <c r="F134" s="290"/>
      <c r="P134" s="297" t="s">
        <v>1455</v>
      </c>
      <c r="Q134" s="290"/>
      <c r="R134" s="290"/>
      <c r="S134" s="290"/>
      <c r="T134" s="290"/>
      <c r="U134" s="290"/>
      <c r="V134" s="290"/>
      <c r="W134" s="290"/>
    </row>
    <row r="136" spans="2:24" ht="30" customHeight="1" x14ac:dyDescent="0.35">
      <c r="P136" s="57" t="s">
        <v>1456</v>
      </c>
      <c r="Q136" s="58">
        <f>C16</f>
        <v>0</v>
      </c>
      <c r="R136" s="59"/>
      <c r="S136" s="58">
        <f>C82</f>
        <v>0</v>
      </c>
      <c r="T136" s="59"/>
      <c r="U136" s="58">
        <f>C83</f>
        <v>0</v>
      </c>
      <c r="V136" s="59"/>
      <c r="W136" s="58">
        <f>C84</f>
        <v>0</v>
      </c>
      <c r="X136" s="59"/>
    </row>
    <row r="137" spans="2:24" ht="35" customHeight="1" x14ac:dyDescent="0.35">
      <c r="P137" s="60" t="s">
        <v>1457</v>
      </c>
      <c r="Q137" s="60" t="s">
        <v>1458</v>
      </c>
      <c r="R137" s="60" t="s">
        <v>1459</v>
      </c>
      <c r="S137" s="60" t="s">
        <v>1460</v>
      </c>
      <c r="T137" s="60" t="s">
        <v>1461</v>
      </c>
      <c r="U137" s="60" t="s">
        <v>1462</v>
      </c>
      <c r="V137" s="60" t="s">
        <v>1463</v>
      </c>
      <c r="W137" s="60" t="s">
        <v>1464</v>
      </c>
      <c r="X137" s="60" t="s">
        <v>1465</v>
      </c>
    </row>
    <row r="138" spans="2:24" x14ac:dyDescent="0.35">
      <c r="O138" s="61" t="s">
        <v>1466</v>
      </c>
      <c r="P138" s="62" t="s">
        <v>1467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1468</v>
      </c>
      <c r="P173" s="56" t="s">
        <v>1469</v>
      </c>
    </row>
    <row r="175" spans="2:24" ht="45" customHeight="1" x14ac:dyDescent="0.35">
      <c r="B175" s="297" t="s">
        <v>1470</v>
      </c>
      <c r="C175" s="290"/>
      <c r="D175" s="290"/>
      <c r="E175" s="290"/>
      <c r="F175" s="290"/>
      <c r="P175" s="297" t="s">
        <v>1471</v>
      </c>
      <c r="Q175" s="290"/>
      <c r="R175" s="290"/>
      <c r="S175" s="290"/>
      <c r="T175" s="290"/>
      <c r="U175" s="290"/>
    </row>
    <row r="176" spans="2:24" ht="35" customHeight="1" x14ac:dyDescent="0.35">
      <c r="P176" s="294" t="s">
        <v>1472</v>
      </c>
      <c r="Q176" s="294"/>
      <c r="R176" s="294" t="s">
        <v>1473</v>
      </c>
      <c r="S176" s="294"/>
      <c r="T176" s="294"/>
    </row>
    <row r="177" spans="16:22" ht="30" customHeight="1" x14ac:dyDescent="0.35">
      <c r="P177" s="298">
        <v>0</v>
      </c>
      <c r="Q177" s="299"/>
      <c r="R177" s="300" t="s">
        <v>1474</v>
      </c>
      <c r="S177" s="301"/>
      <c r="T177" s="301"/>
    </row>
    <row r="180" spans="16:22" ht="25" customHeight="1" x14ac:dyDescent="0.35">
      <c r="P180" s="65" t="s">
        <v>1457</v>
      </c>
      <c r="Q180" s="65" t="s">
        <v>1475</v>
      </c>
      <c r="R180" s="65" t="s">
        <v>1476</v>
      </c>
      <c r="S180" s="302" t="s">
        <v>9</v>
      </c>
      <c r="T180" s="302"/>
      <c r="U180" s="302"/>
      <c r="V180" s="290"/>
    </row>
    <row r="181" spans="16:22" ht="20" customHeight="1" x14ac:dyDescent="0.35">
      <c r="P181" s="67"/>
      <c r="Q181" s="68"/>
      <c r="R181" s="69" t="str">
        <f>IF(AND(NOT(ISBLANK(Q181)), Dashboard!$P177&gt;0), Q181/Dashboard!$P177, "")</f>
        <v/>
      </c>
      <c r="S181" s="303"/>
      <c r="T181" s="304"/>
      <c r="U181" s="304"/>
      <c r="V181" s="304"/>
    </row>
    <row r="182" spans="16:22" ht="20" customHeight="1" x14ac:dyDescent="0.35">
      <c r="P182" s="67"/>
      <c r="Q182" s="68"/>
      <c r="R182" s="69" t="str">
        <f>IF(AND(NOT(ISBLANK(Q182)), Dashboard!$P177&gt;0), Q182/Dashboard!$P177, "")</f>
        <v/>
      </c>
      <c r="S182" s="303"/>
      <c r="T182" s="304"/>
      <c r="U182" s="304"/>
      <c r="V182" s="304"/>
    </row>
    <row r="183" spans="16:22" ht="20" customHeight="1" x14ac:dyDescent="0.35">
      <c r="P183" s="67"/>
      <c r="Q183" s="68"/>
      <c r="R183" s="69" t="str">
        <f>IF(AND(NOT(ISBLANK(Q183)), Dashboard!$P177&gt;0), Q183/Dashboard!$P177, "")</f>
        <v/>
      </c>
      <c r="S183" s="303"/>
      <c r="T183" s="304"/>
      <c r="U183" s="304"/>
      <c r="V183" s="304"/>
    </row>
    <row r="184" spans="16:22" ht="20" customHeight="1" x14ac:dyDescent="0.35">
      <c r="P184" s="67"/>
      <c r="Q184" s="68"/>
      <c r="R184" s="69" t="str">
        <f>IF(AND(NOT(ISBLANK(Q184)), Dashboard!$P177&gt;0), Q184/Dashboard!$P177, "")</f>
        <v/>
      </c>
      <c r="S184" s="303"/>
      <c r="T184" s="304"/>
      <c r="U184" s="304"/>
      <c r="V184" s="304"/>
    </row>
    <row r="185" spans="16:22" ht="20" customHeight="1" x14ac:dyDescent="0.35">
      <c r="P185" s="67"/>
      <c r="Q185" s="68"/>
      <c r="R185" s="69" t="str">
        <f>IF(AND(NOT(ISBLANK(Q185)), Dashboard!$P177&gt;0), Q185/Dashboard!$P177, "")</f>
        <v/>
      </c>
      <c r="S185" s="303"/>
      <c r="T185" s="304"/>
      <c r="U185" s="304"/>
      <c r="V185" s="304"/>
    </row>
    <row r="186" spans="16:22" ht="20" customHeight="1" x14ac:dyDescent="0.35">
      <c r="P186" s="67"/>
      <c r="Q186" s="68"/>
      <c r="R186" s="69" t="str">
        <f>IF(AND(NOT(ISBLANK(Q186)), Dashboard!$P177&gt;0), Q186/Dashboard!$P177, "")</f>
        <v/>
      </c>
      <c r="S186" s="303"/>
      <c r="T186" s="304"/>
      <c r="U186" s="304"/>
      <c r="V186" s="304"/>
    </row>
    <row r="187" spans="16:22" ht="20" customHeight="1" x14ac:dyDescent="0.35">
      <c r="P187" s="67"/>
      <c r="Q187" s="68"/>
      <c r="R187" s="69" t="str">
        <f>IF(AND(NOT(ISBLANK(Q187)), Dashboard!$P177&gt;0), Q187/Dashboard!$P177, "")</f>
        <v/>
      </c>
      <c r="S187" s="303"/>
      <c r="T187" s="304"/>
      <c r="U187" s="304"/>
      <c r="V187" s="304"/>
    </row>
    <row r="188" spans="16:22" ht="20" customHeight="1" x14ac:dyDescent="0.35">
      <c r="P188" s="67"/>
      <c r="Q188" s="68"/>
      <c r="R188" s="69" t="str">
        <f>IF(AND(NOT(ISBLANK(Q188)), Dashboard!$P177&gt;0), Q188/Dashboard!$P177, "")</f>
        <v/>
      </c>
      <c r="S188" s="303"/>
      <c r="T188" s="304"/>
      <c r="U188" s="304"/>
      <c r="V188" s="304"/>
    </row>
    <row r="189" spans="16:22" ht="20" customHeight="1" x14ac:dyDescent="0.35">
      <c r="P189" s="67"/>
      <c r="Q189" s="68"/>
      <c r="R189" s="69" t="str">
        <f>IF(AND(NOT(ISBLANK(Q189)), Dashboard!$P177&gt;0), Q189/Dashboard!$P177, "")</f>
        <v/>
      </c>
      <c r="S189" s="303"/>
      <c r="T189" s="304"/>
      <c r="U189" s="304"/>
      <c r="V189" s="304"/>
    </row>
    <row r="190" spans="16:22" ht="20" customHeight="1" x14ac:dyDescent="0.35">
      <c r="P190" s="67"/>
      <c r="Q190" s="68"/>
      <c r="R190" s="69" t="str">
        <f>IF(AND(NOT(ISBLANK(Q190)), Dashboard!$P177&gt;0), Q190/Dashboard!$P177, "")</f>
        <v/>
      </c>
      <c r="S190" s="303"/>
      <c r="T190" s="304"/>
      <c r="U190" s="304"/>
      <c r="V190" s="304"/>
    </row>
    <row r="191" spans="16:22" ht="20" customHeight="1" x14ac:dyDescent="0.35">
      <c r="P191" s="67"/>
      <c r="Q191" s="68"/>
      <c r="R191" s="69" t="str">
        <f>IF(AND(NOT(ISBLANK(Q191)), Dashboard!$P177&gt;0), Q191/Dashboard!$P177, "")</f>
        <v/>
      </c>
      <c r="S191" s="303"/>
      <c r="T191" s="304"/>
      <c r="U191" s="304"/>
      <c r="V191" s="304"/>
    </row>
    <row r="192" spans="16:22" ht="20" customHeight="1" x14ac:dyDescent="0.35">
      <c r="P192" s="67"/>
      <c r="Q192" s="68"/>
      <c r="R192" s="69" t="str">
        <f>IF(AND(NOT(ISBLANK(Q192)), Dashboard!$P177&gt;0), Q192/Dashboard!$P177, "")</f>
        <v/>
      </c>
      <c r="S192" s="303"/>
      <c r="T192" s="304"/>
      <c r="U192" s="304"/>
      <c r="V192" s="304"/>
    </row>
    <row r="193" spans="2:22" ht="20" customHeight="1" x14ac:dyDescent="0.35">
      <c r="P193" s="67"/>
      <c r="Q193" s="68"/>
      <c r="R193" s="69" t="str">
        <f>IF(AND(NOT(ISBLANK(Q193)), Dashboard!$P177&gt;0), Q193/Dashboard!$P177, "")</f>
        <v/>
      </c>
      <c r="S193" s="303"/>
      <c r="T193" s="304"/>
      <c r="U193" s="304"/>
      <c r="V193" s="304"/>
    </row>
    <row r="194" spans="2:22" ht="20" customHeight="1" x14ac:dyDescent="0.35">
      <c r="P194" s="67"/>
      <c r="Q194" s="68"/>
      <c r="R194" s="69" t="str">
        <f>IF(AND(NOT(ISBLANK(Q194)), Dashboard!$P177&gt;0), Q194/Dashboard!$P177, "")</f>
        <v/>
      </c>
      <c r="S194" s="303"/>
      <c r="T194" s="304"/>
      <c r="U194" s="304"/>
      <c r="V194" s="304"/>
    </row>
    <row r="195" spans="2:22" ht="20" customHeight="1" x14ac:dyDescent="0.35">
      <c r="P195" s="67"/>
      <c r="Q195" s="68"/>
      <c r="R195" s="69" t="str">
        <f>IF(AND(NOT(ISBLANK(Q195)), Dashboard!$P177&gt;0), Q195/Dashboard!$P177, "")</f>
        <v/>
      </c>
      <c r="S195" s="303"/>
      <c r="T195" s="304"/>
      <c r="U195" s="304"/>
      <c r="V195" s="304"/>
    </row>
    <row r="196" spans="2:22" ht="20" customHeight="1" x14ac:dyDescent="0.35">
      <c r="P196" s="67"/>
      <c r="Q196" s="68"/>
      <c r="R196" s="69" t="str">
        <f>IF(AND(NOT(ISBLANK(Q196)), Dashboard!$P177&gt;0), Q196/Dashboard!$P177, "")</f>
        <v/>
      </c>
      <c r="S196" s="303"/>
      <c r="T196" s="304"/>
      <c r="U196" s="304"/>
      <c r="V196" s="304"/>
    </row>
    <row r="197" spans="2:22" ht="20" customHeight="1" x14ac:dyDescent="0.35">
      <c r="P197" s="67"/>
      <c r="Q197" s="68"/>
      <c r="R197" s="69" t="str">
        <f>IF(AND(NOT(ISBLANK(Q197)), Dashboard!$P177&gt;0), Q197/Dashboard!$P177, "")</f>
        <v/>
      </c>
      <c r="S197" s="303"/>
      <c r="T197" s="304"/>
      <c r="U197" s="304"/>
      <c r="V197" s="304"/>
    </row>
    <row r="198" spans="2:22" ht="20" customHeight="1" x14ac:dyDescent="0.35">
      <c r="P198" s="67"/>
      <c r="Q198" s="68"/>
      <c r="R198" s="69" t="str">
        <f>IF(AND(NOT(ISBLANK(Q198)), Dashboard!$P177&gt;0), Q198/Dashboard!$P177, "")</f>
        <v/>
      </c>
      <c r="S198" s="303"/>
      <c r="T198" s="304"/>
      <c r="U198" s="304"/>
      <c r="V198" s="304"/>
    </row>
    <row r="199" spans="2:22" ht="20" customHeight="1" x14ac:dyDescent="0.35">
      <c r="P199" s="67"/>
      <c r="Q199" s="68"/>
      <c r="R199" s="69" t="str">
        <f>IF(AND(NOT(ISBLANK(Q199)), Dashboard!$P177&gt;0), Q199/Dashboard!$P177, "")</f>
        <v/>
      </c>
      <c r="S199" s="303"/>
      <c r="T199" s="304"/>
      <c r="U199" s="304"/>
      <c r="V199" s="304"/>
    </row>
    <row r="200" spans="2:22" ht="20" customHeight="1" x14ac:dyDescent="0.35">
      <c r="P200" s="67"/>
      <c r="Q200" s="68"/>
      <c r="R200" s="69" t="str">
        <f>IF(AND(NOT(ISBLANK(Q200)), Dashboard!$P177&gt;0), Q200/Dashboard!$P177, "")</f>
        <v/>
      </c>
      <c r="S200" s="303"/>
      <c r="T200" s="304"/>
      <c r="U200" s="304"/>
      <c r="V200" s="304"/>
    </row>
    <row r="204" spans="2:22" ht="32" customHeight="1" x14ac:dyDescent="0.35">
      <c r="B204" s="288" t="s">
        <v>1323</v>
      </c>
      <c r="C204" s="288"/>
      <c r="D204" s="288"/>
      <c r="E204" s="288"/>
      <c r="F204" s="288"/>
      <c r="G204" s="288"/>
      <c r="H204" s="288"/>
      <c r="I204" s="288"/>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20:H125">
    <cfRule type="expression" dxfId="77" priority="4">
      <formula>$G120&gt;=0.8</formula>
    </cfRule>
    <cfRule type="expression" dxfId="76" priority="5">
      <formula>AND($G120&gt;=0.5,$G120&lt;0.8)</formula>
    </cfRule>
    <cfRule type="expression" dxfId="75" priority="6">
      <formula>$G120&lt;0.5</formula>
    </cfRule>
  </conditionalFormatting>
  <conditionalFormatting sqref="K120:K125">
    <cfRule type="cellIs" dxfId="74" priority="7" operator="greaterThan">
      <formula>0</formula>
    </cfRule>
  </conditionalFormatting>
  <conditionalFormatting sqref="L120:L125">
    <cfRule type="cellIs" dxfId="73" priority="8" operator="greaterThan">
      <formula>0</formula>
    </cfRule>
  </conditionalFormatting>
  <conditionalFormatting sqref="M120:M125">
    <cfRule type="cellIs" dxfId="72" priority="9" operator="greaterThan">
      <formula>0</formula>
    </cfRule>
  </conditionalFormatting>
  <conditionalFormatting sqref="N120:N125">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51"/>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c r="N2" s="5" t="s">
        <v>28</v>
      </c>
      <c r="O2" s="5"/>
      <c r="P2" s="4" t="str">
        <f t="shared" ref="P2:P247" si="0">IF(OR(I2="Implemented",I2="Compensated"),"Resolved",IF(OR(I2="Risk Accepted",I2="N/A"),"Excluded",IF(I2="Testing","Testing","Outstanding")))</f>
        <v>Outstanding</v>
      </c>
      <c r="Q2" s="13" t="s">
        <v>25</v>
      </c>
    </row>
    <row r="3" spans="1:17" ht="60" customHeight="1" x14ac:dyDescent="0.35">
      <c r="A3" s="11" t="s">
        <v>17</v>
      </c>
      <c r="B3" s="2" t="s">
        <v>29</v>
      </c>
      <c r="C3" s="1" t="s">
        <v>30</v>
      </c>
      <c r="D3" s="3" t="s">
        <v>20</v>
      </c>
      <c r="E3" s="3" t="s">
        <v>31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c r="N4" s="5" t="s">
        <v>40</v>
      </c>
      <c r="O4" s="5"/>
      <c r="P4" s="4" t="str">
        <f t="shared" si="0"/>
        <v>Outstanding</v>
      </c>
      <c r="Q4" s="13" t="s">
        <v>25</v>
      </c>
    </row>
    <row r="5" spans="1:17" ht="60" customHeight="1" x14ac:dyDescent="0.35">
      <c r="A5" s="11" t="s">
        <v>41</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41</v>
      </c>
      <c r="B6" s="2" t="s">
        <v>48</v>
      </c>
      <c r="C6" s="1" t="s">
        <v>49</v>
      </c>
      <c r="D6" s="3" t="s">
        <v>20</v>
      </c>
      <c r="E6" s="3" t="s">
        <v>21</v>
      </c>
      <c r="F6" s="4" t="s">
        <v>22</v>
      </c>
      <c r="G6" s="4" t="s">
        <v>23</v>
      </c>
      <c r="H6" s="4" t="s">
        <v>24</v>
      </c>
      <c r="I6" s="4" t="s">
        <v>25</v>
      </c>
      <c r="J6" s="5" t="s">
        <v>25</v>
      </c>
      <c r="K6" s="5" t="s">
        <v>50</v>
      </c>
      <c r="L6" s="5" t="s">
        <v>51</v>
      </c>
      <c r="M6" s="5"/>
      <c r="N6" s="5" t="s">
        <v>52</v>
      </c>
      <c r="O6" s="5"/>
      <c r="P6" s="4" t="str">
        <f t="shared" si="0"/>
        <v>Outstanding</v>
      </c>
      <c r="Q6" s="13" t="s">
        <v>25</v>
      </c>
    </row>
    <row r="7" spans="1:17" ht="60" customHeight="1" x14ac:dyDescent="0.35">
      <c r="A7" s="11" t="s">
        <v>41</v>
      </c>
      <c r="B7" s="2" t="s">
        <v>53</v>
      </c>
      <c r="C7" s="1" t="s">
        <v>54</v>
      </c>
      <c r="D7" s="3" t="s">
        <v>20</v>
      </c>
      <c r="E7" s="3" t="s">
        <v>21</v>
      </c>
      <c r="F7" s="4" t="s">
        <v>22</v>
      </c>
      <c r="G7" s="4" t="s">
        <v>23</v>
      </c>
      <c r="H7" s="4" t="s">
        <v>24</v>
      </c>
      <c r="I7" s="4" t="s">
        <v>25</v>
      </c>
      <c r="J7" s="5" t="s">
        <v>25</v>
      </c>
      <c r="K7" s="5" t="s">
        <v>55</v>
      </c>
      <c r="L7" s="5" t="s">
        <v>56</v>
      </c>
      <c r="M7" s="5"/>
      <c r="N7" s="5" t="s">
        <v>57</v>
      </c>
      <c r="O7" s="5"/>
      <c r="P7" s="4" t="str">
        <f t="shared" si="0"/>
        <v>Outstanding</v>
      </c>
      <c r="Q7" s="13" t="s">
        <v>25</v>
      </c>
    </row>
    <row r="8" spans="1:17" ht="60" customHeight="1" x14ac:dyDescent="0.35">
      <c r="A8" s="11" t="s">
        <v>41</v>
      </c>
      <c r="B8" s="2" t="s">
        <v>58</v>
      </c>
      <c r="C8" s="1" t="s">
        <v>59</v>
      </c>
      <c r="D8" s="3" t="s">
        <v>20</v>
      </c>
      <c r="E8" s="3" t="s">
        <v>21</v>
      </c>
      <c r="F8" s="4" t="s">
        <v>22</v>
      </c>
      <c r="G8" s="4" t="s">
        <v>23</v>
      </c>
      <c r="H8" s="4" t="s">
        <v>24</v>
      </c>
      <c r="I8" s="4" t="s">
        <v>25</v>
      </c>
      <c r="J8" s="5" t="s">
        <v>25</v>
      </c>
      <c r="K8" s="5" t="s">
        <v>60</v>
      </c>
      <c r="L8" s="5" t="s">
        <v>61</v>
      </c>
      <c r="M8" s="5"/>
      <c r="N8" s="5" t="s">
        <v>62</v>
      </c>
      <c r="O8" s="5"/>
      <c r="P8" s="4" t="str">
        <f t="shared" si="0"/>
        <v>Outstanding</v>
      </c>
      <c r="Q8" s="13" t="s">
        <v>25</v>
      </c>
    </row>
    <row r="9" spans="1:17" ht="60" customHeight="1" x14ac:dyDescent="0.35">
      <c r="A9" s="11" t="s">
        <v>41</v>
      </c>
      <c r="B9" s="2" t="s">
        <v>63</v>
      </c>
      <c r="C9" s="1" t="s">
        <v>64</v>
      </c>
      <c r="D9" s="3" t="s">
        <v>20</v>
      </c>
      <c r="E9" s="3" t="s">
        <v>21</v>
      </c>
      <c r="F9" s="4" t="s">
        <v>22</v>
      </c>
      <c r="G9" s="4" t="s">
        <v>23</v>
      </c>
      <c r="H9" s="4" t="s">
        <v>24</v>
      </c>
      <c r="I9" s="4" t="s">
        <v>25</v>
      </c>
      <c r="J9" s="5" t="s">
        <v>25</v>
      </c>
      <c r="K9" s="5" t="s">
        <v>65</v>
      </c>
      <c r="L9" s="5" t="s">
        <v>66</v>
      </c>
      <c r="M9" s="5"/>
      <c r="N9" s="5" t="s">
        <v>67</v>
      </c>
      <c r="O9" s="5"/>
      <c r="P9" s="4" t="str">
        <f t="shared" si="0"/>
        <v>Outstanding</v>
      </c>
      <c r="Q9" s="13" t="s">
        <v>25</v>
      </c>
    </row>
    <row r="10" spans="1:17" ht="60" customHeight="1" x14ac:dyDescent="0.35">
      <c r="A10" s="11" t="s">
        <v>41</v>
      </c>
      <c r="B10" s="2" t="s">
        <v>68</v>
      </c>
      <c r="C10" s="1" t="s">
        <v>69</v>
      </c>
      <c r="D10" s="3" t="s">
        <v>20</v>
      </c>
      <c r="E10" s="3" t="s">
        <v>21</v>
      </c>
      <c r="F10" s="4" t="s">
        <v>22</v>
      </c>
      <c r="G10" s="4" t="s">
        <v>23</v>
      </c>
      <c r="H10" s="4" t="s">
        <v>24</v>
      </c>
      <c r="I10" s="4" t="s">
        <v>25</v>
      </c>
      <c r="J10" s="5" t="s">
        <v>25</v>
      </c>
      <c r="K10" s="5" t="s">
        <v>70</v>
      </c>
      <c r="L10" s="5" t="s">
        <v>51</v>
      </c>
      <c r="M10" s="5"/>
      <c r="N10" s="5" t="s">
        <v>71</v>
      </c>
      <c r="O10" s="5"/>
      <c r="P10" s="4" t="str">
        <f t="shared" si="0"/>
        <v>Outstanding</v>
      </c>
      <c r="Q10" s="13" t="s">
        <v>25</v>
      </c>
    </row>
    <row r="11" spans="1:17" ht="60" customHeight="1" x14ac:dyDescent="0.35">
      <c r="A11" s="11" t="s">
        <v>41</v>
      </c>
      <c r="B11" s="2" t="s">
        <v>72</v>
      </c>
      <c r="C11" s="1" t="s">
        <v>73</v>
      </c>
      <c r="D11" s="3" t="s">
        <v>20</v>
      </c>
      <c r="E11" s="3" t="s">
        <v>21</v>
      </c>
      <c r="F11" s="4" t="s">
        <v>22</v>
      </c>
      <c r="G11" s="4" t="s">
        <v>23</v>
      </c>
      <c r="H11" s="4" t="s">
        <v>24</v>
      </c>
      <c r="I11" s="4" t="s">
        <v>25</v>
      </c>
      <c r="J11" s="5" t="s">
        <v>25</v>
      </c>
      <c r="K11" s="5" t="s">
        <v>74</v>
      </c>
      <c r="L11" s="5" t="s">
        <v>56</v>
      </c>
      <c r="M11" s="5"/>
      <c r="N11" s="5" t="s">
        <v>75</v>
      </c>
      <c r="O11" s="5"/>
      <c r="P11" s="4" t="str">
        <f t="shared" si="0"/>
        <v>Outstanding</v>
      </c>
      <c r="Q11" s="13" t="s">
        <v>25</v>
      </c>
    </row>
    <row r="12" spans="1:17" ht="60" customHeight="1" x14ac:dyDescent="0.35">
      <c r="A12" s="11" t="s">
        <v>41</v>
      </c>
      <c r="B12" s="2" t="s">
        <v>76</v>
      </c>
      <c r="C12" s="1" t="s">
        <v>77</v>
      </c>
      <c r="D12" s="3" t="s">
        <v>20</v>
      </c>
      <c r="E12" s="3" t="s">
        <v>21</v>
      </c>
      <c r="F12" s="4" t="s">
        <v>22</v>
      </c>
      <c r="G12" s="4" t="s">
        <v>23</v>
      </c>
      <c r="H12" s="4" t="s">
        <v>24</v>
      </c>
      <c r="I12" s="4" t="s">
        <v>25</v>
      </c>
      <c r="J12" s="5" t="s">
        <v>25</v>
      </c>
      <c r="K12" s="5" t="s">
        <v>78</v>
      </c>
      <c r="L12" s="5" t="s">
        <v>61</v>
      </c>
      <c r="M12" s="5"/>
      <c r="N12" s="5" t="s">
        <v>79</v>
      </c>
      <c r="O12" s="5"/>
      <c r="P12" s="4" t="str">
        <f t="shared" si="0"/>
        <v>Outstanding</v>
      </c>
      <c r="Q12" s="13" t="s">
        <v>25</v>
      </c>
    </row>
    <row r="13" spans="1:17" ht="60" customHeight="1" x14ac:dyDescent="0.35">
      <c r="A13" s="11" t="s">
        <v>41</v>
      </c>
      <c r="B13" s="2" t="s">
        <v>80</v>
      </c>
      <c r="C13" s="1" t="s">
        <v>81</v>
      </c>
      <c r="D13" s="3" t="s">
        <v>20</v>
      </c>
      <c r="E13" s="3" t="s">
        <v>31</v>
      </c>
      <c r="F13" s="4" t="s">
        <v>22</v>
      </c>
      <c r="G13" s="4" t="s">
        <v>23</v>
      </c>
      <c r="H13" s="4" t="s">
        <v>24</v>
      </c>
      <c r="I13" s="4" t="s">
        <v>25</v>
      </c>
      <c r="J13" s="5" t="s">
        <v>25</v>
      </c>
      <c r="K13" s="5" t="s">
        <v>82</v>
      </c>
      <c r="L13" s="5" t="s">
        <v>83</v>
      </c>
      <c r="M13" s="5" t="s">
        <v>84</v>
      </c>
      <c r="N13" s="5" t="s">
        <v>85</v>
      </c>
      <c r="O13" s="5"/>
      <c r="P13" s="4" t="str">
        <f t="shared" si="0"/>
        <v>Outstanding</v>
      </c>
      <c r="Q13" s="13" t="s">
        <v>25</v>
      </c>
    </row>
    <row r="14" spans="1:17" ht="60" customHeight="1" x14ac:dyDescent="0.35">
      <c r="A14" s="11" t="s">
        <v>41</v>
      </c>
      <c r="B14" s="2" t="s">
        <v>86</v>
      </c>
      <c r="C14" s="1" t="s">
        <v>87</v>
      </c>
      <c r="D14" s="3" t="s">
        <v>20</v>
      </c>
      <c r="E14" s="3" t="s">
        <v>31</v>
      </c>
      <c r="F14" s="4" t="s">
        <v>22</v>
      </c>
      <c r="G14" s="4" t="s">
        <v>23</v>
      </c>
      <c r="H14" s="4" t="s">
        <v>24</v>
      </c>
      <c r="I14" s="4" t="s">
        <v>25</v>
      </c>
      <c r="J14" s="5" t="s">
        <v>25</v>
      </c>
      <c r="K14" s="5" t="s">
        <v>88</v>
      </c>
      <c r="L14" s="5" t="s">
        <v>89</v>
      </c>
      <c r="M14" s="5" t="s">
        <v>84</v>
      </c>
      <c r="N14" s="5" t="s">
        <v>90</v>
      </c>
      <c r="O14" s="5"/>
      <c r="P14" s="4" t="str">
        <f t="shared" si="0"/>
        <v>Outstanding</v>
      </c>
      <c r="Q14" s="13" t="s">
        <v>25</v>
      </c>
    </row>
    <row r="15" spans="1:17" ht="60" customHeight="1" x14ac:dyDescent="0.35">
      <c r="A15" s="11" t="s">
        <v>41</v>
      </c>
      <c r="B15" s="2" t="s">
        <v>91</v>
      </c>
      <c r="C15" s="1" t="s">
        <v>92</v>
      </c>
      <c r="D15" s="3" t="s">
        <v>20</v>
      </c>
      <c r="E15" s="3" t="s">
        <v>21</v>
      </c>
      <c r="F15" s="4" t="s">
        <v>22</v>
      </c>
      <c r="G15" s="4" t="s">
        <v>23</v>
      </c>
      <c r="H15" s="4" t="s">
        <v>24</v>
      </c>
      <c r="I15" s="4" t="s">
        <v>25</v>
      </c>
      <c r="J15" s="5" t="s">
        <v>25</v>
      </c>
      <c r="K15" s="5" t="s">
        <v>93</v>
      </c>
      <c r="L15" s="5" t="s">
        <v>51</v>
      </c>
      <c r="M15" s="5"/>
      <c r="N15" s="5" t="s">
        <v>94</v>
      </c>
      <c r="O15" s="5"/>
      <c r="P15" s="4" t="str">
        <f t="shared" si="0"/>
        <v>Outstanding</v>
      </c>
      <c r="Q15" s="13" t="s">
        <v>25</v>
      </c>
    </row>
    <row r="16" spans="1:17" ht="60" customHeight="1" x14ac:dyDescent="0.35">
      <c r="A16" s="11" t="s">
        <v>41</v>
      </c>
      <c r="B16" s="2" t="s">
        <v>95</v>
      </c>
      <c r="C16" s="1" t="s">
        <v>96</v>
      </c>
      <c r="D16" s="3" t="s">
        <v>20</v>
      </c>
      <c r="E16" s="3" t="s">
        <v>21</v>
      </c>
      <c r="F16" s="4" t="s">
        <v>22</v>
      </c>
      <c r="G16" s="4" t="s">
        <v>23</v>
      </c>
      <c r="H16" s="4" t="s">
        <v>24</v>
      </c>
      <c r="I16" s="4" t="s">
        <v>25</v>
      </c>
      <c r="J16" s="5" t="s">
        <v>25</v>
      </c>
      <c r="K16" s="5" t="s">
        <v>97</v>
      </c>
      <c r="L16" s="5" t="s">
        <v>56</v>
      </c>
      <c r="M16" s="5"/>
      <c r="N16" s="5" t="s">
        <v>98</v>
      </c>
      <c r="O16" s="5"/>
      <c r="P16" s="4" t="str">
        <f t="shared" si="0"/>
        <v>Outstanding</v>
      </c>
      <c r="Q16" s="13" t="s">
        <v>25</v>
      </c>
    </row>
    <row r="17" spans="1:17" ht="60" customHeight="1" x14ac:dyDescent="0.35">
      <c r="A17" s="11" t="s">
        <v>41</v>
      </c>
      <c r="B17" s="2" t="s">
        <v>99</v>
      </c>
      <c r="C17" s="1" t="s">
        <v>100</v>
      </c>
      <c r="D17" s="3" t="s">
        <v>20</v>
      </c>
      <c r="E17" s="3" t="s">
        <v>21</v>
      </c>
      <c r="F17" s="4" t="s">
        <v>22</v>
      </c>
      <c r="G17" s="4" t="s">
        <v>23</v>
      </c>
      <c r="H17" s="4" t="s">
        <v>24</v>
      </c>
      <c r="I17" s="4" t="s">
        <v>25</v>
      </c>
      <c r="J17" s="5" t="s">
        <v>25</v>
      </c>
      <c r="K17" s="5" t="s">
        <v>101</v>
      </c>
      <c r="L17" s="5" t="s">
        <v>61</v>
      </c>
      <c r="M17" s="5"/>
      <c r="N17" s="5" t="s">
        <v>102</v>
      </c>
      <c r="O17" s="5"/>
      <c r="P17" s="4" t="str">
        <f t="shared" si="0"/>
        <v>Outstanding</v>
      </c>
      <c r="Q17" s="13" t="s">
        <v>25</v>
      </c>
    </row>
    <row r="18" spans="1:17" ht="60" customHeight="1" x14ac:dyDescent="0.35">
      <c r="A18" s="11" t="s">
        <v>41</v>
      </c>
      <c r="B18" s="2" t="s">
        <v>103</v>
      </c>
      <c r="C18" s="1" t="s">
        <v>104</v>
      </c>
      <c r="D18" s="3" t="s">
        <v>20</v>
      </c>
      <c r="E18" s="3" t="s">
        <v>31</v>
      </c>
      <c r="F18" s="4" t="s">
        <v>22</v>
      </c>
      <c r="G18" s="4" t="s">
        <v>23</v>
      </c>
      <c r="H18" s="4" t="s">
        <v>24</v>
      </c>
      <c r="I18" s="4" t="s">
        <v>25</v>
      </c>
      <c r="J18" s="5" t="s">
        <v>25</v>
      </c>
      <c r="K18" s="5" t="s">
        <v>105</v>
      </c>
      <c r="L18" s="5" t="s">
        <v>106</v>
      </c>
      <c r="M18" s="5" t="s">
        <v>84</v>
      </c>
      <c r="N18" s="5" t="s">
        <v>107</v>
      </c>
      <c r="O18" s="5"/>
      <c r="P18" s="4" t="str">
        <f t="shared" si="0"/>
        <v>Outstanding</v>
      </c>
      <c r="Q18" s="13" t="s">
        <v>25</v>
      </c>
    </row>
    <row r="19" spans="1:17" ht="60" customHeight="1" x14ac:dyDescent="0.35">
      <c r="A19" s="11" t="s">
        <v>41</v>
      </c>
      <c r="B19" s="2" t="s">
        <v>108</v>
      </c>
      <c r="C19" s="1" t="s">
        <v>109</v>
      </c>
      <c r="D19" s="3" t="s">
        <v>20</v>
      </c>
      <c r="E19" s="3" t="s">
        <v>31</v>
      </c>
      <c r="F19" s="4" t="s">
        <v>22</v>
      </c>
      <c r="G19" s="4" t="s">
        <v>23</v>
      </c>
      <c r="H19" s="4" t="s">
        <v>24</v>
      </c>
      <c r="I19" s="4" t="s">
        <v>25</v>
      </c>
      <c r="J19" s="5" t="s">
        <v>25</v>
      </c>
      <c r="K19" s="5" t="s">
        <v>110</v>
      </c>
      <c r="L19" s="5" t="s">
        <v>111</v>
      </c>
      <c r="M19" s="5" t="s">
        <v>84</v>
      </c>
      <c r="N19" s="5" t="s">
        <v>112</v>
      </c>
      <c r="O19" s="5"/>
      <c r="P19" s="4" t="str">
        <f t="shared" si="0"/>
        <v>Outstanding</v>
      </c>
      <c r="Q19" s="13" t="s">
        <v>25</v>
      </c>
    </row>
    <row r="20" spans="1:17" ht="60" customHeight="1" x14ac:dyDescent="0.35">
      <c r="A20" s="11" t="s">
        <v>41</v>
      </c>
      <c r="B20" s="2" t="s">
        <v>113</v>
      </c>
      <c r="C20" s="1" t="s">
        <v>114</v>
      </c>
      <c r="D20" s="3" t="s">
        <v>20</v>
      </c>
      <c r="E20" s="3" t="s">
        <v>31</v>
      </c>
      <c r="F20" s="4" t="s">
        <v>22</v>
      </c>
      <c r="G20" s="4" t="s">
        <v>23</v>
      </c>
      <c r="H20" s="4" t="s">
        <v>24</v>
      </c>
      <c r="I20" s="4" t="s">
        <v>25</v>
      </c>
      <c r="J20" s="5" t="s">
        <v>25</v>
      </c>
      <c r="K20" s="5" t="s">
        <v>115</v>
      </c>
      <c r="L20" s="5" t="s">
        <v>116</v>
      </c>
      <c r="M20" s="5" t="s">
        <v>84</v>
      </c>
      <c r="N20" s="5" t="s">
        <v>117</v>
      </c>
      <c r="O20" s="5"/>
      <c r="P20" s="4" t="str">
        <f t="shared" si="0"/>
        <v>Outstanding</v>
      </c>
      <c r="Q20" s="13" t="s">
        <v>25</v>
      </c>
    </row>
    <row r="21" spans="1:17" ht="60" customHeight="1" x14ac:dyDescent="0.35">
      <c r="A21" s="11" t="s">
        <v>41</v>
      </c>
      <c r="B21" s="2" t="s">
        <v>118</v>
      </c>
      <c r="C21" s="1" t="s">
        <v>119</v>
      </c>
      <c r="D21" s="3" t="s">
        <v>20</v>
      </c>
      <c r="E21" s="3" t="s">
        <v>21</v>
      </c>
      <c r="F21" s="4" t="s">
        <v>22</v>
      </c>
      <c r="G21" s="4" t="s">
        <v>23</v>
      </c>
      <c r="H21" s="4" t="s">
        <v>24</v>
      </c>
      <c r="I21" s="4" t="s">
        <v>25</v>
      </c>
      <c r="J21" s="5" t="s">
        <v>25</v>
      </c>
      <c r="K21" s="5" t="s">
        <v>120</v>
      </c>
      <c r="L21" s="5" t="s">
        <v>56</v>
      </c>
      <c r="M21" s="5"/>
      <c r="N21" s="5" t="s">
        <v>121</v>
      </c>
      <c r="O21" s="5"/>
      <c r="P21" s="4" t="str">
        <f t="shared" si="0"/>
        <v>Outstanding</v>
      </c>
      <c r="Q21" s="13" t="s">
        <v>25</v>
      </c>
    </row>
    <row r="22" spans="1:17" ht="60" customHeight="1" x14ac:dyDescent="0.35">
      <c r="A22" s="11" t="s">
        <v>41</v>
      </c>
      <c r="B22" s="2" t="s">
        <v>122</v>
      </c>
      <c r="C22" s="1" t="s">
        <v>123</v>
      </c>
      <c r="D22" s="3" t="s">
        <v>20</v>
      </c>
      <c r="E22" s="3" t="s">
        <v>21</v>
      </c>
      <c r="F22" s="4" t="s">
        <v>22</v>
      </c>
      <c r="G22" s="4" t="s">
        <v>23</v>
      </c>
      <c r="H22" s="4" t="s">
        <v>24</v>
      </c>
      <c r="I22" s="4" t="s">
        <v>25</v>
      </c>
      <c r="J22" s="5" t="s">
        <v>25</v>
      </c>
      <c r="K22" s="5" t="s">
        <v>124</v>
      </c>
      <c r="L22" s="5" t="s">
        <v>51</v>
      </c>
      <c r="M22" s="5"/>
      <c r="N22" s="5" t="s">
        <v>125</v>
      </c>
      <c r="O22" s="5"/>
      <c r="P22" s="4" t="str">
        <f t="shared" si="0"/>
        <v>Outstanding</v>
      </c>
      <c r="Q22" s="13" t="s">
        <v>25</v>
      </c>
    </row>
    <row r="23" spans="1:17" ht="60" customHeight="1" x14ac:dyDescent="0.35">
      <c r="A23" s="11" t="s">
        <v>41</v>
      </c>
      <c r="B23" s="2" t="s">
        <v>126</v>
      </c>
      <c r="C23" s="1" t="s">
        <v>127</v>
      </c>
      <c r="D23" s="3" t="s">
        <v>20</v>
      </c>
      <c r="E23" s="3" t="s">
        <v>21</v>
      </c>
      <c r="F23" s="4" t="s">
        <v>22</v>
      </c>
      <c r="G23" s="4" t="s">
        <v>23</v>
      </c>
      <c r="H23" s="4" t="s">
        <v>24</v>
      </c>
      <c r="I23" s="4" t="s">
        <v>25</v>
      </c>
      <c r="J23" s="5" t="s">
        <v>25</v>
      </c>
      <c r="K23" s="5" t="s">
        <v>128</v>
      </c>
      <c r="L23" s="5" t="s">
        <v>56</v>
      </c>
      <c r="M23" s="5"/>
      <c r="N23" s="5" t="s">
        <v>129</v>
      </c>
      <c r="O23" s="5"/>
      <c r="P23" s="4" t="str">
        <f t="shared" si="0"/>
        <v>Outstanding</v>
      </c>
      <c r="Q23" s="13" t="s">
        <v>25</v>
      </c>
    </row>
    <row r="24" spans="1:17" ht="60" customHeight="1" x14ac:dyDescent="0.35">
      <c r="A24" s="11" t="s">
        <v>41</v>
      </c>
      <c r="B24" s="2" t="s">
        <v>130</v>
      </c>
      <c r="C24" s="1" t="s">
        <v>131</v>
      </c>
      <c r="D24" s="3" t="s">
        <v>20</v>
      </c>
      <c r="E24" s="3" t="s">
        <v>21</v>
      </c>
      <c r="F24" s="4" t="s">
        <v>22</v>
      </c>
      <c r="G24" s="4" t="s">
        <v>23</v>
      </c>
      <c r="H24" s="4" t="s">
        <v>24</v>
      </c>
      <c r="I24" s="4" t="s">
        <v>25</v>
      </c>
      <c r="J24" s="5" t="s">
        <v>25</v>
      </c>
      <c r="K24" s="5" t="s">
        <v>132</v>
      </c>
      <c r="L24" s="5" t="s">
        <v>61</v>
      </c>
      <c r="M24" s="5"/>
      <c r="N24" s="5" t="s">
        <v>133</v>
      </c>
      <c r="O24" s="5"/>
      <c r="P24" s="4" t="str">
        <f t="shared" si="0"/>
        <v>Outstanding</v>
      </c>
      <c r="Q24" s="13" t="s">
        <v>25</v>
      </c>
    </row>
    <row r="25" spans="1:17" ht="60" customHeight="1" x14ac:dyDescent="0.35">
      <c r="A25" s="11" t="s">
        <v>41</v>
      </c>
      <c r="B25" s="2" t="s">
        <v>134</v>
      </c>
      <c r="C25" s="1" t="s">
        <v>135</v>
      </c>
      <c r="D25" s="3" t="s">
        <v>20</v>
      </c>
      <c r="E25" s="3" t="s">
        <v>21</v>
      </c>
      <c r="F25" s="4" t="s">
        <v>22</v>
      </c>
      <c r="G25" s="4" t="s">
        <v>23</v>
      </c>
      <c r="H25" s="4" t="s">
        <v>24</v>
      </c>
      <c r="I25" s="4" t="s">
        <v>25</v>
      </c>
      <c r="J25" s="5" t="s">
        <v>25</v>
      </c>
      <c r="K25" s="5" t="s">
        <v>136</v>
      </c>
      <c r="L25" s="5" t="s">
        <v>137</v>
      </c>
      <c r="M25" s="5"/>
      <c r="N25" s="5" t="s">
        <v>138</v>
      </c>
      <c r="O25" s="5"/>
      <c r="P25" s="4" t="str">
        <f t="shared" si="0"/>
        <v>Outstanding</v>
      </c>
      <c r="Q25" s="13" t="s">
        <v>25</v>
      </c>
    </row>
    <row r="26" spans="1:17" ht="60" customHeight="1" x14ac:dyDescent="0.35">
      <c r="A26" s="11" t="s">
        <v>41</v>
      </c>
      <c r="B26" s="2" t="s">
        <v>139</v>
      </c>
      <c r="C26" s="1" t="s">
        <v>140</v>
      </c>
      <c r="D26" s="3" t="s">
        <v>20</v>
      </c>
      <c r="E26" s="3" t="s">
        <v>21</v>
      </c>
      <c r="F26" s="4" t="s">
        <v>22</v>
      </c>
      <c r="G26" s="4" t="s">
        <v>23</v>
      </c>
      <c r="H26" s="4" t="s">
        <v>24</v>
      </c>
      <c r="I26" s="4" t="s">
        <v>25</v>
      </c>
      <c r="J26" s="5" t="s">
        <v>25</v>
      </c>
      <c r="K26" s="5" t="s">
        <v>141</v>
      </c>
      <c r="L26" s="5" t="s">
        <v>142</v>
      </c>
      <c r="M26" s="5" t="s">
        <v>143</v>
      </c>
      <c r="N26" s="5" t="s">
        <v>144</v>
      </c>
      <c r="O26" s="5"/>
      <c r="P26" s="4" t="str">
        <f t="shared" si="0"/>
        <v>Outstanding</v>
      </c>
      <c r="Q26" s="13" t="s">
        <v>25</v>
      </c>
    </row>
    <row r="27" spans="1:17" ht="60" customHeight="1" x14ac:dyDescent="0.35">
      <c r="A27" s="11" t="s">
        <v>41</v>
      </c>
      <c r="B27" s="2" t="s">
        <v>145</v>
      </c>
      <c r="C27" s="1" t="s">
        <v>146</v>
      </c>
      <c r="D27" s="3" t="s">
        <v>20</v>
      </c>
      <c r="E27" s="3" t="s">
        <v>21</v>
      </c>
      <c r="F27" s="4" t="s">
        <v>22</v>
      </c>
      <c r="G27" s="4" t="s">
        <v>23</v>
      </c>
      <c r="H27" s="4" t="s">
        <v>24</v>
      </c>
      <c r="I27" s="4" t="s">
        <v>25</v>
      </c>
      <c r="J27" s="5" t="s">
        <v>25</v>
      </c>
      <c r="K27" s="5" t="s">
        <v>147</v>
      </c>
      <c r="L27" s="5" t="s">
        <v>148</v>
      </c>
      <c r="M27" s="5"/>
      <c r="N27" s="5" t="s">
        <v>149</v>
      </c>
      <c r="O27" s="5"/>
      <c r="P27" s="4" t="str">
        <f t="shared" si="0"/>
        <v>Outstanding</v>
      </c>
      <c r="Q27" s="13" t="s">
        <v>25</v>
      </c>
    </row>
    <row r="28" spans="1:17" ht="60" customHeight="1" x14ac:dyDescent="0.35">
      <c r="A28" s="11" t="s">
        <v>150</v>
      </c>
      <c r="B28" s="2" t="s">
        <v>151</v>
      </c>
      <c r="C28" s="1" t="s">
        <v>152</v>
      </c>
      <c r="D28" s="3" t="s">
        <v>153</v>
      </c>
      <c r="E28" s="3" t="s">
        <v>21</v>
      </c>
      <c r="F28" s="4" t="s">
        <v>22</v>
      </c>
      <c r="G28" s="4" t="s">
        <v>23</v>
      </c>
      <c r="H28" s="4" t="s">
        <v>24</v>
      </c>
      <c r="I28" s="4" t="s">
        <v>25</v>
      </c>
      <c r="J28" s="5" t="s">
        <v>25</v>
      </c>
      <c r="K28" s="5" t="s">
        <v>154</v>
      </c>
      <c r="L28" s="5" t="s">
        <v>155</v>
      </c>
      <c r="M28" s="5"/>
      <c r="N28" s="5" t="s">
        <v>156</v>
      </c>
      <c r="O28" s="5"/>
      <c r="P28" s="4" t="str">
        <f t="shared" si="0"/>
        <v>Outstanding</v>
      </c>
      <c r="Q28" s="13" t="s">
        <v>25</v>
      </c>
    </row>
    <row r="29" spans="1:17" ht="60" customHeight="1" x14ac:dyDescent="0.35">
      <c r="A29" s="11" t="s">
        <v>150</v>
      </c>
      <c r="B29" s="2" t="s">
        <v>157</v>
      </c>
      <c r="C29" s="1" t="s">
        <v>158</v>
      </c>
      <c r="D29" s="3" t="s">
        <v>153</v>
      </c>
      <c r="E29" s="3" t="s">
        <v>21</v>
      </c>
      <c r="F29" s="4" t="s">
        <v>22</v>
      </c>
      <c r="G29" s="4" t="s">
        <v>23</v>
      </c>
      <c r="H29" s="4" t="s">
        <v>24</v>
      </c>
      <c r="I29" s="4" t="s">
        <v>25</v>
      </c>
      <c r="J29" s="5" t="s">
        <v>25</v>
      </c>
      <c r="K29" s="5" t="s">
        <v>159</v>
      </c>
      <c r="L29" s="5" t="s">
        <v>160</v>
      </c>
      <c r="M29" s="5"/>
      <c r="N29" s="5" t="s">
        <v>161</v>
      </c>
      <c r="O29" s="5"/>
      <c r="P29" s="4" t="str">
        <f t="shared" si="0"/>
        <v>Outstanding</v>
      </c>
      <c r="Q29" s="13" t="s">
        <v>25</v>
      </c>
    </row>
    <row r="30" spans="1:17" ht="60" customHeight="1" x14ac:dyDescent="0.35">
      <c r="A30" s="11" t="s">
        <v>150</v>
      </c>
      <c r="B30" s="2" t="s">
        <v>162</v>
      </c>
      <c r="C30" s="1" t="s">
        <v>163</v>
      </c>
      <c r="D30" s="3" t="s">
        <v>20</v>
      </c>
      <c r="E30" s="3" t="s">
        <v>21</v>
      </c>
      <c r="F30" s="4" t="s">
        <v>22</v>
      </c>
      <c r="G30" s="4" t="s">
        <v>23</v>
      </c>
      <c r="H30" s="4" t="s">
        <v>24</v>
      </c>
      <c r="I30" s="4" t="s">
        <v>25</v>
      </c>
      <c r="J30" s="5" t="s">
        <v>25</v>
      </c>
      <c r="K30" s="5" t="s">
        <v>164</v>
      </c>
      <c r="L30" s="5" t="s">
        <v>165</v>
      </c>
      <c r="M30" s="5"/>
      <c r="N30" s="5" t="s">
        <v>166</v>
      </c>
      <c r="O30" s="5"/>
      <c r="P30" s="4" t="str">
        <f t="shared" si="0"/>
        <v>Outstanding</v>
      </c>
      <c r="Q30" s="13" t="s">
        <v>25</v>
      </c>
    </row>
    <row r="31" spans="1:17" ht="60" customHeight="1" x14ac:dyDescent="0.35">
      <c r="A31" s="11" t="s">
        <v>167</v>
      </c>
      <c r="B31" s="2" t="s">
        <v>168</v>
      </c>
      <c r="C31" s="1" t="s">
        <v>169</v>
      </c>
      <c r="D31" s="3" t="s">
        <v>20</v>
      </c>
      <c r="E31" s="3" t="s">
        <v>21</v>
      </c>
      <c r="F31" s="4" t="s">
        <v>22</v>
      </c>
      <c r="G31" s="4" t="s">
        <v>23</v>
      </c>
      <c r="H31" s="4" t="s">
        <v>24</v>
      </c>
      <c r="I31" s="4" t="s">
        <v>25</v>
      </c>
      <c r="J31" s="5" t="s">
        <v>25</v>
      </c>
      <c r="K31" s="5" t="s">
        <v>170</v>
      </c>
      <c r="L31" s="5" t="s">
        <v>171</v>
      </c>
      <c r="M31" s="5"/>
      <c r="N31" s="5" t="s">
        <v>172</v>
      </c>
      <c r="O31" s="5"/>
      <c r="P31" s="4" t="str">
        <f t="shared" si="0"/>
        <v>Outstanding</v>
      </c>
      <c r="Q31" s="13" t="s">
        <v>25</v>
      </c>
    </row>
    <row r="32" spans="1:17" ht="60" customHeight="1" x14ac:dyDescent="0.35">
      <c r="A32" s="11" t="s">
        <v>167</v>
      </c>
      <c r="B32" s="2" t="s">
        <v>173</v>
      </c>
      <c r="C32" s="1" t="s">
        <v>174</v>
      </c>
      <c r="D32" s="3" t="s">
        <v>20</v>
      </c>
      <c r="E32" s="3" t="s">
        <v>21</v>
      </c>
      <c r="F32" s="4" t="s">
        <v>22</v>
      </c>
      <c r="G32" s="4" t="s">
        <v>23</v>
      </c>
      <c r="H32" s="4" t="s">
        <v>24</v>
      </c>
      <c r="I32" s="4" t="s">
        <v>25</v>
      </c>
      <c r="J32" s="5" t="s">
        <v>25</v>
      </c>
      <c r="K32" s="5" t="s">
        <v>175</v>
      </c>
      <c r="L32" s="5" t="s">
        <v>176</v>
      </c>
      <c r="M32" s="5"/>
      <c r="N32" s="5" t="s">
        <v>177</v>
      </c>
      <c r="O32" s="5"/>
      <c r="P32" s="4" t="str">
        <f t="shared" si="0"/>
        <v>Outstanding</v>
      </c>
      <c r="Q32" s="13" t="s">
        <v>25</v>
      </c>
    </row>
    <row r="33" spans="1:17" ht="60" customHeight="1" x14ac:dyDescent="0.35">
      <c r="A33" s="11" t="s">
        <v>178</v>
      </c>
      <c r="B33" s="2" t="s">
        <v>179</v>
      </c>
      <c r="C33" s="1" t="s">
        <v>180</v>
      </c>
      <c r="D33" s="3" t="s">
        <v>20</v>
      </c>
      <c r="E33" s="3" t="s">
        <v>21</v>
      </c>
      <c r="F33" s="4" t="s">
        <v>22</v>
      </c>
      <c r="G33" s="4" t="s">
        <v>23</v>
      </c>
      <c r="H33" s="4" t="s">
        <v>24</v>
      </c>
      <c r="I33" s="4" t="s">
        <v>25</v>
      </c>
      <c r="J33" s="5" t="s">
        <v>25</v>
      </c>
      <c r="K33" s="5" t="s">
        <v>181</v>
      </c>
      <c r="L33" s="5" t="s">
        <v>182</v>
      </c>
      <c r="M33" s="5" t="s">
        <v>183</v>
      </c>
      <c r="N33" s="5" t="s">
        <v>184</v>
      </c>
      <c r="O33" s="5"/>
      <c r="P33" s="4" t="str">
        <f t="shared" si="0"/>
        <v>Outstanding</v>
      </c>
      <c r="Q33" s="13" t="s">
        <v>25</v>
      </c>
    </row>
    <row r="34" spans="1:17" ht="60" customHeight="1" x14ac:dyDescent="0.35">
      <c r="A34" s="11" t="s">
        <v>178</v>
      </c>
      <c r="B34" s="2" t="s">
        <v>185</v>
      </c>
      <c r="C34" s="1" t="s">
        <v>186</v>
      </c>
      <c r="D34" s="3" t="s">
        <v>20</v>
      </c>
      <c r="E34" s="3" t="s">
        <v>21</v>
      </c>
      <c r="F34" s="4" t="s">
        <v>22</v>
      </c>
      <c r="G34" s="4" t="s">
        <v>23</v>
      </c>
      <c r="H34" s="4" t="s">
        <v>24</v>
      </c>
      <c r="I34" s="4" t="s">
        <v>25</v>
      </c>
      <c r="J34" s="5" t="s">
        <v>25</v>
      </c>
      <c r="K34" s="5" t="s">
        <v>187</v>
      </c>
      <c r="L34" s="5" t="s">
        <v>188</v>
      </c>
      <c r="M34" s="5"/>
      <c r="N34" s="5" t="s">
        <v>189</v>
      </c>
      <c r="O34" s="5"/>
      <c r="P34" s="4" t="str">
        <f t="shared" si="0"/>
        <v>Outstanding</v>
      </c>
      <c r="Q34" s="13" t="s">
        <v>25</v>
      </c>
    </row>
    <row r="35" spans="1:17" ht="60" customHeight="1" x14ac:dyDescent="0.35">
      <c r="A35" s="11" t="s">
        <v>178</v>
      </c>
      <c r="B35" s="2" t="s">
        <v>190</v>
      </c>
      <c r="C35" s="1" t="s">
        <v>191</v>
      </c>
      <c r="D35" s="3" t="s">
        <v>20</v>
      </c>
      <c r="E35" s="3" t="s">
        <v>21</v>
      </c>
      <c r="F35" s="4" t="s">
        <v>22</v>
      </c>
      <c r="G35" s="4" t="s">
        <v>23</v>
      </c>
      <c r="H35" s="4" t="s">
        <v>24</v>
      </c>
      <c r="I35" s="4" t="s">
        <v>25</v>
      </c>
      <c r="J35" s="5" t="s">
        <v>25</v>
      </c>
      <c r="K35" s="5" t="s">
        <v>192</v>
      </c>
      <c r="L35" s="5" t="s">
        <v>193</v>
      </c>
      <c r="M35" s="5"/>
      <c r="N35" s="5" t="s">
        <v>194</v>
      </c>
      <c r="O35" s="5"/>
      <c r="P35" s="4" t="str">
        <f t="shared" si="0"/>
        <v>Outstanding</v>
      </c>
      <c r="Q35" s="13" t="s">
        <v>25</v>
      </c>
    </row>
    <row r="36" spans="1:17" ht="60" customHeight="1" x14ac:dyDescent="0.35">
      <c r="A36" s="11" t="s">
        <v>195</v>
      </c>
      <c r="B36" s="2" t="s">
        <v>196</v>
      </c>
      <c r="C36" s="1" t="s">
        <v>197</v>
      </c>
      <c r="D36" s="3" t="s">
        <v>20</v>
      </c>
      <c r="E36" s="3" t="s">
        <v>21</v>
      </c>
      <c r="F36" s="4" t="s">
        <v>22</v>
      </c>
      <c r="G36" s="4" t="s">
        <v>23</v>
      </c>
      <c r="H36" s="4" t="s">
        <v>24</v>
      </c>
      <c r="I36" s="4" t="s">
        <v>25</v>
      </c>
      <c r="J36" s="5" t="s">
        <v>25</v>
      </c>
      <c r="K36" s="5" t="s">
        <v>198</v>
      </c>
      <c r="L36" s="5" t="s">
        <v>199</v>
      </c>
      <c r="M36" s="5"/>
      <c r="N36" s="5" t="s">
        <v>200</v>
      </c>
      <c r="O36" s="5"/>
      <c r="P36" s="4" t="str">
        <f t="shared" si="0"/>
        <v>Outstanding</v>
      </c>
      <c r="Q36" s="13" t="s">
        <v>25</v>
      </c>
    </row>
    <row r="37" spans="1:17" ht="60" customHeight="1" x14ac:dyDescent="0.35">
      <c r="A37" s="11" t="s">
        <v>195</v>
      </c>
      <c r="B37" s="2" t="s">
        <v>201</v>
      </c>
      <c r="C37" s="1" t="s">
        <v>202</v>
      </c>
      <c r="D37" s="3" t="s">
        <v>20</v>
      </c>
      <c r="E37" s="3" t="s">
        <v>21</v>
      </c>
      <c r="F37" s="4" t="s">
        <v>22</v>
      </c>
      <c r="G37" s="4" t="s">
        <v>23</v>
      </c>
      <c r="H37" s="4" t="s">
        <v>24</v>
      </c>
      <c r="I37" s="4" t="s">
        <v>25</v>
      </c>
      <c r="J37" s="5" t="s">
        <v>25</v>
      </c>
      <c r="K37" s="5" t="s">
        <v>203</v>
      </c>
      <c r="L37" s="5" t="s">
        <v>204</v>
      </c>
      <c r="M37" s="5"/>
      <c r="N37" s="5" t="s">
        <v>205</v>
      </c>
      <c r="O37" s="5"/>
      <c r="P37" s="4" t="str">
        <f t="shared" si="0"/>
        <v>Outstanding</v>
      </c>
      <c r="Q37" s="13" t="s">
        <v>25</v>
      </c>
    </row>
    <row r="38" spans="1:17" ht="60" customHeight="1" x14ac:dyDescent="0.35">
      <c r="A38" s="11" t="s">
        <v>195</v>
      </c>
      <c r="B38" s="2" t="s">
        <v>206</v>
      </c>
      <c r="C38" s="1" t="s">
        <v>207</v>
      </c>
      <c r="D38" s="3" t="s">
        <v>20</v>
      </c>
      <c r="E38" s="3" t="s">
        <v>21</v>
      </c>
      <c r="F38" s="4" t="s">
        <v>22</v>
      </c>
      <c r="G38" s="4" t="s">
        <v>23</v>
      </c>
      <c r="H38" s="4" t="s">
        <v>24</v>
      </c>
      <c r="I38" s="4" t="s">
        <v>25</v>
      </c>
      <c r="J38" s="5" t="s">
        <v>25</v>
      </c>
      <c r="K38" s="5" t="s">
        <v>208</v>
      </c>
      <c r="L38" s="5" t="s">
        <v>209</v>
      </c>
      <c r="M38" s="5"/>
      <c r="N38" s="5" t="s">
        <v>210</v>
      </c>
      <c r="O38" s="5"/>
      <c r="P38" s="4" t="str">
        <f t="shared" si="0"/>
        <v>Outstanding</v>
      </c>
      <c r="Q38" s="13" t="s">
        <v>25</v>
      </c>
    </row>
    <row r="39" spans="1:17" ht="60" customHeight="1" x14ac:dyDescent="0.35">
      <c r="A39" s="11" t="s">
        <v>195</v>
      </c>
      <c r="B39" s="2" t="s">
        <v>211</v>
      </c>
      <c r="C39" s="1" t="s">
        <v>212</v>
      </c>
      <c r="D39" s="3" t="s">
        <v>20</v>
      </c>
      <c r="E39" s="3" t="s">
        <v>21</v>
      </c>
      <c r="F39" s="4" t="s">
        <v>22</v>
      </c>
      <c r="G39" s="4" t="s">
        <v>23</v>
      </c>
      <c r="H39" s="4" t="s">
        <v>24</v>
      </c>
      <c r="I39" s="4" t="s">
        <v>25</v>
      </c>
      <c r="J39" s="5" t="s">
        <v>25</v>
      </c>
      <c r="K39" s="5" t="s">
        <v>213</v>
      </c>
      <c r="L39" s="5" t="s">
        <v>214</v>
      </c>
      <c r="M39" s="5"/>
      <c r="N39" s="5" t="s">
        <v>215</v>
      </c>
      <c r="O39" s="5"/>
      <c r="P39" s="4" t="str">
        <f t="shared" si="0"/>
        <v>Outstanding</v>
      </c>
      <c r="Q39" s="13" t="s">
        <v>25</v>
      </c>
    </row>
    <row r="40" spans="1:17" ht="60" customHeight="1" x14ac:dyDescent="0.35">
      <c r="A40" s="11" t="s">
        <v>216</v>
      </c>
      <c r="B40" s="2" t="s">
        <v>217</v>
      </c>
      <c r="C40" s="1" t="s">
        <v>218</v>
      </c>
      <c r="D40" s="3" t="s">
        <v>20</v>
      </c>
      <c r="E40" s="3" t="s">
        <v>21</v>
      </c>
      <c r="F40" s="4" t="s">
        <v>22</v>
      </c>
      <c r="G40" s="4" t="s">
        <v>23</v>
      </c>
      <c r="H40" s="4" t="s">
        <v>24</v>
      </c>
      <c r="I40" s="4" t="s">
        <v>25</v>
      </c>
      <c r="J40" s="5" t="s">
        <v>25</v>
      </c>
      <c r="K40" s="5" t="s">
        <v>219</v>
      </c>
      <c r="L40" s="5" t="s">
        <v>220</v>
      </c>
      <c r="M40" s="5"/>
      <c r="N40" s="5" t="s">
        <v>221</v>
      </c>
      <c r="O40" s="5"/>
      <c r="P40" s="4" t="str">
        <f t="shared" si="0"/>
        <v>Outstanding</v>
      </c>
      <c r="Q40" s="13" t="s">
        <v>25</v>
      </c>
    </row>
    <row r="41" spans="1:17" ht="60" customHeight="1" x14ac:dyDescent="0.35">
      <c r="A41" s="11" t="s">
        <v>216</v>
      </c>
      <c r="B41" s="2" t="s">
        <v>222</v>
      </c>
      <c r="C41" s="1" t="s">
        <v>223</v>
      </c>
      <c r="D41" s="3" t="s">
        <v>20</v>
      </c>
      <c r="E41" s="3" t="s">
        <v>21</v>
      </c>
      <c r="F41" s="4" t="s">
        <v>22</v>
      </c>
      <c r="G41" s="4" t="s">
        <v>23</v>
      </c>
      <c r="H41" s="4" t="s">
        <v>24</v>
      </c>
      <c r="I41" s="4" t="s">
        <v>25</v>
      </c>
      <c r="J41" s="5" t="s">
        <v>25</v>
      </c>
      <c r="K41" s="5" t="s">
        <v>224</v>
      </c>
      <c r="L41" s="5" t="s">
        <v>225</v>
      </c>
      <c r="M41" s="5"/>
      <c r="N41" s="5" t="s">
        <v>226</v>
      </c>
      <c r="O41" s="5"/>
      <c r="P41" s="4" t="str">
        <f t="shared" si="0"/>
        <v>Outstanding</v>
      </c>
      <c r="Q41" s="13" t="s">
        <v>25</v>
      </c>
    </row>
    <row r="42" spans="1:17" ht="60" customHeight="1" x14ac:dyDescent="0.35">
      <c r="A42" s="11" t="s">
        <v>216</v>
      </c>
      <c r="B42" s="2" t="s">
        <v>227</v>
      </c>
      <c r="C42" s="1" t="s">
        <v>228</v>
      </c>
      <c r="D42" s="3" t="s">
        <v>20</v>
      </c>
      <c r="E42" s="3" t="s">
        <v>21</v>
      </c>
      <c r="F42" s="4" t="s">
        <v>22</v>
      </c>
      <c r="G42" s="4" t="s">
        <v>23</v>
      </c>
      <c r="H42" s="4" t="s">
        <v>24</v>
      </c>
      <c r="I42" s="4" t="s">
        <v>25</v>
      </c>
      <c r="J42" s="5" t="s">
        <v>25</v>
      </c>
      <c r="K42" s="5" t="s">
        <v>229</v>
      </c>
      <c r="L42" s="5" t="s">
        <v>230</v>
      </c>
      <c r="M42" s="5"/>
      <c r="N42" s="5" t="s">
        <v>231</v>
      </c>
      <c r="O42" s="5"/>
      <c r="P42" s="4" t="str">
        <f t="shared" si="0"/>
        <v>Outstanding</v>
      </c>
      <c r="Q42" s="13" t="s">
        <v>25</v>
      </c>
    </row>
    <row r="43" spans="1:17" ht="60" customHeight="1" x14ac:dyDescent="0.35">
      <c r="A43" s="11" t="s">
        <v>216</v>
      </c>
      <c r="B43" s="2" t="s">
        <v>232</v>
      </c>
      <c r="C43" s="1" t="s">
        <v>233</v>
      </c>
      <c r="D43" s="3" t="s">
        <v>20</v>
      </c>
      <c r="E43" s="3" t="s">
        <v>21</v>
      </c>
      <c r="F43" s="4" t="s">
        <v>22</v>
      </c>
      <c r="G43" s="4" t="s">
        <v>23</v>
      </c>
      <c r="H43" s="4" t="s">
        <v>24</v>
      </c>
      <c r="I43" s="4" t="s">
        <v>25</v>
      </c>
      <c r="J43" s="5" t="s">
        <v>25</v>
      </c>
      <c r="K43" s="5" t="s">
        <v>234</v>
      </c>
      <c r="L43" s="5" t="s">
        <v>235</v>
      </c>
      <c r="M43" s="5"/>
      <c r="N43" s="5" t="s">
        <v>236</v>
      </c>
      <c r="O43" s="5"/>
      <c r="P43" s="4" t="str">
        <f t="shared" si="0"/>
        <v>Outstanding</v>
      </c>
      <c r="Q43" s="13" t="s">
        <v>25</v>
      </c>
    </row>
    <row r="44" spans="1:17" ht="60" customHeight="1" x14ac:dyDescent="0.35">
      <c r="A44" s="11" t="s">
        <v>216</v>
      </c>
      <c r="B44" s="2" t="s">
        <v>237</v>
      </c>
      <c r="C44" s="1" t="s">
        <v>238</v>
      </c>
      <c r="D44" s="3" t="s">
        <v>20</v>
      </c>
      <c r="E44" s="3" t="s">
        <v>31</v>
      </c>
      <c r="F44" s="4" t="s">
        <v>22</v>
      </c>
      <c r="G44" s="4" t="s">
        <v>23</v>
      </c>
      <c r="H44" s="4" t="s">
        <v>24</v>
      </c>
      <c r="I44" s="4" t="s">
        <v>25</v>
      </c>
      <c r="J44" s="5" t="s">
        <v>25</v>
      </c>
      <c r="K44" s="5" t="s">
        <v>239</v>
      </c>
      <c r="L44" s="5" t="s">
        <v>240</v>
      </c>
      <c r="M44" s="5"/>
      <c r="N44" s="5" t="s">
        <v>241</v>
      </c>
      <c r="O44" s="5"/>
      <c r="P44" s="4" t="str">
        <f t="shared" si="0"/>
        <v>Outstanding</v>
      </c>
      <c r="Q44" s="13" t="s">
        <v>25</v>
      </c>
    </row>
    <row r="45" spans="1:17" ht="60" customHeight="1" x14ac:dyDescent="0.35">
      <c r="A45" s="11" t="s">
        <v>216</v>
      </c>
      <c r="B45" s="2" t="s">
        <v>242</v>
      </c>
      <c r="C45" s="1" t="s">
        <v>243</v>
      </c>
      <c r="D45" s="3" t="s">
        <v>20</v>
      </c>
      <c r="E45" s="3" t="s">
        <v>21</v>
      </c>
      <c r="F45" s="4" t="s">
        <v>22</v>
      </c>
      <c r="G45" s="4" t="s">
        <v>23</v>
      </c>
      <c r="H45" s="4" t="s">
        <v>24</v>
      </c>
      <c r="I45" s="4" t="s">
        <v>25</v>
      </c>
      <c r="J45" s="5" t="s">
        <v>25</v>
      </c>
      <c r="K45" s="5" t="s">
        <v>244</v>
      </c>
      <c r="L45" s="5" t="s">
        <v>245</v>
      </c>
      <c r="M45" s="5"/>
      <c r="N45" s="5" t="s">
        <v>246</v>
      </c>
      <c r="O45" s="5"/>
      <c r="P45" s="4" t="str">
        <f t="shared" si="0"/>
        <v>Outstanding</v>
      </c>
      <c r="Q45" s="13" t="s">
        <v>25</v>
      </c>
    </row>
    <row r="46" spans="1:17" ht="60" customHeight="1" x14ac:dyDescent="0.35">
      <c r="A46" s="11" t="s">
        <v>216</v>
      </c>
      <c r="B46" s="2" t="s">
        <v>247</v>
      </c>
      <c r="C46" s="1" t="s">
        <v>248</v>
      </c>
      <c r="D46" s="3" t="s">
        <v>20</v>
      </c>
      <c r="E46" s="3" t="s">
        <v>21</v>
      </c>
      <c r="F46" s="4" t="s">
        <v>22</v>
      </c>
      <c r="G46" s="4" t="s">
        <v>23</v>
      </c>
      <c r="H46" s="4" t="s">
        <v>24</v>
      </c>
      <c r="I46" s="4" t="s">
        <v>25</v>
      </c>
      <c r="J46" s="5" t="s">
        <v>25</v>
      </c>
      <c r="K46" s="5" t="s">
        <v>249</v>
      </c>
      <c r="L46" s="5" t="s">
        <v>250</v>
      </c>
      <c r="M46" s="5"/>
      <c r="N46" s="5" t="s">
        <v>251</v>
      </c>
      <c r="O46" s="5"/>
      <c r="P46" s="4" t="str">
        <f t="shared" si="0"/>
        <v>Outstanding</v>
      </c>
      <c r="Q46" s="13" t="s">
        <v>25</v>
      </c>
    </row>
    <row r="47" spans="1:17" ht="60" customHeight="1" x14ac:dyDescent="0.35">
      <c r="A47" s="11" t="s">
        <v>216</v>
      </c>
      <c r="B47" s="2" t="s">
        <v>252</v>
      </c>
      <c r="C47" s="1" t="s">
        <v>253</v>
      </c>
      <c r="D47" s="3" t="s">
        <v>20</v>
      </c>
      <c r="E47" s="3" t="s">
        <v>21</v>
      </c>
      <c r="F47" s="4" t="s">
        <v>22</v>
      </c>
      <c r="G47" s="4" t="s">
        <v>23</v>
      </c>
      <c r="H47" s="4" t="s">
        <v>24</v>
      </c>
      <c r="I47" s="4" t="s">
        <v>25</v>
      </c>
      <c r="J47" s="5" t="s">
        <v>25</v>
      </c>
      <c r="K47" s="5" t="s">
        <v>254</v>
      </c>
      <c r="L47" s="5" t="s">
        <v>255</v>
      </c>
      <c r="M47" s="5"/>
      <c r="N47" s="5" t="s">
        <v>256</v>
      </c>
      <c r="O47" s="5"/>
      <c r="P47" s="4" t="str">
        <f t="shared" si="0"/>
        <v>Outstanding</v>
      </c>
      <c r="Q47" s="13" t="s">
        <v>25</v>
      </c>
    </row>
    <row r="48" spans="1:17" ht="60" customHeight="1" x14ac:dyDescent="0.35">
      <c r="A48" s="11" t="s">
        <v>257</v>
      </c>
      <c r="B48" s="2" t="s">
        <v>258</v>
      </c>
      <c r="C48" s="1" t="s">
        <v>259</v>
      </c>
      <c r="D48" s="3" t="s">
        <v>20</v>
      </c>
      <c r="E48" s="3" t="s">
        <v>21</v>
      </c>
      <c r="F48" s="4" t="s">
        <v>22</v>
      </c>
      <c r="G48" s="4" t="s">
        <v>23</v>
      </c>
      <c r="H48" s="4" t="s">
        <v>24</v>
      </c>
      <c r="I48" s="4" t="s">
        <v>25</v>
      </c>
      <c r="J48" s="5" t="s">
        <v>25</v>
      </c>
      <c r="K48" s="5" t="s">
        <v>260</v>
      </c>
      <c r="L48" s="5" t="s">
        <v>261</v>
      </c>
      <c r="M48" s="5"/>
      <c r="N48" s="5" t="s">
        <v>262</v>
      </c>
      <c r="O48" s="5"/>
      <c r="P48" s="4" t="str">
        <f t="shared" si="0"/>
        <v>Outstanding</v>
      </c>
      <c r="Q48" s="13" t="s">
        <v>25</v>
      </c>
    </row>
    <row r="49" spans="1:17" ht="60" customHeight="1" x14ac:dyDescent="0.35">
      <c r="A49" s="11" t="s">
        <v>257</v>
      </c>
      <c r="B49" s="2" t="s">
        <v>263</v>
      </c>
      <c r="C49" s="1" t="s">
        <v>264</v>
      </c>
      <c r="D49" s="3" t="s">
        <v>20</v>
      </c>
      <c r="E49" s="3" t="s">
        <v>21</v>
      </c>
      <c r="F49" s="4" t="s">
        <v>22</v>
      </c>
      <c r="G49" s="4" t="s">
        <v>23</v>
      </c>
      <c r="H49" s="4" t="s">
        <v>24</v>
      </c>
      <c r="I49" s="4" t="s">
        <v>25</v>
      </c>
      <c r="J49" s="5" t="s">
        <v>25</v>
      </c>
      <c r="K49" s="5" t="s">
        <v>265</v>
      </c>
      <c r="L49" s="5" t="s">
        <v>266</v>
      </c>
      <c r="M49" s="5"/>
      <c r="N49" s="5" t="s">
        <v>267</v>
      </c>
      <c r="O49" s="5"/>
      <c r="P49" s="4" t="str">
        <f t="shared" si="0"/>
        <v>Outstanding</v>
      </c>
      <c r="Q49" s="13" t="s">
        <v>25</v>
      </c>
    </row>
    <row r="50" spans="1:17" ht="60" customHeight="1" x14ac:dyDescent="0.35">
      <c r="A50" s="11" t="s">
        <v>257</v>
      </c>
      <c r="B50" s="2" t="s">
        <v>268</v>
      </c>
      <c r="C50" s="1" t="s">
        <v>269</v>
      </c>
      <c r="D50" s="3" t="s">
        <v>20</v>
      </c>
      <c r="E50" s="3" t="s">
        <v>21</v>
      </c>
      <c r="F50" s="4" t="s">
        <v>22</v>
      </c>
      <c r="G50" s="4" t="s">
        <v>23</v>
      </c>
      <c r="H50" s="4" t="s">
        <v>24</v>
      </c>
      <c r="I50" s="4" t="s">
        <v>25</v>
      </c>
      <c r="J50" s="5" t="s">
        <v>25</v>
      </c>
      <c r="K50" s="5" t="s">
        <v>270</v>
      </c>
      <c r="L50" s="5" t="s">
        <v>271</v>
      </c>
      <c r="M50" s="5"/>
      <c r="N50" s="5" t="s">
        <v>272</v>
      </c>
      <c r="O50" s="5"/>
      <c r="P50" s="4" t="str">
        <f t="shared" si="0"/>
        <v>Outstanding</v>
      </c>
      <c r="Q50" s="13" t="s">
        <v>25</v>
      </c>
    </row>
    <row r="51" spans="1:17" ht="60" customHeight="1" x14ac:dyDescent="0.35">
      <c r="A51" s="11" t="s">
        <v>257</v>
      </c>
      <c r="B51" s="2" t="s">
        <v>273</v>
      </c>
      <c r="C51" s="1" t="s">
        <v>274</v>
      </c>
      <c r="D51" s="3" t="s">
        <v>20</v>
      </c>
      <c r="E51" s="3" t="s">
        <v>21</v>
      </c>
      <c r="F51" s="4" t="s">
        <v>22</v>
      </c>
      <c r="G51" s="4" t="s">
        <v>23</v>
      </c>
      <c r="H51" s="4" t="s">
        <v>24</v>
      </c>
      <c r="I51" s="4" t="s">
        <v>25</v>
      </c>
      <c r="J51" s="5" t="s">
        <v>25</v>
      </c>
      <c r="K51" s="5" t="s">
        <v>275</v>
      </c>
      <c r="L51" s="5" t="s">
        <v>276</v>
      </c>
      <c r="M51" s="5"/>
      <c r="N51" s="5" t="s">
        <v>277</v>
      </c>
      <c r="O51" s="5"/>
      <c r="P51" s="4" t="str">
        <f t="shared" si="0"/>
        <v>Outstanding</v>
      </c>
      <c r="Q51" s="13" t="s">
        <v>25</v>
      </c>
    </row>
    <row r="52" spans="1:17" ht="60" customHeight="1" x14ac:dyDescent="0.35">
      <c r="A52" s="11" t="s">
        <v>257</v>
      </c>
      <c r="B52" s="2" t="s">
        <v>278</v>
      </c>
      <c r="C52" s="1" t="s">
        <v>279</v>
      </c>
      <c r="D52" s="3" t="s">
        <v>20</v>
      </c>
      <c r="E52" s="3" t="s">
        <v>21</v>
      </c>
      <c r="F52" s="4" t="s">
        <v>22</v>
      </c>
      <c r="G52" s="4" t="s">
        <v>23</v>
      </c>
      <c r="H52" s="4" t="s">
        <v>24</v>
      </c>
      <c r="I52" s="4" t="s">
        <v>25</v>
      </c>
      <c r="J52" s="5" t="s">
        <v>25</v>
      </c>
      <c r="K52" s="5" t="s">
        <v>280</v>
      </c>
      <c r="L52" s="5" t="s">
        <v>281</v>
      </c>
      <c r="M52" s="5"/>
      <c r="N52" s="5" t="s">
        <v>282</v>
      </c>
      <c r="O52" s="5"/>
      <c r="P52" s="4" t="str">
        <f t="shared" si="0"/>
        <v>Outstanding</v>
      </c>
      <c r="Q52" s="13" t="s">
        <v>25</v>
      </c>
    </row>
    <row r="53" spans="1:17" ht="60" customHeight="1" x14ac:dyDescent="0.35">
      <c r="A53" s="11" t="s">
        <v>257</v>
      </c>
      <c r="B53" s="2" t="s">
        <v>283</v>
      </c>
      <c r="C53" s="1" t="s">
        <v>284</v>
      </c>
      <c r="D53" s="3" t="s">
        <v>20</v>
      </c>
      <c r="E53" s="3" t="s">
        <v>21</v>
      </c>
      <c r="F53" s="4" t="s">
        <v>22</v>
      </c>
      <c r="G53" s="4" t="s">
        <v>23</v>
      </c>
      <c r="H53" s="4" t="s">
        <v>24</v>
      </c>
      <c r="I53" s="4" t="s">
        <v>25</v>
      </c>
      <c r="J53" s="5" t="s">
        <v>25</v>
      </c>
      <c r="K53" s="5" t="s">
        <v>285</v>
      </c>
      <c r="L53" s="5" t="s">
        <v>286</v>
      </c>
      <c r="M53" s="5"/>
      <c r="N53" s="5" t="s">
        <v>287</v>
      </c>
      <c r="O53" s="5"/>
      <c r="P53" s="4" t="str">
        <f t="shared" si="0"/>
        <v>Outstanding</v>
      </c>
      <c r="Q53" s="13" t="s">
        <v>25</v>
      </c>
    </row>
    <row r="54" spans="1:17" ht="60" customHeight="1" x14ac:dyDescent="0.35">
      <c r="A54" s="11" t="s">
        <v>288</v>
      </c>
      <c r="B54" s="2" t="s">
        <v>289</v>
      </c>
      <c r="C54" s="1" t="s">
        <v>290</v>
      </c>
      <c r="D54" s="3" t="s">
        <v>153</v>
      </c>
      <c r="E54" s="3" t="s">
        <v>31</v>
      </c>
      <c r="F54" s="4" t="s">
        <v>22</v>
      </c>
      <c r="G54" s="4" t="s">
        <v>23</v>
      </c>
      <c r="H54" s="4" t="s">
        <v>24</v>
      </c>
      <c r="I54" s="4" t="s">
        <v>25</v>
      </c>
      <c r="J54" s="5" t="s">
        <v>25</v>
      </c>
      <c r="K54" s="5" t="s">
        <v>291</v>
      </c>
      <c r="L54" s="5" t="s">
        <v>292</v>
      </c>
      <c r="M54" s="5" t="s">
        <v>293</v>
      </c>
      <c r="N54" s="5" t="s">
        <v>294</v>
      </c>
      <c r="O54" s="5"/>
      <c r="P54" s="4" t="str">
        <f t="shared" si="0"/>
        <v>Outstanding</v>
      </c>
      <c r="Q54" s="13" t="s">
        <v>25</v>
      </c>
    </row>
    <row r="55" spans="1:17" ht="60" customHeight="1" x14ac:dyDescent="0.35">
      <c r="A55" s="11" t="s">
        <v>288</v>
      </c>
      <c r="B55" s="2" t="s">
        <v>295</v>
      </c>
      <c r="C55" s="1" t="s">
        <v>296</v>
      </c>
      <c r="D55" s="3" t="s">
        <v>20</v>
      </c>
      <c r="E55" s="3" t="s">
        <v>21</v>
      </c>
      <c r="F55" s="4" t="s">
        <v>22</v>
      </c>
      <c r="G55" s="4" t="s">
        <v>23</v>
      </c>
      <c r="H55" s="4" t="s">
        <v>24</v>
      </c>
      <c r="I55" s="4" t="s">
        <v>25</v>
      </c>
      <c r="J55" s="5" t="s">
        <v>25</v>
      </c>
      <c r="K55" s="5" t="s">
        <v>297</v>
      </c>
      <c r="L55" s="5" t="s">
        <v>298</v>
      </c>
      <c r="M55" s="5"/>
      <c r="N55" s="5" t="s">
        <v>299</v>
      </c>
      <c r="O55" s="5"/>
      <c r="P55" s="4" t="str">
        <f t="shared" si="0"/>
        <v>Outstanding</v>
      </c>
      <c r="Q55" s="13" t="s">
        <v>25</v>
      </c>
    </row>
    <row r="56" spans="1:17" ht="60" customHeight="1" x14ac:dyDescent="0.35">
      <c r="A56" s="11" t="s">
        <v>288</v>
      </c>
      <c r="B56" s="2" t="s">
        <v>300</v>
      </c>
      <c r="C56" s="1" t="s">
        <v>301</v>
      </c>
      <c r="D56" s="3" t="s">
        <v>20</v>
      </c>
      <c r="E56" s="3" t="s">
        <v>21</v>
      </c>
      <c r="F56" s="4" t="s">
        <v>22</v>
      </c>
      <c r="G56" s="4" t="s">
        <v>23</v>
      </c>
      <c r="H56" s="4" t="s">
        <v>24</v>
      </c>
      <c r="I56" s="4" t="s">
        <v>25</v>
      </c>
      <c r="J56" s="5" t="s">
        <v>25</v>
      </c>
      <c r="K56" s="5" t="s">
        <v>302</v>
      </c>
      <c r="L56" s="5" t="s">
        <v>298</v>
      </c>
      <c r="M56" s="5"/>
      <c r="N56" s="5" t="s">
        <v>303</v>
      </c>
      <c r="O56" s="5"/>
      <c r="P56" s="4" t="str">
        <f t="shared" si="0"/>
        <v>Outstanding</v>
      </c>
      <c r="Q56" s="13" t="s">
        <v>25</v>
      </c>
    </row>
    <row r="57" spans="1:17" ht="60" customHeight="1" x14ac:dyDescent="0.35">
      <c r="A57" s="11" t="s">
        <v>288</v>
      </c>
      <c r="B57" s="2" t="s">
        <v>304</v>
      </c>
      <c r="C57" s="1" t="s">
        <v>305</v>
      </c>
      <c r="D57" s="3" t="s">
        <v>20</v>
      </c>
      <c r="E57" s="3" t="s">
        <v>21</v>
      </c>
      <c r="F57" s="4" t="s">
        <v>22</v>
      </c>
      <c r="G57" s="4" t="s">
        <v>23</v>
      </c>
      <c r="H57" s="4" t="s">
        <v>24</v>
      </c>
      <c r="I57" s="4" t="s">
        <v>25</v>
      </c>
      <c r="J57" s="5" t="s">
        <v>25</v>
      </c>
      <c r="K57" s="5" t="s">
        <v>306</v>
      </c>
      <c r="L57" s="5" t="s">
        <v>307</v>
      </c>
      <c r="M57" s="5"/>
      <c r="N57" s="5" t="s">
        <v>308</v>
      </c>
      <c r="O57" s="5" t="s">
        <v>309</v>
      </c>
      <c r="P57" s="4" t="str">
        <f t="shared" si="0"/>
        <v>Outstanding</v>
      </c>
      <c r="Q57" s="13" t="s">
        <v>25</v>
      </c>
    </row>
    <row r="58" spans="1:17" ht="60" customHeight="1" x14ac:dyDescent="0.35">
      <c r="A58" s="11" t="s">
        <v>310</v>
      </c>
      <c r="B58" s="2" t="s">
        <v>311</v>
      </c>
      <c r="C58" s="1" t="s">
        <v>312</v>
      </c>
      <c r="D58" s="3" t="s">
        <v>153</v>
      </c>
      <c r="E58" s="3" t="s">
        <v>21</v>
      </c>
      <c r="F58" s="4" t="s">
        <v>22</v>
      </c>
      <c r="G58" s="4" t="s">
        <v>23</v>
      </c>
      <c r="H58" s="4" t="s">
        <v>24</v>
      </c>
      <c r="I58" s="4" t="s">
        <v>25</v>
      </c>
      <c r="J58" s="5" t="s">
        <v>25</v>
      </c>
      <c r="K58" s="5" t="s">
        <v>313</v>
      </c>
      <c r="L58" s="5" t="s">
        <v>314</v>
      </c>
      <c r="M58" s="5"/>
      <c r="N58" s="5" t="s">
        <v>315</v>
      </c>
      <c r="O58" s="5"/>
      <c r="P58" s="4" t="str">
        <f t="shared" si="0"/>
        <v>Outstanding</v>
      </c>
      <c r="Q58" s="13" t="s">
        <v>25</v>
      </c>
    </row>
    <row r="59" spans="1:17" ht="60" customHeight="1" x14ac:dyDescent="0.35">
      <c r="A59" s="11" t="s">
        <v>316</v>
      </c>
      <c r="B59" s="2" t="s">
        <v>317</v>
      </c>
      <c r="C59" s="1" t="s">
        <v>318</v>
      </c>
      <c r="D59" s="3" t="s">
        <v>20</v>
      </c>
      <c r="E59" s="3" t="s">
        <v>21</v>
      </c>
      <c r="F59" s="4" t="s">
        <v>22</v>
      </c>
      <c r="G59" s="4" t="s">
        <v>23</v>
      </c>
      <c r="H59" s="4" t="s">
        <v>24</v>
      </c>
      <c r="I59" s="4" t="s">
        <v>25</v>
      </c>
      <c r="J59" s="5" t="s">
        <v>25</v>
      </c>
      <c r="K59" s="5" t="s">
        <v>319</v>
      </c>
      <c r="L59" s="5" t="s">
        <v>320</v>
      </c>
      <c r="M59" s="5"/>
      <c r="N59" s="5" t="s">
        <v>321</v>
      </c>
      <c r="O59" s="5"/>
      <c r="P59" s="4" t="str">
        <f t="shared" si="0"/>
        <v>Outstanding</v>
      </c>
      <c r="Q59" s="13" t="s">
        <v>25</v>
      </c>
    </row>
    <row r="60" spans="1:17" ht="60" customHeight="1" x14ac:dyDescent="0.35">
      <c r="A60" s="11" t="s">
        <v>322</v>
      </c>
      <c r="B60" s="2" t="s">
        <v>323</v>
      </c>
      <c r="C60" s="1" t="s">
        <v>324</v>
      </c>
      <c r="D60" s="3" t="s">
        <v>153</v>
      </c>
      <c r="E60" s="3" t="s">
        <v>21</v>
      </c>
      <c r="F60" s="4" t="s">
        <v>22</v>
      </c>
      <c r="G60" s="4" t="s">
        <v>23</v>
      </c>
      <c r="H60" s="4" t="s">
        <v>24</v>
      </c>
      <c r="I60" s="4" t="s">
        <v>25</v>
      </c>
      <c r="J60" s="5" t="s">
        <v>25</v>
      </c>
      <c r="K60" s="5" t="s">
        <v>325</v>
      </c>
      <c r="L60" s="5" t="s">
        <v>326</v>
      </c>
      <c r="M60" s="5"/>
      <c r="N60" s="5" t="s">
        <v>327</v>
      </c>
      <c r="O60" s="5"/>
      <c r="P60" s="4" t="str">
        <f t="shared" si="0"/>
        <v>Outstanding</v>
      </c>
      <c r="Q60" s="13" t="s">
        <v>25</v>
      </c>
    </row>
    <row r="61" spans="1:17" ht="60" customHeight="1" x14ac:dyDescent="0.35">
      <c r="A61" s="11" t="s">
        <v>322</v>
      </c>
      <c r="B61" s="2" t="s">
        <v>328</v>
      </c>
      <c r="C61" s="1" t="s">
        <v>329</v>
      </c>
      <c r="D61" s="3" t="s">
        <v>20</v>
      </c>
      <c r="E61" s="3" t="s">
        <v>21</v>
      </c>
      <c r="F61" s="4" t="s">
        <v>22</v>
      </c>
      <c r="G61" s="4" t="s">
        <v>23</v>
      </c>
      <c r="H61" s="4" t="s">
        <v>24</v>
      </c>
      <c r="I61" s="4" t="s">
        <v>25</v>
      </c>
      <c r="J61" s="5" t="s">
        <v>25</v>
      </c>
      <c r="K61" s="5" t="s">
        <v>330</v>
      </c>
      <c r="L61" s="5" t="s">
        <v>331</v>
      </c>
      <c r="M61" s="5"/>
      <c r="N61" s="5" t="s">
        <v>332</v>
      </c>
      <c r="O61" s="5"/>
      <c r="P61" s="4" t="str">
        <f t="shared" si="0"/>
        <v>Outstanding</v>
      </c>
      <c r="Q61" s="13" t="s">
        <v>25</v>
      </c>
    </row>
    <row r="62" spans="1:17" ht="60" customHeight="1" x14ac:dyDescent="0.35">
      <c r="A62" s="11" t="s">
        <v>322</v>
      </c>
      <c r="B62" s="2" t="s">
        <v>333</v>
      </c>
      <c r="C62" s="1" t="s">
        <v>334</v>
      </c>
      <c r="D62" s="3" t="s">
        <v>20</v>
      </c>
      <c r="E62" s="3" t="s">
        <v>21</v>
      </c>
      <c r="F62" s="4" t="s">
        <v>22</v>
      </c>
      <c r="G62" s="4" t="s">
        <v>23</v>
      </c>
      <c r="H62" s="4" t="s">
        <v>24</v>
      </c>
      <c r="I62" s="4" t="s">
        <v>25</v>
      </c>
      <c r="J62" s="5" t="s">
        <v>25</v>
      </c>
      <c r="K62" s="5" t="s">
        <v>335</v>
      </c>
      <c r="L62" s="5" t="s">
        <v>336</v>
      </c>
      <c r="M62" s="5"/>
      <c r="N62" s="5" t="s">
        <v>337</v>
      </c>
      <c r="O62" s="5"/>
      <c r="P62" s="4" t="str">
        <f t="shared" si="0"/>
        <v>Outstanding</v>
      </c>
      <c r="Q62" s="13" t="s">
        <v>25</v>
      </c>
    </row>
    <row r="63" spans="1:17" ht="60" customHeight="1" x14ac:dyDescent="0.35">
      <c r="A63" s="11" t="s">
        <v>338</v>
      </c>
      <c r="B63" s="2" t="s">
        <v>339</v>
      </c>
      <c r="C63" s="1" t="s">
        <v>340</v>
      </c>
      <c r="D63" s="3" t="s">
        <v>20</v>
      </c>
      <c r="E63" s="3" t="s">
        <v>21</v>
      </c>
      <c r="F63" s="4" t="s">
        <v>22</v>
      </c>
      <c r="G63" s="4" t="s">
        <v>23</v>
      </c>
      <c r="H63" s="4" t="s">
        <v>24</v>
      </c>
      <c r="I63" s="4" t="s">
        <v>25</v>
      </c>
      <c r="J63" s="5" t="s">
        <v>25</v>
      </c>
      <c r="K63" s="5" t="s">
        <v>341</v>
      </c>
      <c r="L63" s="5" t="s">
        <v>342</v>
      </c>
      <c r="M63" s="5" t="s">
        <v>343</v>
      </c>
      <c r="N63" s="5" t="s">
        <v>344</v>
      </c>
      <c r="O63" s="5"/>
      <c r="P63" s="4" t="str">
        <f t="shared" si="0"/>
        <v>Outstanding</v>
      </c>
      <c r="Q63" s="13" t="s">
        <v>25</v>
      </c>
    </row>
    <row r="64" spans="1:17" ht="60" customHeight="1" x14ac:dyDescent="0.35">
      <c r="A64" s="11" t="s">
        <v>338</v>
      </c>
      <c r="B64" s="2" t="s">
        <v>345</v>
      </c>
      <c r="C64" s="1" t="s">
        <v>346</v>
      </c>
      <c r="D64" s="3" t="s">
        <v>20</v>
      </c>
      <c r="E64" s="3" t="s">
        <v>21</v>
      </c>
      <c r="F64" s="4" t="s">
        <v>22</v>
      </c>
      <c r="G64" s="4" t="s">
        <v>23</v>
      </c>
      <c r="H64" s="4" t="s">
        <v>24</v>
      </c>
      <c r="I64" s="4" t="s">
        <v>25</v>
      </c>
      <c r="J64" s="5" t="s">
        <v>25</v>
      </c>
      <c r="K64" s="5" t="s">
        <v>347</v>
      </c>
      <c r="L64" s="5" t="s">
        <v>348</v>
      </c>
      <c r="M64" s="5"/>
      <c r="N64" s="5" t="s">
        <v>349</v>
      </c>
      <c r="O64" s="5"/>
      <c r="P64" s="4" t="str">
        <f t="shared" si="0"/>
        <v>Outstanding</v>
      </c>
      <c r="Q64" s="13" t="s">
        <v>25</v>
      </c>
    </row>
    <row r="65" spans="1:17" ht="60" customHeight="1" x14ac:dyDescent="0.35">
      <c r="A65" s="11" t="s">
        <v>338</v>
      </c>
      <c r="B65" s="2" t="s">
        <v>350</v>
      </c>
      <c r="C65" s="1" t="s">
        <v>351</v>
      </c>
      <c r="D65" s="3" t="s">
        <v>20</v>
      </c>
      <c r="E65" s="3" t="s">
        <v>21</v>
      </c>
      <c r="F65" s="4" t="s">
        <v>22</v>
      </c>
      <c r="G65" s="4" t="s">
        <v>23</v>
      </c>
      <c r="H65" s="4" t="s">
        <v>24</v>
      </c>
      <c r="I65" s="4" t="s">
        <v>25</v>
      </c>
      <c r="J65" s="5" t="s">
        <v>25</v>
      </c>
      <c r="K65" s="5" t="s">
        <v>352</v>
      </c>
      <c r="L65" s="5" t="s">
        <v>353</v>
      </c>
      <c r="M65" s="5" t="s">
        <v>354</v>
      </c>
      <c r="N65" s="5" t="s">
        <v>355</v>
      </c>
      <c r="O65" s="5"/>
      <c r="P65" s="4" t="str">
        <f t="shared" si="0"/>
        <v>Outstanding</v>
      </c>
      <c r="Q65" s="13" t="s">
        <v>25</v>
      </c>
    </row>
    <row r="66" spans="1:17" ht="60" customHeight="1" x14ac:dyDescent="0.35">
      <c r="A66" s="11" t="s">
        <v>338</v>
      </c>
      <c r="B66" s="2" t="s">
        <v>356</v>
      </c>
      <c r="C66" s="1" t="s">
        <v>357</v>
      </c>
      <c r="D66" s="3" t="s">
        <v>20</v>
      </c>
      <c r="E66" s="3" t="s">
        <v>21</v>
      </c>
      <c r="F66" s="4" t="s">
        <v>22</v>
      </c>
      <c r="G66" s="4" t="s">
        <v>23</v>
      </c>
      <c r="H66" s="4" t="s">
        <v>24</v>
      </c>
      <c r="I66" s="4" t="s">
        <v>25</v>
      </c>
      <c r="J66" s="5" t="s">
        <v>25</v>
      </c>
      <c r="K66" s="5" t="s">
        <v>358</v>
      </c>
      <c r="L66" s="5" t="s">
        <v>359</v>
      </c>
      <c r="M66" s="5"/>
      <c r="N66" s="5" t="s">
        <v>360</v>
      </c>
      <c r="O66" s="5"/>
      <c r="P66" s="4" t="str">
        <f t="shared" si="0"/>
        <v>Outstanding</v>
      </c>
      <c r="Q66" s="13" t="s">
        <v>25</v>
      </c>
    </row>
    <row r="67" spans="1:17" ht="60" customHeight="1" x14ac:dyDescent="0.35">
      <c r="A67" s="11" t="s">
        <v>338</v>
      </c>
      <c r="B67" s="2" t="s">
        <v>361</v>
      </c>
      <c r="C67" s="1" t="s">
        <v>362</v>
      </c>
      <c r="D67" s="3" t="s">
        <v>20</v>
      </c>
      <c r="E67" s="3" t="s">
        <v>21</v>
      </c>
      <c r="F67" s="4" t="s">
        <v>22</v>
      </c>
      <c r="G67" s="4" t="s">
        <v>23</v>
      </c>
      <c r="H67" s="4" t="s">
        <v>24</v>
      </c>
      <c r="I67" s="4" t="s">
        <v>25</v>
      </c>
      <c r="J67" s="5" t="s">
        <v>25</v>
      </c>
      <c r="K67" s="5" t="s">
        <v>363</v>
      </c>
      <c r="L67" s="5" t="s">
        <v>364</v>
      </c>
      <c r="M67" s="5"/>
      <c r="N67" s="5" t="s">
        <v>365</v>
      </c>
      <c r="O67" s="5"/>
      <c r="P67" s="4" t="str">
        <f t="shared" si="0"/>
        <v>Outstanding</v>
      </c>
      <c r="Q67" s="13" t="s">
        <v>25</v>
      </c>
    </row>
    <row r="68" spans="1:17" ht="60" customHeight="1" x14ac:dyDescent="0.35">
      <c r="A68" s="11" t="s">
        <v>338</v>
      </c>
      <c r="B68" s="2" t="s">
        <v>366</v>
      </c>
      <c r="C68" s="1" t="s">
        <v>367</v>
      </c>
      <c r="D68" s="3" t="s">
        <v>20</v>
      </c>
      <c r="E68" s="3" t="s">
        <v>21</v>
      </c>
      <c r="F68" s="4" t="s">
        <v>22</v>
      </c>
      <c r="G68" s="4" t="s">
        <v>23</v>
      </c>
      <c r="H68" s="4" t="s">
        <v>24</v>
      </c>
      <c r="I68" s="4" t="s">
        <v>25</v>
      </c>
      <c r="J68" s="5" t="s">
        <v>25</v>
      </c>
      <c r="K68" s="5" t="s">
        <v>368</v>
      </c>
      <c r="L68" s="5" t="s">
        <v>369</v>
      </c>
      <c r="M68" s="5"/>
      <c r="N68" s="5" t="s">
        <v>370</v>
      </c>
      <c r="O68" s="5"/>
      <c r="P68" s="4" t="str">
        <f t="shared" si="0"/>
        <v>Outstanding</v>
      </c>
      <c r="Q68" s="13" t="s">
        <v>25</v>
      </c>
    </row>
    <row r="69" spans="1:17" ht="60" customHeight="1" x14ac:dyDescent="0.35">
      <c r="A69" s="11" t="s">
        <v>338</v>
      </c>
      <c r="B69" s="2" t="s">
        <v>371</v>
      </c>
      <c r="C69" s="1" t="s">
        <v>372</v>
      </c>
      <c r="D69" s="3" t="s">
        <v>20</v>
      </c>
      <c r="E69" s="3" t="s">
        <v>21</v>
      </c>
      <c r="F69" s="4" t="s">
        <v>22</v>
      </c>
      <c r="G69" s="4" t="s">
        <v>23</v>
      </c>
      <c r="H69" s="4" t="s">
        <v>24</v>
      </c>
      <c r="I69" s="4" t="s">
        <v>25</v>
      </c>
      <c r="J69" s="5" t="s">
        <v>25</v>
      </c>
      <c r="K69" s="5" t="s">
        <v>373</v>
      </c>
      <c r="L69" s="5" t="s">
        <v>374</v>
      </c>
      <c r="M69" s="5"/>
      <c r="N69" s="5" t="s">
        <v>375</v>
      </c>
      <c r="O69" s="5"/>
      <c r="P69" s="4" t="str">
        <f t="shared" si="0"/>
        <v>Outstanding</v>
      </c>
      <c r="Q69" s="13" t="s">
        <v>25</v>
      </c>
    </row>
    <row r="70" spans="1:17" ht="60" customHeight="1" x14ac:dyDescent="0.35">
      <c r="A70" s="11" t="s">
        <v>338</v>
      </c>
      <c r="B70" s="2" t="s">
        <v>376</v>
      </c>
      <c r="C70" s="1" t="s">
        <v>377</v>
      </c>
      <c r="D70" s="3" t="s">
        <v>20</v>
      </c>
      <c r="E70" s="3" t="s">
        <v>21</v>
      </c>
      <c r="F70" s="4" t="s">
        <v>22</v>
      </c>
      <c r="G70" s="4" t="s">
        <v>23</v>
      </c>
      <c r="H70" s="4" t="s">
        <v>24</v>
      </c>
      <c r="I70" s="4" t="s">
        <v>25</v>
      </c>
      <c r="J70" s="5" t="s">
        <v>25</v>
      </c>
      <c r="K70" s="5" t="s">
        <v>378</v>
      </c>
      <c r="L70" s="5" t="s">
        <v>379</v>
      </c>
      <c r="M70" s="5"/>
      <c r="N70" s="5" t="s">
        <v>380</v>
      </c>
      <c r="O70" s="5"/>
      <c r="P70" s="4" t="str">
        <f t="shared" si="0"/>
        <v>Outstanding</v>
      </c>
      <c r="Q70" s="13" t="s">
        <v>25</v>
      </c>
    </row>
    <row r="71" spans="1:17" ht="60" customHeight="1" x14ac:dyDescent="0.35">
      <c r="A71" s="11" t="s">
        <v>338</v>
      </c>
      <c r="B71" s="2" t="s">
        <v>381</v>
      </c>
      <c r="C71" s="1" t="s">
        <v>382</v>
      </c>
      <c r="D71" s="3" t="s">
        <v>20</v>
      </c>
      <c r="E71" s="3" t="s">
        <v>21</v>
      </c>
      <c r="F71" s="4" t="s">
        <v>22</v>
      </c>
      <c r="G71" s="4" t="s">
        <v>23</v>
      </c>
      <c r="H71" s="4" t="s">
        <v>24</v>
      </c>
      <c r="I71" s="4" t="s">
        <v>25</v>
      </c>
      <c r="J71" s="5" t="s">
        <v>25</v>
      </c>
      <c r="K71" s="5" t="s">
        <v>383</v>
      </c>
      <c r="L71" s="5" t="s">
        <v>384</v>
      </c>
      <c r="M71" s="5"/>
      <c r="N71" s="5" t="s">
        <v>385</v>
      </c>
      <c r="O71" s="5"/>
      <c r="P71" s="4" t="str">
        <f t="shared" si="0"/>
        <v>Outstanding</v>
      </c>
      <c r="Q71" s="13" t="s">
        <v>25</v>
      </c>
    </row>
    <row r="72" spans="1:17" ht="60" customHeight="1" x14ac:dyDescent="0.35">
      <c r="A72" s="11" t="s">
        <v>338</v>
      </c>
      <c r="B72" s="2" t="s">
        <v>386</v>
      </c>
      <c r="C72" s="1" t="s">
        <v>387</v>
      </c>
      <c r="D72" s="3" t="s">
        <v>20</v>
      </c>
      <c r="E72" s="3" t="s">
        <v>21</v>
      </c>
      <c r="F72" s="4" t="s">
        <v>22</v>
      </c>
      <c r="G72" s="4" t="s">
        <v>23</v>
      </c>
      <c r="H72" s="4" t="s">
        <v>24</v>
      </c>
      <c r="I72" s="4" t="s">
        <v>25</v>
      </c>
      <c r="J72" s="5" t="s">
        <v>25</v>
      </c>
      <c r="K72" s="5" t="s">
        <v>388</v>
      </c>
      <c r="L72" s="5" t="s">
        <v>389</v>
      </c>
      <c r="M72" s="5"/>
      <c r="N72" s="5" t="s">
        <v>390</v>
      </c>
      <c r="O72" s="5"/>
      <c r="P72" s="4" t="str">
        <f t="shared" si="0"/>
        <v>Outstanding</v>
      </c>
      <c r="Q72" s="13" t="s">
        <v>25</v>
      </c>
    </row>
    <row r="73" spans="1:17" ht="60" customHeight="1" x14ac:dyDescent="0.35">
      <c r="A73" s="11" t="s">
        <v>338</v>
      </c>
      <c r="B73" s="2" t="s">
        <v>391</v>
      </c>
      <c r="C73" s="1" t="s">
        <v>392</v>
      </c>
      <c r="D73" s="3" t="s">
        <v>20</v>
      </c>
      <c r="E73" s="3" t="s">
        <v>21</v>
      </c>
      <c r="F73" s="4" t="s">
        <v>22</v>
      </c>
      <c r="G73" s="4" t="s">
        <v>23</v>
      </c>
      <c r="H73" s="4" t="s">
        <v>24</v>
      </c>
      <c r="I73" s="4" t="s">
        <v>25</v>
      </c>
      <c r="J73" s="5" t="s">
        <v>25</v>
      </c>
      <c r="K73" s="5" t="s">
        <v>393</v>
      </c>
      <c r="L73" s="5" t="s">
        <v>394</v>
      </c>
      <c r="M73" s="5"/>
      <c r="N73" s="5" t="s">
        <v>395</v>
      </c>
      <c r="O73" s="5"/>
      <c r="P73" s="4" t="str">
        <f t="shared" si="0"/>
        <v>Outstanding</v>
      </c>
      <c r="Q73" s="13" t="s">
        <v>25</v>
      </c>
    </row>
    <row r="74" spans="1:17" ht="60" customHeight="1" x14ac:dyDescent="0.35">
      <c r="A74" s="11" t="s">
        <v>338</v>
      </c>
      <c r="B74" s="2" t="s">
        <v>396</v>
      </c>
      <c r="C74" s="1" t="s">
        <v>397</v>
      </c>
      <c r="D74" s="3" t="s">
        <v>20</v>
      </c>
      <c r="E74" s="3" t="s">
        <v>21</v>
      </c>
      <c r="F74" s="4" t="s">
        <v>22</v>
      </c>
      <c r="G74" s="4" t="s">
        <v>23</v>
      </c>
      <c r="H74" s="4" t="s">
        <v>24</v>
      </c>
      <c r="I74" s="4" t="s">
        <v>25</v>
      </c>
      <c r="J74" s="5" t="s">
        <v>25</v>
      </c>
      <c r="K74" s="5" t="s">
        <v>398</v>
      </c>
      <c r="L74" s="5" t="s">
        <v>399</v>
      </c>
      <c r="M74" s="5"/>
      <c r="N74" s="5" t="s">
        <v>400</v>
      </c>
      <c r="O74" s="5"/>
      <c r="P74" s="4" t="str">
        <f t="shared" si="0"/>
        <v>Outstanding</v>
      </c>
      <c r="Q74" s="13" t="s">
        <v>25</v>
      </c>
    </row>
    <row r="75" spans="1:17" ht="60" customHeight="1" x14ac:dyDescent="0.35">
      <c r="A75" s="11" t="s">
        <v>338</v>
      </c>
      <c r="B75" s="2" t="s">
        <v>401</v>
      </c>
      <c r="C75" s="1" t="s">
        <v>402</v>
      </c>
      <c r="D75" s="3" t="s">
        <v>20</v>
      </c>
      <c r="E75" s="3" t="s">
        <v>21</v>
      </c>
      <c r="F75" s="4" t="s">
        <v>22</v>
      </c>
      <c r="G75" s="4" t="s">
        <v>23</v>
      </c>
      <c r="H75" s="4" t="s">
        <v>24</v>
      </c>
      <c r="I75" s="4" t="s">
        <v>25</v>
      </c>
      <c r="J75" s="5" t="s">
        <v>25</v>
      </c>
      <c r="K75" s="5" t="s">
        <v>403</v>
      </c>
      <c r="L75" s="5" t="s">
        <v>404</v>
      </c>
      <c r="M75" s="5"/>
      <c r="N75" s="5" t="s">
        <v>405</v>
      </c>
      <c r="O75" s="5"/>
      <c r="P75" s="4" t="str">
        <f t="shared" si="0"/>
        <v>Outstanding</v>
      </c>
      <c r="Q75" s="13" t="s">
        <v>25</v>
      </c>
    </row>
    <row r="76" spans="1:17" ht="60" customHeight="1" x14ac:dyDescent="0.35">
      <c r="A76" s="11" t="s">
        <v>338</v>
      </c>
      <c r="B76" s="2" t="s">
        <v>406</v>
      </c>
      <c r="C76" s="1" t="s">
        <v>407</v>
      </c>
      <c r="D76" s="3" t="s">
        <v>20</v>
      </c>
      <c r="E76" s="3" t="s">
        <v>21</v>
      </c>
      <c r="F76" s="4" t="s">
        <v>22</v>
      </c>
      <c r="G76" s="4" t="s">
        <v>23</v>
      </c>
      <c r="H76" s="4" t="s">
        <v>24</v>
      </c>
      <c r="I76" s="4" t="s">
        <v>25</v>
      </c>
      <c r="J76" s="5" t="s">
        <v>25</v>
      </c>
      <c r="K76" s="5" t="s">
        <v>408</v>
      </c>
      <c r="L76" s="5" t="s">
        <v>409</v>
      </c>
      <c r="M76" s="5"/>
      <c r="N76" s="5" t="s">
        <v>410</v>
      </c>
      <c r="O76" s="5"/>
      <c r="P76" s="4" t="str">
        <f t="shared" si="0"/>
        <v>Outstanding</v>
      </c>
      <c r="Q76" s="13" t="s">
        <v>25</v>
      </c>
    </row>
    <row r="77" spans="1:17" ht="60" customHeight="1" x14ac:dyDescent="0.35">
      <c r="A77" s="11" t="s">
        <v>338</v>
      </c>
      <c r="B77" s="2" t="s">
        <v>411</v>
      </c>
      <c r="C77" s="1" t="s">
        <v>412</v>
      </c>
      <c r="D77" s="3" t="s">
        <v>20</v>
      </c>
      <c r="E77" s="3" t="s">
        <v>21</v>
      </c>
      <c r="F77" s="4" t="s">
        <v>22</v>
      </c>
      <c r="G77" s="4" t="s">
        <v>23</v>
      </c>
      <c r="H77" s="4" t="s">
        <v>24</v>
      </c>
      <c r="I77" s="4" t="s">
        <v>25</v>
      </c>
      <c r="J77" s="5" t="s">
        <v>25</v>
      </c>
      <c r="K77" s="5" t="s">
        <v>413</v>
      </c>
      <c r="L77" s="5" t="s">
        <v>414</v>
      </c>
      <c r="M77" s="5"/>
      <c r="N77" s="5" t="s">
        <v>415</v>
      </c>
      <c r="O77" s="5"/>
      <c r="P77" s="4" t="str">
        <f t="shared" si="0"/>
        <v>Outstanding</v>
      </c>
      <c r="Q77" s="13" t="s">
        <v>25</v>
      </c>
    </row>
    <row r="78" spans="1:17" ht="60" customHeight="1" x14ac:dyDescent="0.35">
      <c r="A78" s="11" t="s">
        <v>338</v>
      </c>
      <c r="B78" s="2" t="s">
        <v>416</v>
      </c>
      <c r="C78" s="1" t="s">
        <v>417</v>
      </c>
      <c r="D78" s="3" t="s">
        <v>20</v>
      </c>
      <c r="E78" s="3" t="s">
        <v>21</v>
      </c>
      <c r="F78" s="4" t="s">
        <v>22</v>
      </c>
      <c r="G78" s="4" t="s">
        <v>23</v>
      </c>
      <c r="H78" s="4" t="s">
        <v>24</v>
      </c>
      <c r="I78" s="4" t="s">
        <v>25</v>
      </c>
      <c r="J78" s="5" t="s">
        <v>25</v>
      </c>
      <c r="K78" s="5" t="s">
        <v>418</v>
      </c>
      <c r="L78" s="5" t="s">
        <v>419</v>
      </c>
      <c r="M78" s="5"/>
      <c r="N78" s="5" t="s">
        <v>420</v>
      </c>
      <c r="O78" s="5"/>
      <c r="P78" s="4" t="str">
        <f t="shared" si="0"/>
        <v>Outstanding</v>
      </c>
      <c r="Q78" s="13" t="s">
        <v>25</v>
      </c>
    </row>
    <row r="79" spans="1:17" ht="60" customHeight="1" x14ac:dyDescent="0.35">
      <c r="A79" s="11" t="s">
        <v>338</v>
      </c>
      <c r="B79" s="2" t="s">
        <v>421</v>
      </c>
      <c r="C79" s="1" t="s">
        <v>422</v>
      </c>
      <c r="D79" s="3" t="s">
        <v>20</v>
      </c>
      <c r="E79" s="3" t="s">
        <v>21</v>
      </c>
      <c r="F79" s="4" t="s">
        <v>22</v>
      </c>
      <c r="G79" s="4" t="s">
        <v>23</v>
      </c>
      <c r="H79" s="4" t="s">
        <v>24</v>
      </c>
      <c r="I79" s="4" t="s">
        <v>25</v>
      </c>
      <c r="J79" s="5" t="s">
        <v>25</v>
      </c>
      <c r="K79" s="5" t="s">
        <v>423</v>
      </c>
      <c r="L79" s="5" t="s">
        <v>424</v>
      </c>
      <c r="M79" s="5"/>
      <c r="N79" s="5" t="s">
        <v>425</v>
      </c>
      <c r="O79" s="5"/>
      <c r="P79" s="4" t="str">
        <f t="shared" si="0"/>
        <v>Outstanding</v>
      </c>
      <c r="Q79" s="13" t="s">
        <v>25</v>
      </c>
    </row>
    <row r="80" spans="1:17" ht="60" customHeight="1" x14ac:dyDescent="0.35">
      <c r="A80" s="11" t="s">
        <v>338</v>
      </c>
      <c r="B80" s="2" t="s">
        <v>426</v>
      </c>
      <c r="C80" s="1" t="s">
        <v>427</v>
      </c>
      <c r="D80" s="3" t="s">
        <v>20</v>
      </c>
      <c r="E80" s="3" t="s">
        <v>21</v>
      </c>
      <c r="F80" s="4" t="s">
        <v>22</v>
      </c>
      <c r="G80" s="4" t="s">
        <v>23</v>
      </c>
      <c r="H80" s="4" t="s">
        <v>24</v>
      </c>
      <c r="I80" s="4" t="s">
        <v>25</v>
      </c>
      <c r="J80" s="5" t="s">
        <v>25</v>
      </c>
      <c r="K80" s="5" t="s">
        <v>428</v>
      </c>
      <c r="L80" s="5" t="s">
        <v>429</v>
      </c>
      <c r="M80" s="5" t="s">
        <v>430</v>
      </c>
      <c r="N80" s="5" t="s">
        <v>431</v>
      </c>
      <c r="O80" s="5"/>
      <c r="P80" s="4" t="str">
        <f t="shared" si="0"/>
        <v>Outstanding</v>
      </c>
      <c r="Q80" s="13" t="s">
        <v>25</v>
      </c>
    </row>
    <row r="81" spans="1:17" ht="60" customHeight="1" x14ac:dyDescent="0.35">
      <c r="A81" s="11" t="s">
        <v>432</v>
      </c>
      <c r="B81" s="2" t="s">
        <v>433</v>
      </c>
      <c r="C81" s="1" t="s">
        <v>434</v>
      </c>
      <c r="D81" s="3" t="s">
        <v>20</v>
      </c>
      <c r="E81" s="3" t="s">
        <v>21</v>
      </c>
      <c r="F81" s="4" t="s">
        <v>22</v>
      </c>
      <c r="G81" s="4" t="s">
        <v>23</v>
      </c>
      <c r="H81" s="4" t="s">
        <v>24</v>
      </c>
      <c r="I81" s="4" t="s">
        <v>25</v>
      </c>
      <c r="J81" s="5" t="s">
        <v>25</v>
      </c>
      <c r="K81" s="5" t="s">
        <v>435</v>
      </c>
      <c r="L81" s="5" t="s">
        <v>436</v>
      </c>
      <c r="M81" s="5" t="s">
        <v>437</v>
      </c>
      <c r="N81" s="5" t="s">
        <v>438</v>
      </c>
      <c r="O81" s="5"/>
      <c r="P81" s="4" t="str">
        <f t="shared" si="0"/>
        <v>Outstanding</v>
      </c>
      <c r="Q81" s="13" t="s">
        <v>25</v>
      </c>
    </row>
    <row r="82" spans="1:17" ht="60" customHeight="1" x14ac:dyDescent="0.35">
      <c r="A82" s="11" t="s">
        <v>432</v>
      </c>
      <c r="B82" s="2" t="s">
        <v>439</v>
      </c>
      <c r="C82" s="1" t="s">
        <v>440</v>
      </c>
      <c r="D82" s="3" t="s">
        <v>20</v>
      </c>
      <c r="E82" s="3" t="s">
        <v>21</v>
      </c>
      <c r="F82" s="4" t="s">
        <v>22</v>
      </c>
      <c r="G82" s="4" t="s">
        <v>23</v>
      </c>
      <c r="H82" s="4" t="s">
        <v>24</v>
      </c>
      <c r="I82" s="4" t="s">
        <v>25</v>
      </c>
      <c r="J82" s="5" t="s">
        <v>25</v>
      </c>
      <c r="K82" s="5" t="s">
        <v>441</v>
      </c>
      <c r="L82" s="5" t="s">
        <v>442</v>
      </c>
      <c r="M82" s="5" t="s">
        <v>437</v>
      </c>
      <c r="N82" s="5" t="s">
        <v>443</v>
      </c>
      <c r="O82" s="5"/>
      <c r="P82" s="4" t="str">
        <f t="shared" si="0"/>
        <v>Outstanding</v>
      </c>
      <c r="Q82" s="13" t="s">
        <v>25</v>
      </c>
    </row>
    <row r="83" spans="1:17" ht="60" customHeight="1" x14ac:dyDescent="0.35">
      <c r="A83" s="11" t="s">
        <v>432</v>
      </c>
      <c r="B83" s="2" t="s">
        <v>444</v>
      </c>
      <c r="C83" s="1" t="s">
        <v>445</v>
      </c>
      <c r="D83" s="3" t="s">
        <v>20</v>
      </c>
      <c r="E83" s="3" t="s">
        <v>21</v>
      </c>
      <c r="F83" s="4" t="s">
        <v>22</v>
      </c>
      <c r="G83" s="4" t="s">
        <v>23</v>
      </c>
      <c r="H83" s="4" t="s">
        <v>24</v>
      </c>
      <c r="I83" s="4" t="s">
        <v>25</v>
      </c>
      <c r="J83" s="5" t="s">
        <v>25</v>
      </c>
      <c r="K83" s="5" t="s">
        <v>446</v>
      </c>
      <c r="L83" s="5" t="s">
        <v>447</v>
      </c>
      <c r="M83" s="5" t="s">
        <v>437</v>
      </c>
      <c r="N83" s="5" t="s">
        <v>448</v>
      </c>
      <c r="O83" s="5"/>
      <c r="P83" s="4" t="str">
        <f t="shared" si="0"/>
        <v>Outstanding</v>
      </c>
      <c r="Q83" s="13" t="s">
        <v>25</v>
      </c>
    </row>
    <row r="84" spans="1:17" ht="60" customHeight="1" x14ac:dyDescent="0.35">
      <c r="A84" s="11" t="s">
        <v>432</v>
      </c>
      <c r="B84" s="2" t="s">
        <v>449</v>
      </c>
      <c r="C84" s="1" t="s">
        <v>450</v>
      </c>
      <c r="D84" s="3" t="s">
        <v>20</v>
      </c>
      <c r="E84" s="3" t="s">
        <v>21</v>
      </c>
      <c r="F84" s="4" t="s">
        <v>22</v>
      </c>
      <c r="G84" s="4" t="s">
        <v>23</v>
      </c>
      <c r="H84" s="4" t="s">
        <v>24</v>
      </c>
      <c r="I84" s="4" t="s">
        <v>25</v>
      </c>
      <c r="J84" s="5" t="s">
        <v>25</v>
      </c>
      <c r="K84" s="5" t="s">
        <v>451</v>
      </c>
      <c r="L84" s="5" t="s">
        <v>452</v>
      </c>
      <c r="M84" s="5" t="s">
        <v>437</v>
      </c>
      <c r="N84" s="5" t="s">
        <v>453</v>
      </c>
      <c r="O84" s="5"/>
      <c r="P84" s="4" t="str">
        <f t="shared" si="0"/>
        <v>Outstanding</v>
      </c>
      <c r="Q84" s="13" t="s">
        <v>25</v>
      </c>
    </row>
    <row r="85" spans="1:17" ht="60" customHeight="1" x14ac:dyDescent="0.35">
      <c r="A85" s="11" t="s">
        <v>432</v>
      </c>
      <c r="B85" s="2" t="s">
        <v>454</v>
      </c>
      <c r="C85" s="1" t="s">
        <v>455</v>
      </c>
      <c r="D85" s="3" t="s">
        <v>20</v>
      </c>
      <c r="E85" s="3" t="s">
        <v>21</v>
      </c>
      <c r="F85" s="4" t="s">
        <v>22</v>
      </c>
      <c r="G85" s="4" t="s">
        <v>23</v>
      </c>
      <c r="H85" s="4" t="s">
        <v>24</v>
      </c>
      <c r="I85" s="4" t="s">
        <v>25</v>
      </c>
      <c r="J85" s="5" t="s">
        <v>25</v>
      </c>
      <c r="K85" s="5" t="s">
        <v>456</v>
      </c>
      <c r="L85" s="5" t="s">
        <v>364</v>
      </c>
      <c r="M85" s="5" t="s">
        <v>457</v>
      </c>
      <c r="N85" s="5" t="s">
        <v>458</v>
      </c>
      <c r="O85" s="5"/>
      <c r="P85" s="4" t="str">
        <f t="shared" si="0"/>
        <v>Outstanding</v>
      </c>
      <c r="Q85" s="13" t="s">
        <v>25</v>
      </c>
    </row>
    <row r="86" spans="1:17" ht="60" customHeight="1" x14ac:dyDescent="0.35">
      <c r="A86" s="11" t="s">
        <v>459</v>
      </c>
      <c r="B86" s="2" t="s">
        <v>460</v>
      </c>
      <c r="C86" s="1" t="s">
        <v>461</v>
      </c>
      <c r="D86" s="3" t="s">
        <v>153</v>
      </c>
      <c r="E86" s="3" t="s">
        <v>21</v>
      </c>
      <c r="F86" s="4" t="s">
        <v>22</v>
      </c>
      <c r="G86" s="4" t="s">
        <v>23</v>
      </c>
      <c r="H86" s="4" t="s">
        <v>24</v>
      </c>
      <c r="I86" s="4" t="s">
        <v>25</v>
      </c>
      <c r="J86" s="5" t="s">
        <v>25</v>
      </c>
      <c r="K86" s="5" t="s">
        <v>462</v>
      </c>
      <c r="L86" s="5" t="s">
        <v>463</v>
      </c>
      <c r="M86" s="5"/>
      <c r="N86" s="5" t="s">
        <v>464</v>
      </c>
      <c r="O86" s="5"/>
      <c r="P86" s="4" t="str">
        <f t="shared" si="0"/>
        <v>Outstanding</v>
      </c>
      <c r="Q86" s="13" t="s">
        <v>25</v>
      </c>
    </row>
    <row r="87" spans="1:17" ht="60" customHeight="1" x14ac:dyDescent="0.35">
      <c r="A87" s="11" t="s">
        <v>465</v>
      </c>
      <c r="B87" s="2" t="s">
        <v>466</v>
      </c>
      <c r="C87" s="1" t="s">
        <v>467</v>
      </c>
      <c r="D87" s="3" t="s">
        <v>153</v>
      </c>
      <c r="E87" s="3" t="s">
        <v>31</v>
      </c>
      <c r="F87" s="4" t="s">
        <v>22</v>
      </c>
      <c r="G87" s="4" t="s">
        <v>23</v>
      </c>
      <c r="H87" s="4" t="s">
        <v>24</v>
      </c>
      <c r="I87" s="4" t="s">
        <v>25</v>
      </c>
      <c r="J87" s="5" t="s">
        <v>25</v>
      </c>
      <c r="K87" s="5" t="s">
        <v>468</v>
      </c>
      <c r="L87" s="5" t="s">
        <v>469</v>
      </c>
      <c r="M87" s="5" t="s">
        <v>470</v>
      </c>
      <c r="N87" s="5" t="s">
        <v>471</v>
      </c>
      <c r="O87" s="5"/>
      <c r="P87" s="4" t="str">
        <f t="shared" si="0"/>
        <v>Outstanding</v>
      </c>
      <c r="Q87" s="13" t="s">
        <v>25</v>
      </c>
    </row>
    <row r="88" spans="1:17" ht="60" customHeight="1" x14ac:dyDescent="0.35">
      <c r="A88" s="11" t="s">
        <v>465</v>
      </c>
      <c r="B88" s="2" t="s">
        <v>472</v>
      </c>
      <c r="C88" s="1" t="s">
        <v>473</v>
      </c>
      <c r="D88" s="3" t="s">
        <v>20</v>
      </c>
      <c r="E88" s="3" t="s">
        <v>21</v>
      </c>
      <c r="F88" s="4" t="s">
        <v>22</v>
      </c>
      <c r="G88" s="4" t="s">
        <v>23</v>
      </c>
      <c r="H88" s="4" t="s">
        <v>24</v>
      </c>
      <c r="I88" s="4" t="s">
        <v>25</v>
      </c>
      <c r="J88" s="5" t="s">
        <v>25</v>
      </c>
      <c r="K88" s="5" t="s">
        <v>474</v>
      </c>
      <c r="L88" s="5" t="s">
        <v>475</v>
      </c>
      <c r="M88" s="5" t="s">
        <v>476</v>
      </c>
      <c r="N88" s="5" t="s">
        <v>477</v>
      </c>
      <c r="O88" s="5"/>
      <c r="P88" s="4" t="str">
        <f t="shared" si="0"/>
        <v>Outstanding</v>
      </c>
      <c r="Q88" s="13" t="s">
        <v>25</v>
      </c>
    </row>
    <row r="89" spans="1:17" ht="60" customHeight="1" x14ac:dyDescent="0.35">
      <c r="A89" s="11" t="s">
        <v>478</v>
      </c>
      <c r="B89" s="2" t="s">
        <v>479</v>
      </c>
      <c r="C89" s="1" t="s">
        <v>480</v>
      </c>
      <c r="D89" s="3" t="s">
        <v>20</v>
      </c>
      <c r="E89" s="3" t="s">
        <v>21</v>
      </c>
      <c r="F89" s="4" t="s">
        <v>22</v>
      </c>
      <c r="G89" s="4" t="s">
        <v>23</v>
      </c>
      <c r="H89" s="4" t="s">
        <v>24</v>
      </c>
      <c r="I89" s="4" t="s">
        <v>25</v>
      </c>
      <c r="J89" s="5" t="s">
        <v>25</v>
      </c>
      <c r="K89" s="5" t="s">
        <v>481</v>
      </c>
      <c r="L89" s="5" t="s">
        <v>482</v>
      </c>
      <c r="M89" s="5"/>
      <c r="N89" s="5" t="s">
        <v>483</v>
      </c>
      <c r="O89" s="5"/>
      <c r="P89" s="4" t="str">
        <f t="shared" si="0"/>
        <v>Outstanding</v>
      </c>
      <c r="Q89" s="13" t="s">
        <v>25</v>
      </c>
    </row>
    <row r="90" spans="1:17" ht="60" customHeight="1" x14ac:dyDescent="0.35">
      <c r="A90" s="11" t="s">
        <v>478</v>
      </c>
      <c r="B90" s="2" t="s">
        <v>484</v>
      </c>
      <c r="C90" s="1" t="s">
        <v>485</v>
      </c>
      <c r="D90" s="3" t="s">
        <v>20</v>
      </c>
      <c r="E90" s="3" t="s">
        <v>21</v>
      </c>
      <c r="F90" s="4" t="s">
        <v>22</v>
      </c>
      <c r="G90" s="4" t="s">
        <v>23</v>
      </c>
      <c r="H90" s="4" t="s">
        <v>24</v>
      </c>
      <c r="I90" s="4" t="s">
        <v>25</v>
      </c>
      <c r="J90" s="5" t="s">
        <v>25</v>
      </c>
      <c r="K90" s="5" t="s">
        <v>486</v>
      </c>
      <c r="L90" s="5" t="s">
        <v>487</v>
      </c>
      <c r="M90" s="5"/>
      <c r="N90" s="5" t="s">
        <v>488</v>
      </c>
      <c r="O90" s="5"/>
      <c r="P90" s="4" t="str">
        <f t="shared" si="0"/>
        <v>Outstanding</v>
      </c>
      <c r="Q90" s="13" t="s">
        <v>25</v>
      </c>
    </row>
    <row r="91" spans="1:17" ht="60" customHeight="1" x14ac:dyDescent="0.35">
      <c r="A91" s="11" t="s">
        <v>489</v>
      </c>
      <c r="B91" s="2" t="s">
        <v>490</v>
      </c>
      <c r="C91" s="1" t="s">
        <v>491</v>
      </c>
      <c r="D91" s="3" t="s">
        <v>20</v>
      </c>
      <c r="E91" s="3" t="s">
        <v>21</v>
      </c>
      <c r="F91" s="4" t="s">
        <v>22</v>
      </c>
      <c r="G91" s="4" t="s">
        <v>23</v>
      </c>
      <c r="H91" s="4" t="s">
        <v>24</v>
      </c>
      <c r="I91" s="4" t="s">
        <v>25</v>
      </c>
      <c r="J91" s="5" t="s">
        <v>25</v>
      </c>
      <c r="K91" s="5" t="s">
        <v>492</v>
      </c>
      <c r="L91" s="5" t="s">
        <v>493</v>
      </c>
      <c r="M91" s="5"/>
      <c r="N91" s="5" t="s">
        <v>494</v>
      </c>
      <c r="O91" s="5"/>
      <c r="P91" s="4" t="str">
        <f t="shared" si="0"/>
        <v>Outstanding</v>
      </c>
      <c r="Q91" s="13" t="s">
        <v>25</v>
      </c>
    </row>
    <row r="92" spans="1:17" ht="60" customHeight="1" x14ac:dyDescent="0.35">
      <c r="A92" s="11" t="s">
        <v>489</v>
      </c>
      <c r="B92" s="2" t="s">
        <v>495</v>
      </c>
      <c r="C92" s="1" t="s">
        <v>496</v>
      </c>
      <c r="D92" s="3" t="s">
        <v>20</v>
      </c>
      <c r="E92" s="3" t="s">
        <v>21</v>
      </c>
      <c r="F92" s="4" t="s">
        <v>22</v>
      </c>
      <c r="G92" s="4" t="s">
        <v>23</v>
      </c>
      <c r="H92" s="4" t="s">
        <v>24</v>
      </c>
      <c r="I92" s="4" t="s">
        <v>25</v>
      </c>
      <c r="J92" s="5" t="s">
        <v>25</v>
      </c>
      <c r="K92" s="5" t="s">
        <v>497</v>
      </c>
      <c r="L92" s="5" t="s">
        <v>498</v>
      </c>
      <c r="M92" s="5"/>
      <c r="N92" s="5" t="s">
        <v>499</v>
      </c>
      <c r="O92" s="5"/>
      <c r="P92" s="4" t="str">
        <f t="shared" si="0"/>
        <v>Outstanding</v>
      </c>
      <c r="Q92" s="13" t="s">
        <v>25</v>
      </c>
    </row>
    <row r="93" spans="1:17" ht="60" customHeight="1" x14ac:dyDescent="0.35">
      <c r="A93" s="11" t="s">
        <v>489</v>
      </c>
      <c r="B93" s="2" t="s">
        <v>500</v>
      </c>
      <c r="C93" s="1" t="s">
        <v>501</v>
      </c>
      <c r="D93" s="3" t="s">
        <v>20</v>
      </c>
      <c r="E93" s="3" t="s">
        <v>21</v>
      </c>
      <c r="F93" s="4" t="s">
        <v>22</v>
      </c>
      <c r="G93" s="4" t="s">
        <v>23</v>
      </c>
      <c r="H93" s="4" t="s">
        <v>24</v>
      </c>
      <c r="I93" s="4" t="s">
        <v>25</v>
      </c>
      <c r="J93" s="5" t="s">
        <v>25</v>
      </c>
      <c r="K93" s="5" t="s">
        <v>502</v>
      </c>
      <c r="L93" s="5" t="s">
        <v>503</v>
      </c>
      <c r="M93" s="5"/>
      <c r="N93" s="5" t="s">
        <v>504</v>
      </c>
      <c r="O93" s="5"/>
      <c r="P93" s="4" t="str">
        <f t="shared" si="0"/>
        <v>Outstanding</v>
      </c>
      <c r="Q93" s="13" t="s">
        <v>25</v>
      </c>
    </row>
    <row r="94" spans="1:17" ht="60" customHeight="1" x14ac:dyDescent="0.35">
      <c r="A94" s="11" t="s">
        <v>489</v>
      </c>
      <c r="B94" s="2" t="s">
        <v>505</v>
      </c>
      <c r="C94" s="1" t="s">
        <v>506</v>
      </c>
      <c r="D94" s="3" t="s">
        <v>20</v>
      </c>
      <c r="E94" s="3" t="s">
        <v>21</v>
      </c>
      <c r="F94" s="4" t="s">
        <v>22</v>
      </c>
      <c r="G94" s="4" t="s">
        <v>23</v>
      </c>
      <c r="H94" s="4" t="s">
        <v>24</v>
      </c>
      <c r="I94" s="4" t="s">
        <v>25</v>
      </c>
      <c r="J94" s="5" t="s">
        <v>25</v>
      </c>
      <c r="K94" s="5" t="s">
        <v>507</v>
      </c>
      <c r="L94" s="5" t="s">
        <v>508</v>
      </c>
      <c r="M94" s="5"/>
      <c r="N94" s="5" t="s">
        <v>509</v>
      </c>
      <c r="O94" s="5"/>
      <c r="P94" s="4" t="str">
        <f t="shared" si="0"/>
        <v>Outstanding</v>
      </c>
      <c r="Q94" s="13" t="s">
        <v>25</v>
      </c>
    </row>
    <row r="95" spans="1:17" ht="60" customHeight="1" x14ac:dyDescent="0.35">
      <c r="A95" s="11" t="s">
        <v>489</v>
      </c>
      <c r="B95" s="2" t="s">
        <v>510</v>
      </c>
      <c r="C95" s="1" t="s">
        <v>511</v>
      </c>
      <c r="D95" s="3" t="s">
        <v>20</v>
      </c>
      <c r="E95" s="3" t="s">
        <v>21</v>
      </c>
      <c r="F95" s="4" t="s">
        <v>22</v>
      </c>
      <c r="G95" s="4" t="s">
        <v>23</v>
      </c>
      <c r="H95" s="4" t="s">
        <v>24</v>
      </c>
      <c r="I95" s="4" t="s">
        <v>25</v>
      </c>
      <c r="J95" s="5" t="s">
        <v>25</v>
      </c>
      <c r="K95" s="5" t="s">
        <v>512</v>
      </c>
      <c r="L95" s="5" t="s">
        <v>513</v>
      </c>
      <c r="M95" s="5"/>
      <c r="N95" s="5" t="s">
        <v>514</v>
      </c>
      <c r="O95" s="5"/>
      <c r="P95" s="4" t="str">
        <f t="shared" si="0"/>
        <v>Outstanding</v>
      </c>
      <c r="Q95" s="13" t="s">
        <v>25</v>
      </c>
    </row>
    <row r="96" spans="1:17" ht="60" customHeight="1" x14ac:dyDescent="0.35">
      <c r="A96" s="11" t="s">
        <v>489</v>
      </c>
      <c r="B96" s="2" t="s">
        <v>515</v>
      </c>
      <c r="C96" s="1" t="s">
        <v>516</v>
      </c>
      <c r="D96" s="3" t="s">
        <v>20</v>
      </c>
      <c r="E96" s="3" t="s">
        <v>21</v>
      </c>
      <c r="F96" s="4" t="s">
        <v>22</v>
      </c>
      <c r="G96" s="4" t="s">
        <v>23</v>
      </c>
      <c r="H96" s="4" t="s">
        <v>24</v>
      </c>
      <c r="I96" s="4" t="s">
        <v>25</v>
      </c>
      <c r="J96" s="5" t="s">
        <v>25</v>
      </c>
      <c r="K96" s="5" t="s">
        <v>517</v>
      </c>
      <c r="L96" s="5" t="s">
        <v>518</v>
      </c>
      <c r="M96" s="5"/>
      <c r="N96" s="5" t="s">
        <v>519</v>
      </c>
      <c r="O96" s="5"/>
      <c r="P96" s="4" t="str">
        <f t="shared" si="0"/>
        <v>Outstanding</v>
      </c>
      <c r="Q96" s="13" t="s">
        <v>25</v>
      </c>
    </row>
    <row r="97" spans="1:17" ht="60" customHeight="1" x14ac:dyDescent="0.35">
      <c r="A97" s="11" t="s">
        <v>489</v>
      </c>
      <c r="B97" s="2" t="s">
        <v>520</v>
      </c>
      <c r="C97" s="1" t="s">
        <v>521</v>
      </c>
      <c r="D97" s="3" t="s">
        <v>20</v>
      </c>
      <c r="E97" s="3" t="s">
        <v>21</v>
      </c>
      <c r="F97" s="4" t="s">
        <v>22</v>
      </c>
      <c r="G97" s="4" t="s">
        <v>23</v>
      </c>
      <c r="H97" s="4" t="s">
        <v>24</v>
      </c>
      <c r="I97" s="4" t="s">
        <v>25</v>
      </c>
      <c r="J97" s="5" t="s">
        <v>25</v>
      </c>
      <c r="K97" s="5" t="s">
        <v>522</v>
      </c>
      <c r="L97" s="5" t="s">
        <v>523</v>
      </c>
      <c r="M97" s="5"/>
      <c r="N97" s="5" t="s">
        <v>524</v>
      </c>
      <c r="O97" s="5"/>
      <c r="P97" s="4" t="str">
        <f t="shared" si="0"/>
        <v>Outstanding</v>
      </c>
      <c r="Q97" s="13" t="s">
        <v>25</v>
      </c>
    </row>
    <row r="98" spans="1:17" ht="60" customHeight="1" x14ac:dyDescent="0.35">
      <c r="A98" s="11" t="s">
        <v>489</v>
      </c>
      <c r="B98" s="2" t="s">
        <v>525</v>
      </c>
      <c r="C98" s="1" t="s">
        <v>526</v>
      </c>
      <c r="D98" s="3" t="s">
        <v>20</v>
      </c>
      <c r="E98" s="3" t="s">
        <v>21</v>
      </c>
      <c r="F98" s="4" t="s">
        <v>22</v>
      </c>
      <c r="G98" s="4" t="s">
        <v>23</v>
      </c>
      <c r="H98" s="4" t="s">
        <v>24</v>
      </c>
      <c r="I98" s="4" t="s">
        <v>25</v>
      </c>
      <c r="J98" s="5" t="s">
        <v>25</v>
      </c>
      <c r="K98" s="5" t="s">
        <v>527</v>
      </c>
      <c r="L98" s="5" t="s">
        <v>528</v>
      </c>
      <c r="M98" s="5"/>
      <c r="N98" s="5" t="s">
        <v>529</v>
      </c>
      <c r="O98" s="5"/>
      <c r="P98" s="4" t="str">
        <f t="shared" si="0"/>
        <v>Outstanding</v>
      </c>
      <c r="Q98" s="13" t="s">
        <v>25</v>
      </c>
    </row>
    <row r="99" spans="1:17" ht="60" customHeight="1" x14ac:dyDescent="0.35">
      <c r="A99" s="11" t="s">
        <v>489</v>
      </c>
      <c r="B99" s="2" t="s">
        <v>530</v>
      </c>
      <c r="C99" s="1" t="s">
        <v>531</v>
      </c>
      <c r="D99" s="3" t="s">
        <v>20</v>
      </c>
      <c r="E99" s="3" t="s">
        <v>21</v>
      </c>
      <c r="F99" s="4" t="s">
        <v>22</v>
      </c>
      <c r="G99" s="4" t="s">
        <v>23</v>
      </c>
      <c r="H99" s="4" t="s">
        <v>24</v>
      </c>
      <c r="I99" s="4" t="s">
        <v>25</v>
      </c>
      <c r="J99" s="5" t="s">
        <v>25</v>
      </c>
      <c r="K99" s="5" t="s">
        <v>532</v>
      </c>
      <c r="L99" s="5" t="s">
        <v>533</v>
      </c>
      <c r="M99" s="5"/>
      <c r="N99" s="5" t="s">
        <v>534</v>
      </c>
      <c r="O99" s="5"/>
      <c r="P99" s="4" t="str">
        <f t="shared" si="0"/>
        <v>Outstanding</v>
      </c>
      <c r="Q99" s="13" t="s">
        <v>25</v>
      </c>
    </row>
    <row r="100" spans="1:17" ht="60" customHeight="1" x14ac:dyDescent="0.35">
      <c r="A100" s="11" t="s">
        <v>535</v>
      </c>
      <c r="B100" s="2" t="s">
        <v>536</v>
      </c>
      <c r="C100" s="1" t="s">
        <v>537</v>
      </c>
      <c r="D100" s="3" t="s">
        <v>20</v>
      </c>
      <c r="E100" s="3" t="s">
        <v>31</v>
      </c>
      <c r="F100" s="4" t="s">
        <v>22</v>
      </c>
      <c r="G100" s="4" t="s">
        <v>23</v>
      </c>
      <c r="H100" s="4" t="s">
        <v>24</v>
      </c>
      <c r="I100" s="4" t="s">
        <v>25</v>
      </c>
      <c r="J100" s="5" t="s">
        <v>25</v>
      </c>
      <c r="K100" s="5" t="s">
        <v>538</v>
      </c>
      <c r="L100" s="5" t="s">
        <v>539</v>
      </c>
      <c r="M100" s="5"/>
      <c r="N100" s="5" t="s">
        <v>540</v>
      </c>
      <c r="O100" s="5"/>
      <c r="P100" s="4" t="str">
        <f t="shared" si="0"/>
        <v>Outstanding</v>
      </c>
      <c r="Q100" s="13" t="s">
        <v>25</v>
      </c>
    </row>
    <row r="101" spans="1:17" ht="60" customHeight="1" x14ac:dyDescent="0.35">
      <c r="A101" s="11" t="s">
        <v>535</v>
      </c>
      <c r="B101" s="2" t="s">
        <v>541</v>
      </c>
      <c r="C101" s="1" t="s">
        <v>542</v>
      </c>
      <c r="D101" s="3" t="s">
        <v>20</v>
      </c>
      <c r="E101" s="3" t="s">
        <v>31</v>
      </c>
      <c r="F101" s="4" t="s">
        <v>22</v>
      </c>
      <c r="G101" s="4" t="s">
        <v>23</v>
      </c>
      <c r="H101" s="4" t="s">
        <v>24</v>
      </c>
      <c r="I101" s="4" t="s">
        <v>25</v>
      </c>
      <c r="J101" s="5" t="s">
        <v>25</v>
      </c>
      <c r="K101" s="5" t="s">
        <v>543</v>
      </c>
      <c r="L101" s="5" t="s">
        <v>544</v>
      </c>
      <c r="M101" s="5"/>
      <c r="N101" s="5" t="s">
        <v>545</v>
      </c>
      <c r="O101" s="5"/>
      <c r="P101" s="4" t="str">
        <f t="shared" si="0"/>
        <v>Outstanding</v>
      </c>
      <c r="Q101" s="13" t="s">
        <v>25</v>
      </c>
    </row>
    <row r="102" spans="1:17" ht="60" customHeight="1" x14ac:dyDescent="0.35">
      <c r="A102" s="11" t="s">
        <v>546</v>
      </c>
      <c r="B102" s="2" t="s">
        <v>547</v>
      </c>
      <c r="C102" s="1" t="s">
        <v>548</v>
      </c>
      <c r="D102" s="3" t="s">
        <v>20</v>
      </c>
      <c r="E102" s="3" t="s">
        <v>21</v>
      </c>
      <c r="F102" s="4" t="s">
        <v>22</v>
      </c>
      <c r="G102" s="4" t="s">
        <v>23</v>
      </c>
      <c r="H102" s="4" t="s">
        <v>24</v>
      </c>
      <c r="I102" s="4" t="s">
        <v>25</v>
      </c>
      <c r="J102" s="5" t="s">
        <v>25</v>
      </c>
      <c r="K102" s="5" t="s">
        <v>549</v>
      </c>
      <c r="L102" s="5" t="s">
        <v>550</v>
      </c>
      <c r="M102" s="5" t="s">
        <v>551</v>
      </c>
      <c r="N102" s="5" t="s">
        <v>552</v>
      </c>
      <c r="O102" s="5"/>
      <c r="P102" s="4" t="str">
        <f t="shared" si="0"/>
        <v>Outstanding</v>
      </c>
      <c r="Q102" s="13" t="s">
        <v>25</v>
      </c>
    </row>
    <row r="103" spans="1:17" ht="60" customHeight="1" x14ac:dyDescent="0.35">
      <c r="A103" s="11" t="s">
        <v>546</v>
      </c>
      <c r="B103" s="2" t="s">
        <v>553</v>
      </c>
      <c r="C103" s="1" t="s">
        <v>554</v>
      </c>
      <c r="D103" s="3" t="s">
        <v>20</v>
      </c>
      <c r="E103" s="3" t="s">
        <v>21</v>
      </c>
      <c r="F103" s="4" t="s">
        <v>22</v>
      </c>
      <c r="G103" s="4" t="s">
        <v>23</v>
      </c>
      <c r="H103" s="4" t="s">
        <v>24</v>
      </c>
      <c r="I103" s="4" t="s">
        <v>25</v>
      </c>
      <c r="J103" s="5" t="s">
        <v>25</v>
      </c>
      <c r="K103" s="5" t="s">
        <v>555</v>
      </c>
      <c r="L103" s="5" t="s">
        <v>556</v>
      </c>
      <c r="M103" s="5" t="s">
        <v>557</v>
      </c>
      <c r="N103" s="5" t="s">
        <v>558</v>
      </c>
      <c r="O103" s="5"/>
      <c r="P103" s="4" t="str">
        <f t="shared" si="0"/>
        <v>Outstanding</v>
      </c>
      <c r="Q103" s="13" t="s">
        <v>25</v>
      </c>
    </row>
    <row r="104" spans="1:17" ht="60" customHeight="1" x14ac:dyDescent="0.35">
      <c r="A104" s="11" t="s">
        <v>546</v>
      </c>
      <c r="B104" s="2" t="s">
        <v>559</v>
      </c>
      <c r="C104" s="1" t="s">
        <v>560</v>
      </c>
      <c r="D104" s="3" t="s">
        <v>20</v>
      </c>
      <c r="E104" s="3" t="s">
        <v>21</v>
      </c>
      <c r="F104" s="4" t="s">
        <v>22</v>
      </c>
      <c r="G104" s="4" t="s">
        <v>23</v>
      </c>
      <c r="H104" s="4" t="s">
        <v>24</v>
      </c>
      <c r="I104" s="4" t="s">
        <v>25</v>
      </c>
      <c r="J104" s="5" t="s">
        <v>25</v>
      </c>
      <c r="K104" s="5" t="s">
        <v>561</v>
      </c>
      <c r="L104" s="5" t="s">
        <v>562</v>
      </c>
      <c r="M104" s="5"/>
      <c r="N104" s="5" t="s">
        <v>563</v>
      </c>
      <c r="O104" s="5"/>
      <c r="P104" s="4" t="str">
        <f t="shared" si="0"/>
        <v>Outstanding</v>
      </c>
      <c r="Q104" s="13" t="s">
        <v>25</v>
      </c>
    </row>
    <row r="105" spans="1:17" ht="60" customHeight="1" x14ac:dyDescent="0.35">
      <c r="A105" s="11" t="s">
        <v>546</v>
      </c>
      <c r="B105" s="2" t="s">
        <v>564</v>
      </c>
      <c r="C105" s="1" t="s">
        <v>565</v>
      </c>
      <c r="D105" s="3" t="s">
        <v>20</v>
      </c>
      <c r="E105" s="3" t="s">
        <v>21</v>
      </c>
      <c r="F105" s="4" t="s">
        <v>22</v>
      </c>
      <c r="G105" s="4" t="s">
        <v>23</v>
      </c>
      <c r="H105" s="4" t="s">
        <v>24</v>
      </c>
      <c r="I105" s="4" t="s">
        <v>25</v>
      </c>
      <c r="J105" s="5" t="s">
        <v>25</v>
      </c>
      <c r="K105" s="5" t="s">
        <v>566</v>
      </c>
      <c r="L105" s="5" t="s">
        <v>567</v>
      </c>
      <c r="M105" s="5" t="s">
        <v>568</v>
      </c>
      <c r="N105" s="5" t="s">
        <v>569</v>
      </c>
      <c r="O105" s="5"/>
      <c r="P105" s="4" t="str">
        <f t="shared" si="0"/>
        <v>Outstanding</v>
      </c>
      <c r="Q105" s="13" t="s">
        <v>25</v>
      </c>
    </row>
    <row r="106" spans="1:17" ht="60" customHeight="1" x14ac:dyDescent="0.35">
      <c r="A106" s="11" t="s">
        <v>546</v>
      </c>
      <c r="B106" s="2" t="s">
        <v>570</v>
      </c>
      <c r="C106" s="1" t="s">
        <v>571</v>
      </c>
      <c r="D106" s="3" t="s">
        <v>20</v>
      </c>
      <c r="E106" s="3" t="s">
        <v>21</v>
      </c>
      <c r="F106" s="4" t="s">
        <v>22</v>
      </c>
      <c r="G106" s="4" t="s">
        <v>23</v>
      </c>
      <c r="H106" s="4" t="s">
        <v>24</v>
      </c>
      <c r="I106" s="4" t="s">
        <v>25</v>
      </c>
      <c r="J106" s="5" t="s">
        <v>25</v>
      </c>
      <c r="K106" s="5" t="s">
        <v>572</v>
      </c>
      <c r="L106" s="5" t="s">
        <v>573</v>
      </c>
      <c r="M106" s="5"/>
      <c r="N106" s="5" t="s">
        <v>574</v>
      </c>
      <c r="O106" s="5"/>
      <c r="P106" s="4" t="str">
        <f t="shared" si="0"/>
        <v>Outstanding</v>
      </c>
      <c r="Q106" s="13" t="s">
        <v>25</v>
      </c>
    </row>
    <row r="107" spans="1:17" ht="60" customHeight="1" x14ac:dyDescent="0.35">
      <c r="A107" s="11" t="s">
        <v>546</v>
      </c>
      <c r="B107" s="2" t="s">
        <v>575</v>
      </c>
      <c r="C107" s="1" t="s">
        <v>576</v>
      </c>
      <c r="D107" s="3" t="s">
        <v>153</v>
      </c>
      <c r="E107" s="3" t="s">
        <v>21</v>
      </c>
      <c r="F107" s="4" t="s">
        <v>22</v>
      </c>
      <c r="G107" s="4" t="s">
        <v>23</v>
      </c>
      <c r="H107" s="4" t="s">
        <v>24</v>
      </c>
      <c r="I107" s="4" t="s">
        <v>25</v>
      </c>
      <c r="J107" s="5" t="s">
        <v>25</v>
      </c>
      <c r="K107" s="5" t="s">
        <v>577</v>
      </c>
      <c r="L107" s="5" t="s">
        <v>578</v>
      </c>
      <c r="M107" s="5" t="s">
        <v>568</v>
      </c>
      <c r="N107" s="5" t="s">
        <v>579</v>
      </c>
      <c r="O107" s="5" t="s">
        <v>580</v>
      </c>
      <c r="P107" s="4" t="str">
        <f t="shared" si="0"/>
        <v>Outstanding</v>
      </c>
      <c r="Q107" s="13" t="s">
        <v>25</v>
      </c>
    </row>
    <row r="108" spans="1:17" ht="60" customHeight="1" x14ac:dyDescent="0.35">
      <c r="A108" s="11" t="s">
        <v>546</v>
      </c>
      <c r="B108" s="2" t="s">
        <v>581</v>
      </c>
      <c r="C108" s="1" t="s">
        <v>582</v>
      </c>
      <c r="D108" s="3" t="s">
        <v>153</v>
      </c>
      <c r="E108" s="3" t="s">
        <v>21</v>
      </c>
      <c r="F108" s="4" t="s">
        <v>22</v>
      </c>
      <c r="G108" s="4" t="s">
        <v>23</v>
      </c>
      <c r="H108" s="4" t="s">
        <v>24</v>
      </c>
      <c r="I108" s="4" t="s">
        <v>25</v>
      </c>
      <c r="J108" s="5" t="s">
        <v>25</v>
      </c>
      <c r="K108" s="5" t="s">
        <v>583</v>
      </c>
      <c r="L108" s="5" t="s">
        <v>584</v>
      </c>
      <c r="M108" s="5"/>
      <c r="N108" s="5" t="s">
        <v>585</v>
      </c>
      <c r="O108" s="5"/>
      <c r="P108" s="4" t="str">
        <f t="shared" si="0"/>
        <v>Outstanding</v>
      </c>
      <c r="Q108" s="13" t="s">
        <v>25</v>
      </c>
    </row>
    <row r="109" spans="1:17" ht="60" customHeight="1" x14ac:dyDescent="0.35">
      <c r="A109" s="11" t="s">
        <v>586</v>
      </c>
      <c r="B109" s="2" t="s">
        <v>587</v>
      </c>
      <c r="C109" s="1" t="s">
        <v>588</v>
      </c>
      <c r="D109" s="3" t="s">
        <v>20</v>
      </c>
      <c r="E109" s="3" t="s">
        <v>21</v>
      </c>
      <c r="F109" s="4" t="s">
        <v>22</v>
      </c>
      <c r="G109" s="4" t="s">
        <v>23</v>
      </c>
      <c r="H109" s="4" t="s">
        <v>24</v>
      </c>
      <c r="I109" s="4" t="s">
        <v>25</v>
      </c>
      <c r="J109" s="5" t="s">
        <v>25</v>
      </c>
      <c r="K109" s="5" t="s">
        <v>589</v>
      </c>
      <c r="L109" s="5" t="s">
        <v>590</v>
      </c>
      <c r="M109" s="5" t="s">
        <v>551</v>
      </c>
      <c r="N109" s="5" t="s">
        <v>591</v>
      </c>
      <c r="O109" s="5"/>
      <c r="P109" s="4" t="str">
        <f t="shared" si="0"/>
        <v>Outstanding</v>
      </c>
      <c r="Q109" s="13" t="s">
        <v>25</v>
      </c>
    </row>
    <row r="110" spans="1:17" ht="60" customHeight="1" x14ac:dyDescent="0.35">
      <c r="A110" s="11" t="s">
        <v>586</v>
      </c>
      <c r="B110" s="2" t="s">
        <v>592</v>
      </c>
      <c r="C110" s="1" t="s">
        <v>593</v>
      </c>
      <c r="D110" s="3" t="s">
        <v>20</v>
      </c>
      <c r="E110" s="3" t="s">
        <v>21</v>
      </c>
      <c r="F110" s="4" t="s">
        <v>22</v>
      </c>
      <c r="G110" s="4" t="s">
        <v>23</v>
      </c>
      <c r="H110" s="4" t="s">
        <v>24</v>
      </c>
      <c r="I110" s="4" t="s">
        <v>25</v>
      </c>
      <c r="J110" s="5" t="s">
        <v>25</v>
      </c>
      <c r="K110" s="5" t="s">
        <v>594</v>
      </c>
      <c r="L110" s="5" t="s">
        <v>595</v>
      </c>
      <c r="M110" s="5"/>
      <c r="N110" s="5" t="s">
        <v>596</v>
      </c>
      <c r="O110" s="5"/>
      <c r="P110" s="4" t="str">
        <f t="shared" si="0"/>
        <v>Outstanding</v>
      </c>
      <c r="Q110" s="13" t="s">
        <v>25</v>
      </c>
    </row>
    <row r="111" spans="1:17" ht="60" customHeight="1" x14ac:dyDescent="0.35">
      <c r="A111" s="11" t="s">
        <v>586</v>
      </c>
      <c r="B111" s="2" t="s">
        <v>597</v>
      </c>
      <c r="C111" s="1" t="s">
        <v>598</v>
      </c>
      <c r="D111" s="3" t="s">
        <v>20</v>
      </c>
      <c r="E111" s="3" t="s">
        <v>21</v>
      </c>
      <c r="F111" s="4" t="s">
        <v>22</v>
      </c>
      <c r="G111" s="4" t="s">
        <v>23</v>
      </c>
      <c r="H111" s="4" t="s">
        <v>24</v>
      </c>
      <c r="I111" s="4" t="s">
        <v>25</v>
      </c>
      <c r="J111" s="5" t="s">
        <v>25</v>
      </c>
      <c r="K111" s="5" t="s">
        <v>599</v>
      </c>
      <c r="L111" s="5" t="s">
        <v>556</v>
      </c>
      <c r="M111" s="5"/>
      <c r="N111" s="5" t="s">
        <v>558</v>
      </c>
      <c r="O111" s="5"/>
      <c r="P111" s="4" t="str">
        <f t="shared" si="0"/>
        <v>Outstanding</v>
      </c>
      <c r="Q111" s="13" t="s">
        <v>25</v>
      </c>
    </row>
    <row r="112" spans="1:17" ht="60" customHeight="1" x14ac:dyDescent="0.35">
      <c r="A112" s="11" t="s">
        <v>586</v>
      </c>
      <c r="B112" s="2" t="s">
        <v>600</v>
      </c>
      <c r="C112" s="1" t="s">
        <v>601</v>
      </c>
      <c r="D112" s="3" t="s">
        <v>153</v>
      </c>
      <c r="E112" s="3" t="s">
        <v>21</v>
      </c>
      <c r="F112" s="4" t="s">
        <v>22</v>
      </c>
      <c r="G112" s="4" t="s">
        <v>23</v>
      </c>
      <c r="H112" s="4" t="s">
        <v>24</v>
      </c>
      <c r="I112" s="4" t="s">
        <v>25</v>
      </c>
      <c r="J112" s="5" t="s">
        <v>25</v>
      </c>
      <c r="K112" s="5" t="s">
        <v>602</v>
      </c>
      <c r="L112" s="5" t="s">
        <v>603</v>
      </c>
      <c r="M112" s="5"/>
      <c r="N112" s="5" t="s">
        <v>604</v>
      </c>
      <c r="O112" s="5"/>
      <c r="P112" s="4" t="str">
        <f t="shared" si="0"/>
        <v>Outstanding</v>
      </c>
      <c r="Q112" s="13" t="s">
        <v>25</v>
      </c>
    </row>
    <row r="113" spans="1:17" ht="60" customHeight="1" x14ac:dyDescent="0.35">
      <c r="A113" s="11" t="s">
        <v>586</v>
      </c>
      <c r="B113" s="2" t="s">
        <v>605</v>
      </c>
      <c r="C113" s="1" t="s">
        <v>606</v>
      </c>
      <c r="D113" s="3" t="s">
        <v>20</v>
      </c>
      <c r="E113" s="3" t="s">
        <v>21</v>
      </c>
      <c r="F113" s="4" t="s">
        <v>22</v>
      </c>
      <c r="G113" s="4" t="s">
        <v>23</v>
      </c>
      <c r="H113" s="4" t="s">
        <v>24</v>
      </c>
      <c r="I113" s="4" t="s">
        <v>25</v>
      </c>
      <c r="J113" s="5" t="s">
        <v>25</v>
      </c>
      <c r="K113" s="5" t="s">
        <v>607</v>
      </c>
      <c r="L113" s="5" t="s">
        <v>608</v>
      </c>
      <c r="M113" s="5" t="s">
        <v>609</v>
      </c>
      <c r="N113" s="5" t="s">
        <v>610</v>
      </c>
      <c r="O113" s="5"/>
      <c r="P113" s="4" t="str">
        <f t="shared" si="0"/>
        <v>Outstanding</v>
      </c>
      <c r="Q113" s="13" t="s">
        <v>25</v>
      </c>
    </row>
    <row r="114" spans="1:17" ht="60" customHeight="1" x14ac:dyDescent="0.35">
      <c r="A114" s="11" t="s">
        <v>586</v>
      </c>
      <c r="B114" s="2" t="s">
        <v>611</v>
      </c>
      <c r="C114" s="1" t="s">
        <v>612</v>
      </c>
      <c r="D114" s="3" t="s">
        <v>20</v>
      </c>
      <c r="E114" s="3" t="s">
        <v>21</v>
      </c>
      <c r="F114" s="4" t="s">
        <v>22</v>
      </c>
      <c r="G114" s="4" t="s">
        <v>23</v>
      </c>
      <c r="H114" s="4" t="s">
        <v>24</v>
      </c>
      <c r="I114" s="4" t="s">
        <v>25</v>
      </c>
      <c r="J114" s="5" t="s">
        <v>25</v>
      </c>
      <c r="K114" s="5" t="s">
        <v>613</v>
      </c>
      <c r="L114" s="5" t="s">
        <v>614</v>
      </c>
      <c r="M114" s="5" t="s">
        <v>615</v>
      </c>
      <c r="N114" s="5" t="s">
        <v>616</v>
      </c>
      <c r="O114" s="5"/>
      <c r="P114" s="4" t="str">
        <f t="shared" si="0"/>
        <v>Outstanding</v>
      </c>
      <c r="Q114" s="13" t="s">
        <v>25</v>
      </c>
    </row>
    <row r="115" spans="1:17" ht="60" customHeight="1" x14ac:dyDescent="0.35">
      <c r="A115" s="11" t="s">
        <v>586</v>
      </c>
      <c r="B115" s="2" t="s">
        <v>617</v>
      </c>
      <c r="C115" s="1" t="s">
        <v>618</v>
      </c>
      <c r="D115" s="3" t="s">
        <v>20</v>
      </c>
      <c r="E115" s="3" t="s">
        <v>21</v>
      </c>
      <c r="F115" s="4" t="s">
        <v>22</v>
      </c>
      <c r="G115" s="4" t="s">
        <v>23</v>
      </c>
      <c r="H115" s="4" t="s">
        <v>24</v>
      </c>
      <c r="I115" s="4" t="s">
        <v>25</v>
      </c>
      <c r="J115" s="5" t="s">
        <v>25</v>
      </c>
      <c r="K115" s="5" t="s">
        <v>619</v>
      </c>
      <c r="L115" s="5" t="s">
        <v>620</v>
      </c>
      <c r="M115" s="5"/>
      <c r="N115" s="5" t="s">
        <v>621</v>
      </c>
      <c r="O115" s="5"/>
      <c r="P115" s="4" t="str">
        <f t="shared" si="0"/>
        <v>Outstanding</v>
      </c>
      <c r="Q115" s="13" t="s">
        <v>25</v>
      </c>
    </row>
    <row r="116" spans="1:17" ht="60" customHeight="1" x14ac:dyDescent="0.35">
      <c r="A116" s="11" t="s">
        <v>586</v>
      </c>
      <c r="B116" s="2" t="s">
        <v>622</v>
      </c>
      <c r="C116" s="1" t="s">
        <v>623</v>
      </c>
      <c r="D116" s="3" t="s">
        <v>153</v>
      </c>
      <c r="E116" s="3" t="s">
        <v>21</v>
      </c>
      <c r="F116" s="4" t="s">
        <v>22</v>
      </c>
      <c r="G116" s="4" t="s">
        <v>23</v>
      </c>
      <c r="H116" s="4" t="s">
        <v>24</v>
      </c>
      <c r="I116" s="4" t="s">
        <v>25</v>
      </c>
      <c r="J116" s="5" t="s">
        <v>25</v>
      </c>
      <c r="K116" s="5" t="s">
        <v>624</v>
      </c>
      <c r="L116" s="5" t="s">
        <v>625</v>
      </c>
      <c r="M116" s="5"/>
      <c r="N116" s="5" t="s">
        <v>626</v>
      </c>
      <c r="O116" s="5"/>
      <c r="P116" s="4" t="str">
        <f t="shared" si="0"/>
        <v>Outstanding</v>
      </c>
      <c r="Q116" s="13" t="s">
        <v>25</v>
      </c>
    </row>
    <row r="117" spans="1:17" ht="60" customHeight="1" x14ac:dyDescent="0.35">
      <c r="A117" s="11" t="s">
        <v>586</v>
      </c>
      <c r="B117" s="2" t="s">
        <v>627</v>
      </c>
      <c r="C117" s="1" t="s">
        <v>628</v>
      </c>
      <c r="D117" s="3" t="s">
        <v>20</v>
      </c>
      <c r="E117" s="3" t="s">
        <v>21</v>
      </c>
      <c r="F117" s="4" t="s">
        <v>22</v>
      </c>
      <c r="G117" s="4" t="s">
        <v>23</v>
      </c>
      <c r="H117" s="4" t="s">
        <v>24</v>
      </c>
      <c r="I117" s="4" t="s">
        <v>25</v>
      </c>
      <c r="J117" s="5" t="s">
        <v>25</v>
      </c>
      <c r="K117" s="5" t="s">
        <v>629</v>
      </c>
      <c r="L117" s="5" t="s">
        <v>630</v>
      </c>
      <c r="M117" s="5" t="s">
        <v>631</v>
      </c>
      <c r="N117" s="5" t="s">
        <v>632</v>
      </c>
      <c r="O117" s="5" t="s">
        <v>633</v>
      </c>
      <c r="P117" s="4" t="str">
        <f t="shared" si="0"/>
        <v>Outstanding</v>
      </c>
      <c r="Q117" s="13" t="s">
        <v>25</v>
      </c>
    </row>
    <row r="118" spans="1:17" ht="60" customHeight="1" x14ac:dyDescent="0.35">
      <c r="A118" s="11" t="s">
        <v>586</v>
      </c>
      <c r="B118" s="2" t="s">
        <v>634</v>
      </c>
      <c r="C118" s="1" t="s">
        <v>635</v>
      </c>
      <c r="D118" s="3" t="s">
        <v>20</v>
      </c>
      <c r="E118" s="3" t="s">
        <v>21</v>
      </c>
      <c r="F118" s="4" t="s">
        <v>22</v>
      </c>
      <c r="G118" s="4" t="s">
        <v>23</v>
      </c>
      <c r="H118" s="4" t="s">
        <v>24</v>
      </c>
      <c r="I118" s="4" t="s">
        <v>25</v>
      </c>
      <c r="J118" s="5" t="s">
        <v>25</v>
      </c>
      <c r="K118" s="5" t="s">
        <v>636</v>
      </c>
      <c r="L118" s="5" t="s">
        <v>637</v>
      </c>
      <c r="M118" s="5"/>
      <c r="N118" s="5" t="s">
        <v>638</v>
      </c>
      <c r="O118" s="5"/>
      <c r="P118" s="4" t="str">
        <f t="shared" si="0"/>
        <v>Outstanding</v>
      </c>
      <c r="Q118" s="13" t="s">
        <v>25</v>
      </c>
    </row>
    <row r="119" spans="1:17" ht="60" customHeight="1" x14ac:dyDescent="0.35">
      <c r="A119" s="11" t="s">
        <v>586</v>
      </c>
      <c r="B119" s="2" t="s">
        <v>639</v>
      </c>
      <c r="C119" s="1" t="s">
        <v>640</v>
      </c>
      <c r="D119" s="3" t="s">
        <v>20</v>
      </c>
      <c r="E119" s="3" t="s">
        <v>21</v>
      </c>
      <c r="F119" s="4" t="s">
        <v>22</v>
      </c>
      <c r="G119" s="4" t="s">
        <v>23</v>
      </c>
      <c r="H119" s="4" t="s">
        <v>24</v>
      </c>
      <c r="I119" s="4" t="s">
        <v>25</v>
      </c>
      <c r="J119" s="5" t="s">
        <v>25</v>
      </c>
      <c r="K119" s="5" t="s">
        <v>641</v>
      </c>
      <c r="L119" s="5" t="s">
        <v>642</v>
      </c>
      <c r="M119" s="5"/>
      <c r="N119" s="5" t="s">
        <v>643</v>
      </c>
      <c r="O119" s="5"/>
      <c r="P119" s="4" t="str">
        <f t="shared" si="0"/>
        <v>Outstanding</v>
      </c>
      <c r="Q119" s="13" t="s">
        <v>25</v>
      </c>
    </row>
    <row r="120" spans="1:17" ht="60" customHeight="1" x14ac:dyDescent="0.35">
      <c r="A120" s="11" t="s">
        <v>644</v>
      </c>
      <c r="B120" s="2" t="s">
        <v>645</v>
      </c>
      <c r="C120" s="1" t="s">
        <v>646</v>
      </c>
      <c r="D120" s="3" t="s">
        <v>20</v>
      </c>
      <c r="E120" s="3" t="s">
        <v>21</v>
      </c>
      <c r="F120" s="4" t="s">
        <v>22</v>
      </c>
      <c r="G120" s="4" t="s">
        <v>23</v>
      </c>
      <c r="H120" s="4" t="s">
        <v>24</v>
      </c>
      <c r="I120" s="4" t="s">
        <v>25</v>
      </c>
      <c r="J120" s="5" t="s">
        <v>25</v>
      </c>
      <c r="K120" s="5" t="s">
        <v>647</v>
      </c>
      <c r="L120" s="5" t="s">
        <v>648</v>
      </c>
      <c r="M120" s="5"/>
      <c r="N120" s="5" t="s">
        <v>649</v>
      </c>
      <c r="O120" s="5"/>
      <c r="P120" s="4" t="str">
        <f t="shared" si="0"/>
        <v>Outstanding</v>
      </c>
      <c r="Q120" s="13" t="s">
        <v>25</v>
      </c>
    </row>
    <row r="121" spans="1:17" ht="60" customHeight="1" x14ac:dyDescent="0.35">
      <c r="A121" s="11" t="s">
        <v>644</v>
      </c>
      <c r="B121" s="2" t="s">
        <v>650</v>
      </c>
      <c r="C121" s="1" t="s">
        <v>651</v>
      </c>
      <c r="D121" s="3" t="s">
        <v>20</v>
      </c>
      <c r="E121" s="3" t="s">
        <v>21</v>
      </c>
      <c r="F121" s="4" t="s">
        <v>22</v>
      </c>
      <c r="G121" s="4" t="s">
        <v>23</v>
      </c>
      <c r="H121" s="4" t="s">
        <v>24</v>
      </c>
      <c r="I121" s="4" t="s">
        <v>25</v>
      </c>
      <c r="J121" s="5" t="s">
        <v>25</v>
      </c>
      <c r="K121" s="5" t="s">
        <v>652</v>
      </c>
      <c r="L121" s="5" t="s">
        <v>653</v>
      </c>
      <c r="M121" s="5"/>
      <c r="N121" s="5" t="s">
        <v>654</v>
      </c>
      <c r="O121" s="5"/>
      <c r="P121" s="4" t="str">
        <f t="shared" si="0"/>
        <v>Outstanding</v>
      </c>
      <c r="Q121" s="13" t="s">
        <v>25</v>
      </c>
    </row>
    <row r="122" spans="1:17" ht="60" customHeight="1" x14ac:dyDescent="0.35">
      <c r="A122" s="11" t="s">
        <v>644</v>
      </c>
      <c r="B122" s="2" t="s">
        <v>655</v>
      </c>
      <c r="C122" s="1" t="s">
        <v>656</v>
      </c>
      <c r="D122" s="3" t="s">
        <v>20</v>
      </c>
      <c r="E122" s="3" t="s">
        <v>21</v>
      </c>
      <c r="F122" s="4" t="s">
        <v>22</v>
      </c>
      <c r="G122" s="4" t="s">
        <v>23</v>
      </c>
      <c r="H122" s="4" t="s">
        <v>24</v>
      </c>
      <c r="I122" s="4" t="s">
        <v>25</v>
      </c>
      <c r="J122" s="5" t="s">
        <v>25</v>
      </c>
      <c r="K122" s="5" t="s">
        <v>594</v>
      </c>
      <c r="L122" s="5" t="s">
        <v>595</v>
      </c>
      <c r="M122" s="5"/>
      <c r="N122" s="5" t="s">
        <v>657</v>
      </c>
      <c r="O122" s="5"/>
      <c r="P122" s="4" t="str">
        <f t="shared" si="0"/>
        <v>Outstanding</v>
      </c>
      <c r="Q122" s="13" t="s">
        <v>25</v>
      </c>
    </row>
    <row r="123" spans="1:17" ht="60" customHeight="1" x14ac:dyDescent="0.35">
      <c r="A123" s="11" t="s">
        <v>658</v>
      </c>
      <c r="B123" s="2" t="s">
        <v>659</v>
      </c>
      <c r="C123" s="1" t="s">
        <v>660</v>
      </c>
      <c r="D123" s="3" t="s">
        <v>20</v>
      </c>
      <c r="E123" s="3" t="s">
        <v>21</v>
      </c>
      <c r="F123" s="4" t="s">
        <v>22</v>
      </c>
      <c r="G123" s="4" t="s">
        <v>23</v>
      </c>
      <c r="H123" s="4" t="s">
        <v>24</v>
      </c>
      <c r="I123" s="4" t="s">
        <v>25</v>
      </c>
      <c r="J123" s="5" t="s">
        <v>25</v>
      </c>
      <c r="K123" s="5" t="s">
        <v>661</v>
      </c>
      <c r="L123" s="5" t="s">
        <v>662</v>
      </c>
      <c r="M123" s="5"/>
      <c r="N123" s="5" t="s">
        <v>663</v>
      </c>
      <c r="O123" s="5"/>
      <c r="P123" s="4" t="str">
        <f t="shared" si="0"/>
        <v>Outstanding</v>
      </c>
      <c r="Q123" s="13" t="s">
        <v>25</v>
      </c>
    </row>
    <row r="124" spans="1:17" ht="60" customHeight="1" x14ac:dyDescent="0.35">
      <c r="A124" s="11" t="s">
        <v>658</v>
      </c>
      <c r="B124" s="2" t="s">
        <v>664</v>
      </c>
      <c r="C124" s="1" t="s">
        <v>665</v>
      </c>
      <c r="D124" s="3" t="s">
        <v>153</v>
      </c>
      <c r="E124" s="3" t="s">
        <v>21</v>
      </c>
      <c r="F124" s="4" t="s">
        <v>22</v>
      </c>
      <c r="G124" s="4" t="s">
        <v>23</v>
      </c>
      <c r="H124" s="4" t="s">
        <v>24</v>
      </c>
      <c r="I124" s="4" t="s">
        <v>25</v>
      </c>
      <c r="J124" s="5" t="s">
        <v>25</v>
      </c>
      <c r="K124" s="5" t="s">
        <v>666</v>
      </c>
      <c r="L124" s="5" t="s">
        <v>667</v>
      </c>
      <c r="M124" s="5"/>
      <c r="N124" s="5" t="s">
        <v>668</v>
      </c>
      <c r="O124" s="5"/>
      <c r="P124" s="4" t="str">
        <f t="shared" si="0"/>
        <v>Outstanding</v>
      </c>
      <c r="Q124" s="13" t="s">
        <v>25</v>
      </c>
    </row>
    <row r="125" spans="1:17" ht="60" customHeight="1" x14ac:dyDescent="0.35">
      <c r="A125" s="11" t="s">
        <v>658</v>
      </c>
      <c r="B125" s="2" t="s">
        <v>669</v>
      </c>
      <c r="C125" s="1" t="s">
        <v>670</v>
      </c>
      <c r="D125" s="3" t="s">
        <v>20</v>
      </c>
      <c r="E125" s="3" t="s">
        <v>21</v>
      </c>
      <c r="F125" s="4" t="s">
        <v>22</v>
      </c>
      <c r="G125" s="4" t="s">
        <v>23</v>
      </c>
      <c r="H125" s="4" t="s">
        <v>24</v>
      </c>
      <c r="I125" s="4" t="s">
        <v>25</v>
      </c>
      <c r="J125" s="5" t="s">
        <v>25</v>
      </c>
      <c r="K125" s="5" t="s">
        <v>671</v>
      </c>
      <c r="L125" s="5" t="s">
        <v>672</v>
      </c>
      <c r="M125" s="5"/>
      <c r="N125" s="5" t="s">
        <v>673</v>
      </c>
      <c r="O125" s="5"/>
      <c r="P125" s="4" t="str">
        <f t="shared" si="0"/>
        <v>Outstanding</v>
      </c>
      <c r="Q125" s="13" t="s">
        <v>25</v>
      </c>
    </row>
    <row r="126" spans="1:17" ht="60" customHeight="1" x14ac:dyDescent="0.35">
      <c r="A126" s="11" t="s">
        <v>658</v>
      </c>
      <c r="B126" s="2" t="s">
        <v>674</v>
      </c>
      <c r="C126" s="1" t="s">
        <v>675</v>
      </c>
      <c r="D126" s="3" t="s">
        <v>20</v>
      </c>
      <c r="E126" s="3" t="s">
        <v>21</v>
      </c>
      <c r="F126" s="4" t="s">
        <v>22</v>
      </c>
      <c r="G126" s="4" t="s">
        <v>23</v>
      </c>
      <c r="H126" s="4" t="s">
        <v>24</v>
      </c>
      <c r="I126" s="4" t="s">
        <v>25</v>
      </c>
      <c r="J126" s="5" t="s">
        <v>25</v>
      </c>
      <c r="K126" s="5" t="s">
        <v>676</v>
      </c>
      <c r="L126" s="5" t="s">
        <v>677</v>
      </c>
      <c r="M126" s="5"/>
      <c r="N126" s="5" t="s">
        <v>678</v>
      </c>
      <c r="O126" s="5"/>
      <c r="P126" s="4" t="str">
        <f t="shared" si="0"/>
        <v>Outstanding</v>
      </c>
      <c r="Q126" s="13" t="s">
        <v>25</v>
      </c>
    </row>
    <row r="127" spans="1:17" ht="60" customHeight="1" x14ac:dyDescent="0.35">
      <c r="A127" s="11" t="s">
        <v>658</v>
      </c>
      <c r="B127" s="2" t="s">
        <v>679</v>
      </c>
      <c r="C127" s="1" t="s">
        <v>680</v>
      </c>
      <c r="D127" s="3" t="s">
        <v>20</v>
      </c>
      <c r="E127" s="3" t="s">
        <v>21</v>
      </c>
      <c r="F127" s="4" t="s">
        <v>22</v>
      </c>
      <c r="G127" s="4" t="s">
        <v>23</v>
      </c>
      <c r="H127" s="4" t="s">
        <v>24</v>
      </c>
      <c r="I127" s="4" t="s">
        <v>25</v>
      </c>
      <c r="J127" s="5" t="s">
        <v>25</v>
      </c>
      <c r="K127" s="5" t="s">
        <v>681</v>
      </c>
      <c r="L127" s="5" t="s">
        <v>682</v>
      </c>
      <c r="M127" s="5"/>
      <c r="N127" s="5" t="s">
        <v>683</v>
      </c>
      <c r="O127" s="5"/>
      <c r="P127" s="4" t="str">
        <f t="shared" si="0"/>
        <v>Outstanding</v>
      </c>
      <c r="Q127" s="13" t="s">
        <v>25</v>
      </c>
    </row>
    <row r="128" spans="1:17" ht="60" customHeight="1" x14ac:dyDescent="0.35">
      <c r="A128" s="11" t="s">
        <v>658</v>
      </c>
      <c r="B128" s="2" t="s">
        <v>684</v>
      </c>
      <c r="C128" s="1" t="s">
        <v>685</v>
      </c>
      <c r="D128" s="3" t="s">
        <v>20</v>
      </c>
      <c r="E128" s="3" t="s">
        <v>21</v>
      </c>
      <c r="F128" s="4" t="s">
        <v>22</v>
      </c>
      <c r="G128" s="4" t="s">
        <v>23</v>
      </c>
      <c r="H128" s="4" t="s">
        <v>24</v>
      </c>
      <c r="I128" s="4" t="s">
        <v>25</v>
      </c>
      <c r="J128" s="5" t="s">
        <v>25</v>
      </c>
      <c r="K128" s="5" t="s">
        <v>686</v>
      </c>
      <c r="L128" s="5" t="s">
        <v>687</v>
      </c>
      <c r="M128" s="5"/>
      <c r="N128" s="5" t="s">
        <v>688</v>
      </c>
      <c r="O128" s="5"/>
      <c r="P128" s="4" t="str">
        <f t="shared" si="0"/>
        <v>Outstanding</v>
      </c>
      <c r="Q128" s="13" t="s">
        <v>25</v>
      </c>
    </row>
    <row r="129" spans="1:17" ht="60" customHeight="1" x14ac:dyDescent="0.35">
      <c r="A129" s="11" t="s">
        <v>689</v>
      </c>
      <c r="B129" s="2" t="s">
        <v>690</v>
      </c>
      <c r="C129" s="1" t="s">
        <v>691</v>
      </c>
      <c r="D129" s="3" t="s">
        <v>20</v>
      </c>
      <c r="E129" s="3" t="s">
        <v>21</v>
      </c>
      <c r="F129" s="4" t="s">
        <v>22</v>
      </c>
      <c r="G129" s="4" t="s">
        <v>23</v>
      </c>
      <c r="H129" s="4" t="s">
        <v>24</v>
      </c>
      <c r="I129" s="4" t="s">
        <v>25</v>
      </c>
      <c r="J129" s="5" t="s">
        <v>25</v>
      </c>
      <c r="K129" s="5" t="s">
        <v>692</v>
      </c>
      <c r="L129" s="5" t="s">
        <v>693</v>
      </c>
      <c r="M129" s="5"/>
      <c r="N129" s="5" t="s">
        <v>694</v>
      </c>
      <c r="O129" s="5"/>
      <c r="P129" s="4" t="str">
        <f t="shared" si="0"/>
        <v>Outstanding</v>
      </c>
      <c r="Q129" s="13" t="s">
        <v>25</v>
      </c>
    </row>
    <row r="130" spans="1:17" ht="60" customHeight="1" x14ac:dyDescent="0.35">
      <c r="A130" s="11" t="s">
        <v>689</v>
      </c>
      <c r="B130" s="2" t="s">
        <v>695</v>
      </c>
      <c r="C130" s="1" t="s">
        <v>696</v>
      </c>
      <c r="D130" s="3" t="s">
        <v>153</v>
      </c>
      <c r="E130" s="3" t="s">
        <v>21</v>
      </c>
      <c r="F130" s="4" t="s">
        <v>22</v>
      </c>
      <c r="G130" s="4" t="s">
        <v>23</v>
      </c>
      <c r="H130" s="4" t="s">
        <v>24</v>
      </c>
      <c r="I130" s="4" t="s">
        <v>25</v>
      </c>
      <c r="J130" s="5" t="s">
        <v>25</v>
      </c>
      <c r="K130" s="5" t="s">
        <v>697</v>
      </c>
      <c r="L130" s="5" t="s">
        <v>698</v>
      </c>
      <c r="M130" s="5"/>
      <c r="N130" s="5" t="s">
        <v>699</v>
      </c>
      <c r="O130" s="5"/>
      <c r="P130" s="4" t="str">
        <f t="shared" si="0"/>
        <v>Outstanding</v>
      </c>
      <c r="Q130" s="13" t="s">
        <v>25</v>
      </c>
    </row>
    <row r="131" spans="1:17" ht="60" customHeight="1" x14ac:dyDescent="0.35">
      <c r="A131" s="11" t="s">
        <v>689</v>
      </c>
      <c r="B131" s="2" t="s">
        <v>700</v>
      </c>
      <c r="C131" s="1" t="s">
        <v>701</v>
      </c>
      <c r="D131" s="3" t="s">
        <v>20</v>
      </c>
      <c r="E131" s="3" t="s">
        <v>21</v>
      </c>
      <c r="F131" s="4" t="s">
        <v>22</v>
      </c>
      <c r="G131" s="4" t="s">
        <v>23</v>
      </c>
      <c r="H131" s="4" t="s">
        <v>24</v>
      </c>
      <c r="I131" s="4" t="s">
        <v>25</v>
      </c>
      <c r="J131" s="5" t="s">
        <v>25</v>
      </c>
      <c r="K131" s="5" t="s">
        <v>702</v>
      </c>
      <c r="L131" s="5" t="s">
        <v>672</v>
      </c>
      <c r="M131" s="5"/>
      <c r="N131" s="5" t="s">
        <v>703</v>
      </c>
      <c r="O131" s="5"/>
      <c r="P131" s="4" t="str">
        <f t="shared" si="0"/>
        <v>Outstanding</v>
      </c>
      <c r="Q131" s="13" t="s">
        <v>25</v>
      </c>
    </row>
    <row r="132" spans="1:17" ht="60" customHeight="1" x14ac:dyDescent="0.35">
      <c r="A132" s="11" t="s">
        <v>689</v>
      </c>
      <c r="B132" s="2" t="s">
        <v>704</v>
      </c>
      <c r="C132" s="1" t="s">
        <v>705</v>
      </c>
      <c r="D132" s="3" t="s">
        <v>20</v>
      </c>
      <c r="E132" s="3" t="s">
        <v>21</v>
      </c>
      <c r="F132" s="4" t="s">
        <v>22</v>
      </c>
      <c r="G132" s="4" t="s">
        <v>23</v>
      </c>
      <c r="H132" s="4" t="s">
        <v>24</v>
      </c>
      <c r="I132" s="4" t="s">
        <v>25</v>
      </c>
      <c r="J132" s="5" t="s">
        <v>25</v>
      </c>
      <c r="K132" s="5" t="s">
        <v>706</v>
      </c>
      <c r="L132" s="5" t="s">
        <v>677</v>
      </c>
      <c r="M132" s="5"/>
      <c r="N132" s="5" t="s">
        <v>707</v>
      </c>
      <c r="O132" s="5"/>
      <c r="P132" s="4" t="str">
        <f t="shared" si="0"/>
        <v>Outstanding</v>
      </c>
      <c r="Q132" s="13" t="s">
        <v>25</v>
      </c>
    </row>
    <row r="133" spans="1:17" ht="60" customHeight="1" x14ac:dyDescent="0.35">
      <c r="A133" s="11" t="s">
        <v>689</v>
      </c>
      <c r="B133" s="2" t="s">
        <v>708</v>
      </c>
      <c r="C133" s="1" t="s">
        <v>709</v>
      </c>
      <c r="D133" s="3" t="s">
        <v>20</v>
      </c>
      <c r="E133" s="3" t="s">
        <v>21</v>
      </c>
      <c r="F133" s="4" t="s">
        <v>22</v>
      </c>
      <c r="G133" s="4" t="s">
        <v>23</v>
      </c>
      <c r="H133" s="4" t="s">
        <v>24</v>
      </c>
      <c r="I133" s="4" t="s">
        <v>25</v>
      </c>
      <c r="J133" s="5" t="s">
        <v>25</v>
      </c>
      <c r="K133" s="5" t="s">
        <v>710</v>
      </c>
      <c r="L133" s="5" t="s">
        <v>711</v>
      </c>
      <c r="M133" s="5"/>
      <c r="N133" s="5" t="s">
        <v>712</v>
      </c>
      <c r="O133" s="5"/>
      <c r="P133" s="4" t="str">
        <f t="shared" si="0"/>
        <v>Outstanding</v>
      </c>
      <c r="Q133" s="13" t="s">
        <v>25</v>
      </c>
    </row>
    <row r="134" spans="1:17" ht="60" customHeight="1" x14ac:dyDescent="0.35">
      <c r="A134" s="11" t="s">
        <v>689</v>
      </c>
      <c r="B134" s="2" t="s">
        <v>713</v>
      </c>
      <c r="C134" s="1" t="s">
        <v>714</v>
      </c>
      <c r="D134" s="3" t="s">
        <v>20</v>
      </c>
      <c r="E134" s="3" t="s">
        <v>21</v>
      </c>
      <c r="F134" s="4" t="s">
        <v>22</v>
      </c>
      <c r="G134" s="4" t="s">
        <v>23</v>
      </c>
      <c r="H134" s="4" t="s">
        <v>24</v>
      </c>
      <c r="I134" s="4" t="s">
        <v>25</v>
      </c>
      <c r="J134" s="5" t="s">
        <v>25</v>
      </c>
      <c r="K134" s="5" t="s">
        <v>715</v>
      </c>
      <c r="L134" s="5" t="s">
        <v>716</v>
      </c>
      <c r="M134" s="5"/>
      <c r="N134" s="5" t="s">
        <v>717</v>
      </c>
      <c r="O134" s="5"/>
      <c r="P134" s="4" t="str">
        <f t="shared" si="0"/>
        <v>Outstanding</v>
      </c>
      <c r="Q134" s="13" t="s">
        <v>25</v>
      </c>
    </row>
    <row r="135" spans="1:17" ht="60" customHeight="1" x14ac:dyDescent="0.35">
      <c r="A135" s="11" t="s">
        <v>718</v>
      </c>
      <c r="B135" s="2" t="s">
        <v>719</v>
      </c>
      <c r="C135" s="1" t="s">
        <v>720</v>
      </c>
      <c r="D135" s="3" t="s">
        <v>20</v>
      </c>
      <c r="E135" s="3" t="s">
        <v>31</v>
      </c>
      <c r="F135" s="4" t="s">
        <v>22</v>
      </c>
      <c r="G135" s="4" t="s">
        <v>23</v>
      </c>
      <c r="H135" s="4" t="s">
        <v>24</v>
      </c>
      <c r="I135" s="4" t="s">
        <v>25</v>
      </c>
      <c r="J135" s="5" t="s">
        <v>25</v>
      </c>
      <c r="K135" s="5" t="s">
        <v>721</v>
      </c>
      <c r="L135" s="5" t="s">
        <v>722</v>
      </c>
      <c r="M135" s="5"/>
      <c r="N135" s="5" t="s">
        <v>723</v>
      </c>
      <c r="O135" s="5"/>
      <c r="P135" s="4" t="str">
        <f t="shared" si="0"/>
        <v>Outstanding</v>
      </c>
      <c r="Q135" s="13" t="s">
        <v>25</v>
      </c>
    </row>
    <row r="136" spans="1:17" ht="60" customHeight="1" x14ac:dyDescent="0.35">
      <c r="A136" s="11" t="s">
        <v>718</v>
      </c>
      <c r="B136" s="2" t="s">
        <v>724</v>
      </c>
      <c r="C136" s="1" t="s">
        <v>725</v>
      </c>
      <c r="D136" s="3" t="s">
        <v>20</v>
      </c>
      <c r="E136" s="3" t="s">
        <v>31</v>
      </c>
      <c r="F136" s="4" t="s">
        <v>22</v>
      </c>
      <c r="G136" s="4" t="s">
        <v>23</v>
      </c>
      <c r="H136" s="4" t="s">
        <v>24</v>
      </c>
      <c r="I136" s="4" t="s">
        <v>25</v>
      </c>
      <c r="J136" s="5" t="s">
        <v>25</v>
      </c>
      <c r="K136" s="5" t="s">
        <v>726</v>
      </c>
      <c r="L136" s="5" t="s">
        <v>727</v>
      </c>
      <c r="M136" s="5"/>
      <c r="N136" s="5" t="s">
        <v>728</v>
      </c>
      <c r="O136" s="5"/>
      <c r="P136" s="4" t="str">
        <f t="shared" si="0"/>
        <v>Outstanding</v>
      </c>
      <c r="Q136" s="13" t="s">
        <v>25</v>
      </c>
    </row>
    <row r="137" spans="1:17" ht="60" customHeight="1" x14ac:dyDescent="0.35">
      <c r="A137" s="11" t="s">
        <v>718</v>
      </c>
      <c r="B137" s="2" t="s">
        <v>729</v>
      </c>
      <c r="C137" s="1" t="s">
        <v>730</v>
      </c>
      <c r="D137" s="3" t="s">
        <v>20</v>
      </c>
      <c r="E137" s="3" t="s">
        <v>31</v>
      </c>
      <c r="F137" s="4" t="s">
        <v>22</v>
      </c>
      <c r="G137" s="4" t="s">
        <v>23</v>
      </c>
      <c r="H137" s="4" t="s">
        <v>24</v>
      </c>
      <c r="I137" s="4" t="s">
        <v>25</v>
      </c>
      <c r="J137" s="5" t="s">
        <v>25</v>
      </c>
      <c r="K137" s="5" t="s">
        <v>731</v>
      </c>
      <c r="L137" s="5" t="s">
        <v>732</v>
      </c>
      <c r="M137" s="5"/>
      <c r="N137" s="5" t="s">
        <v>733</v>
      </c>
      <c r="O137" s="5"/>
      <c r="P137" s="4" t="str">
        <f t="shared" si="0"/>
        <v>Outstanding</v>
      </c>
      <c r="Q137" s="13" t="s">
        <v>25</v>
      </c>
    </row>
    <row r="138" spans="1:17" ht="60" customHeight="1" x14ac:dyDescent="0.35">
      <c r="A138" s="11" t="s">
        <v>734</v>
      </c>
      <c r="B138" s="2" t="s">
        <v>735</v>
      </c>
      <c r="C138" s="1" t="s">
        <v>736</v>
      </c>
      <c r="D138" s="3" t="s">
        <v>20</v>
      </c>
      <c r="E138" s="3" t="s">
        <v>31</v>
      </c>
      <c r="F138" s="4" t="s">
        <v>22</v>
      </c>
      <c r="G138" s="4" t="s">
        <v>23</v>
      </c>
      <c r="H138" s="4" t="s">
        <v>24</v>
      </c>
      <c r="I138" s="4" t="s">
        <v>25</v>
      </c>
      <c r="J138" s="5" t="s">
        <v>25</v>
      </c>
      <c r="K138" s="5" t="s">
        <v>737</v>
      </c>
      <c r="L138" s="5" t="s">
        <v>738</v>
      </c>
      <c r="M138" s="5"/>
      <c r="N138" s="5" t="s">
        <v>739</v>
      </c>
      <c r="O138" s="5"/>
      <c r="P138" s="4" t="str">
        <f t="shared" si="0"/>
        <v>Outstanding</v>
      </c>
      <c r="Q138" s="13" t="s">
        <v>25</v>
      </c>
    </row>
    <row r="139" spans="1:17" ht="60" customHeight="1" x14ac:dyDescent="0.35">
      <c r="A139" s="11" t="s">
        <v>734</v>
      </c>
      <c r="B139" s="2" t="s">
        <v>740</v>
      </c>
      <c r="C139" s="1" t="s">
        <v>741</v>
      </c>
      <c r="D139" s="3" t="s">
        <v>20</v>
      </c>
      <c r="E139" s="3" t="s">
        <v>31</v>
      </c>
      <c r="F139" s="4" t="s">
        <v>22</v>
      </c>
      <c r="G139" s="4" t="s">
        <v>23</v>
      </c>
      <c r="H139" s="4" t="s">
        <v>24</v>
      </c>
      <c r="I139" s="4" t="s">
        <v>25</v>
      </c>
      <c r="J139" s="5" t="s">
        <v>25</v>
      </c>
      <c r="K139" s="5" t="s">
        <v>742</v>
      </c>
      <c r="L139" s="5" t="s">
        <v>743</v>
      </c>
      <c r="M139" s="5"/>
      <c r="N139" s="5" t="s">
        <v>744</v>
      </c>
      <c r="O139" s="5"/>
      <c r="P139" s="4" t="str">
        <f t="shared" si="0"/>
        <v>Outstanding</v>
      </c>
      <c r="Q139" s="13" t="s">
        <v>25</v>
      </c>
    </row>
    <row r="140" spans="1:17" ht="60" customHeight="1" x14ac:dyDescent="0.35">
      <c r="A140" s="11" t="s">
        <v>734</v>
      </c>
      <c r="B140" s="2" t="s">
        <v>745</v>
      </c>
      <c r="C140" s="1" t="s">
        <v>746</v>
      </c>
      <c r="D140" s="3" t="s">
        <v>20</v>
      </c>
      <c r="E140" s="3" t="s">
        <v>31</v>
      </c>
      <c r="F140" s="4" t="s">
        <v>22</v>
      </c>
      <c r="G140" s="4" t="s">
        <v>23</v>
      </c>
      <c r="H140" s="4" t="s">
        <v>24</v>
      </c>
      <c r="I140" s="4" t="s">
        <v>25</v>
      </c>
      <c r="J140" s="5" t="s">
        <v>25</v>
      </c>
      <c r="K140" s="5" t="s">
        <v>747</v>
      </c>
      <c r="L140" s="5" t="s">
        <v>748</v>
      </c>
      <c r="M140" s="5"/>
      <c r="N140" s="5" t="s">
        <v>749</v>
      </c>
      <c r="O140" s="5"/>
      <c r="P140" s="4" t="str">
        <f t="shared" si="0"/>
        <v>Outstanding</v>
      </c>
      <c r="Q140" s="13" t="s">
        <v>25</v>
      </c>
    </row>
    <row r="141" spans="1:17" ht="60" customHeight="1" x14ac:dyDescent="0.35">
      <c r="A141" s="11" t="s">
        <v>734</v>
      </c>
      <c r="B141" s="2" t="s">
        <v>750</v>
      </c>
      <c r="C141" s="1" t="s">
        <v>751</v>
      </c>
      <c r="D141" s="3" t="s">
        <v>20</v>
      </c>
      <c r="E141" s="3" t="s">
        <v>31</v>
      </c>
      <c r="F141" s="4" t="s">
        <v>22</v>
      </c>
      <c r="G141" s="4" t="s">
        <v>23</v>
      </c>
      <c r="H141" s="4" t="s">
        <v>24</v>
      </c>
      <c r="I141" s="4" t="s">
        <v>25</v>
      </c>
      <c r="J141" s="5" t="s">
        <v>25</v>
      </c>
      <c r="K141" s="5" t="s">
        <v>752</v>
      </c>
      <c r="L141" s="5" t="s">
        <v>753</v>
      </c>
      <c r="M141" s="5"/>
      <c r="N141" s="5" t="s">
        <v>754</v>
      </c>
      <c r="O141" s="5"/>
      <c r="P141" s="4" t="str">
        <f t="shared" si="0"/>
        <v>Outstanding</v>
      </c>
      <c r="Q141" s="13" t="s">
        <v>25</v>
      </c>
    </row>
    <row r="142" spans="1:17" ht="60" customHeight="1" x14ac:dyDescent="0.35">
      <c r="A142" s="11" t="s">
        <v>755</v>
      </c>
      <c r="B142" s="2" t="s">
        <v>756</v>
      </c>
      <c r="C142" s="1" t="s">
        <v>757</v>
      </c>
      <c r="D142" s="3" t="s">
        <v>20</v>
      </c>
      <c r="E142" s="3" t="s">
        <v>31</v>
      </c>
      <c r="F142" s="4" t="s">
        <v>22</v>
      </c>
      <c r="G142" s="4" t="s">
        <v>23</v>
      </c>
      <c r="H142" s="4" t="s">
        <v>24</v>
      </c>
      <c r="I142" s="4" t="s">
        <v>25</v>
      </c>
      <c r="J142" s="5" t="s">
        <v>25</v>
      </c>
      <c r="K142" s="5" t="s">
        <v>758</v>
      </c>
      <c r="L142" s="5" t="s">
        <v>759</v>
      </c>
      <c r="M142" s="5"/>
      <c r="N142" s="5" t="s">
        <v>760</v>
      </c>
      <c r="O142" s="5"/>
      <c r="P142" s="4" t="str">
        <f t="shared" si="0"/>
        <v>Outstanding</v>
      </c>
      <c r="Q142" s="13" t="s">
        <v>25</v>
      </c>
    </row>
    <row r="143" spans="1:17" ht="60" customHeight="1" x14ac:dyDescent="0.35">
      <c r="A143" s="11" t="s">
        <v>755</v>
      </c>
      <c r="B143" s="2" t="s">
        <v>761</v>
      </c>
      <c r="C143" s="1" t="s">
        <v>762</v>
      </c>
      <c r="D143" s="3" t="s">
        <v>20</v>
      </c>
      <c r="E143" s="3" t="s">
        <v>31</v>
      </c>
      <c r="F143" s="4" t="s">
        <v>22</v>
      </c>
      <c r="G143" s="4" t="s">
        <v>23</v>
      </c>
      <c r="H143" s="4" t="s">
        <v>24</v>
      </c>
      <c r="I143" s="4" t="s">
        <v>25</v>
      </c>
      <c r="J143" s="5" t="s">
        <v>25</v>
      </c>
      <c r="K143" s="5" t="s">
        <v>763</v>
      </c>
      <c r="L143" s="5" t="s">
        <v>764</v>
      </c>
      <c r="M143" s="5"/>
      <c r="N143" s="5" t="s">
        <v>765</v>
      </c>
      <c r="O143" s="5"/>
      <c r="P143" s="4" t="str">
        <f t="shared" si="0"/>
        <v>Outstanding</v>
      </c>
      <c r="Q143" s="13" t="s">
        <v>25</v>
      </c>
    </row>
    <row r="144" spans="1:17" ht="60" customHeight="1" x14ac:dyDescent="0.35">
      <c r="A144" s="11" t="s">
        <v>755</v>
      </c>
      <c r="B144" s="2" t="s">
        <v>766</v>
      </c>
      <c r="C144" s="1" t="s">
        <v>767</v>
      </c>
      <c r="D144" s="3" t="s">
        <v>20</v>
      </c>
      <c r="E144" s="3" t="s">
        <v>31</v>
      </c>
      <c r="F144" s="4" t="s">
        <v>22</v>
      </c>
      <c r="G144" s="4" t="s">
        <v>23</v>
      </c>
      <c r="H144" s="4" t="s">
        <v>24</v>
      </c>
      <c r="I144" s="4" t="s">
        <v>25</v>
      </c>
      <c r="J144" s="5" t="s">
        <v>25</v>
      </c>
      <c r="K144" s="5" t="s">
        <v>768</v>
      </c>
      <c r="L144" s="5" t="s">
        <v>769</v>
      </c>
      <c r="M144" s="5"/>
      <c r="N144" s="5" t="s">
        <v>770</v>
      </c>
      <c r="O144" s="5"/>
      <c r="P144" s="4" t="str">
        <f t="shared" si="0"/>
        <v>Outstanding</v>
      </c>
      <c r="Q144" s="13" t="s">
        <v>25</v>
      </c>
    </row>
    <row r="145" spans="1:17" ht="60" customHeight="1" x14ac:dyDescent="0.35">
      <c r="A145" s="11" t="s">
        <v>755</v>
      </c>
      <c r="B145" s="2" t="s">
        <v>771</v>
      </c>
      <c r="C145" s="1" t="s">
        <v>772</v>
      </c>
      <c r="D145" s="3" t="s">
        <v>20</v>
      </c>
      <c r="E145" s="3" t="s">
        <v>31</v>
      </c>
      <c r="F145" s="4" t="s">
        <v>22</v>
      </c>
      <c r="G145" s="4" t="s">
        <v>23</v>
      </c>
      <c r="H145" s="4" t="s">
        <v>24</v>
      </c>
      <c r="I145" s="4" t="s">
        <v>25</v>
      </c>
      <c r="J145" s="5" t="s">
        <v>25</v>
      </c>
      <c r="K145" s="5" t="s">
        <v>773</v>
      </c>
      <c r="L145" s="5" t="s">
        <v>774</v>
      </c>
      <c r="M145" s="5"/>
      <c r="N145" s="5" t="s">
        <v>775</v>
      </c>
      <c r="O145" s="5"/>
      <c r="P145" s="4" t="str">
        <f t="shared" si="0"/>
        <v>Outstanding</v>
      </c>
      <c r="Q145" s="13" t="s">
        <v>25</v>
      </c>
    </row>
    <row r="146" spans="1:17" ht="60" customHeight="1" x14ac:dyDescent="0.35">
      <c r="A146" s="11" t="s">
        <v>755</v>
      </c>
      <c r="B146" s="2" t="s">
        <v>776</v>
      </c>
      <c r="C146" s="1" t="s">
        <v>777</v>
      </c>
      <c r="D146" s="3" t="s">
        <v>20</v>
      </c>
      <c r="E146" s="3" t="s">
        <v>31</v>
      </c>
      <c r="F146" s="4" t="s">
        <v>22</v>
      </c>
      <c r="G146" s="4" t="s">
        <v>23</v>
      </c>
      <c r="H146" s="4" t="s">
        <v>24</v>
      </c>
      <c r="I146" s="4" t="s">
        <v>25</v>
      </c>
      <c r="J146" s="5" t="s">
        <v>25</v>
      </c>
      <c r="K146" s="5" t="s">
        <v>778</v>
      </c>
      <c r="L146" s="5" t="s">
        <v>779</v>
      </c>
      <c r="M146" s="5"/>
      <c r="N146" s="5" t="s">
        <v>780</v>
      </c>
      <c r="O146" s="5"/>
      <c r="P146" s="4" t="str">
        <f t="shared" si="0"/>
        <v>Outstanding</v>
      </c>
      <c r="Q146" s="13" t="s">
        <v>25</v>
      </c>
    </row>
    <row r="147" spans="1:17" ht="60" customHeight="1" x14ac:dyDescent="0.35">
      <c r="A147" s="11" t="s">
        <v>755</v>
      </c>
      <c r="B147" s="2" t="s">
        <v>781</v>
      </c>
      <c r="C147" s="1" t="s">
        <v>782</v>
      </c>
      <c r="D147" s="3" t="s">
        <v>20</v>
      </c>
      <c r="E147" s="3" t="s">
        <v>31</v>
      </c>
      <c r="F147" s="4" t="s">
        <v>22</v>
      </c>
      <c r="G147" s="4" t="s">
        <v>23</v>
      </c>
      <c r="H147" s="4" t="s">
        <v>24</v>
      </c>
      <c r="I147" s="4" t="s">
        <v>25</v>
      </c>
      <c r="J147" s="5" t="s">
        <v>25</v>
      </c>
      <c r="K147" s="5" t="s">
        <v>783</v>
      </c>
      <c r="L147" s="5" t="s">
        <v>784</v>
      </c>
      <c r="M147" s="5"/>
      <c r="N147" s="5" t="s">
        <v>785</v>
      </c>
      <c r="O147" s="5"/>
      <c r="P147" s="4" t="str">
        <f t="shared" si="0"/>
        <v>Outstanding</v>
      </c>
      <c r="Q147" s="13" t="s">
        <v>25</v>
      </c>
    </row>
    <row r="148" spans="1:17" ht="60" customHeight="1" x14ac:dyDescent="0.35">
      <c r="A148" s="11" t="s">
        <v>755</v>
      </c>
      <c r="B148" s="2" t="s">
        <v>786</v>
      </c>
      <c r="C148" s="1" t="s">
        <v>787</v>
      </c>
      <c r="D148" s="3" t="s">
        <v>20</v>
      </c>
      <c r="E148" s="3" t="s">
        <v>31</v>
      </c>
      <c r="F148" s="4" t="s">
        <v>22</v>
      </c>
      <c r="G148" s="4" t="s">
        <v>23</v>
      </c>
      <c r="H148" s="4" t="s">
        <v>24</v>
      </c>
      <c r="I148" s="4" t="s">
        <v>25</v>
      </c>
      <c r="J148" s="5" t="s">
        <v>25</v>
      </c>
      <c r="K148" s="5" t="s">
        <v>788</v>
      </c>
      <c r="L148" s="5" t="s">
        <v>789</v>
      </c>
      <c r="M148" s="5"/>
      <c r="N148" s="5" t="s">
        <v>790</v>
      </c>
      <c r="O148" s="5"/>
      <c r="P148" s="4" t="str">
        <f t="shared" si="0"/>
        <v>Outstanding</v>
      </c>
      <c r="Q148" s="13" t="s">
        <v>25</v>
      </c>
    </row>
    <row r="149" spans="1:17" ht="60" customHeight="1" x14ac:dyDescent="0.35">
      <c r="A149" s="11" t="s">
        <v>755</v>
      </c>
      <c r="B149" s="2" t="s">
        <v>791</v>
      </c>
      <c r="C149" s="1" t="s">
        <v>792</v>
      </c>
      <c r="D149" s="3" t="s">
        <v>20</v>
      </c>
      <c r="E149" s="3" t="s">
        <v>31</v>
      </c>
      <c r="F149" s="4" t="s">
        <v>22</v>
      </c>
      <c r="G149" s="4" t="s">
        <v>23</v>
      </c>
      <c r="H149" s="4" t="s">
        <v>24</v>
      </c>
      <c r="I149" s="4" t="s">
        <v>25</v>
      </c>
      <c r="J149" s="5" t="s">
        <v>25</v>
      </c>
      <c r="K149" s="5" t="s">
        <v>793</v>
      </c>
      <c r="L149" s="5" t="s">
        <v>794</v>
      </c>
      <c r="M149" s="5"/>
      <c r="N149" s="5" t="s">
        <v>795</v>
      </c>
      <c r="O149" s="5"/>
      <c r="P149" s="4" t="str">
        <f t="shared" si="0"/>
        <v>Outstanding</v>
      </c>
      <c r="Q149" s="13" t="s">
        <v>25</v>
      </c>
    </row>
    <row r="150" spans="1:17" ht="60" customHeight="1" x14ac:dyDescent="0.35">
      <c r="A150" s="11" t="s">
        <v>755</v>
      </c>
      <c r="B150" s="2" t="s">
        <v>796</v>
      </c>
      <c r="C150" s="1" t="s">
        <v>797</v>
      </c>
      <c r="D150" s="3" t="s">
        <v>20</v>
      </c>
      <c r="E150" s="3" t="s">
        <v>31</v>
      </c>
      <c r="F150" s="4" t="s">
        <v>22</v>
      </c>
      <c r="G150" s="4" t="s">
        <v>23</v>
      </c>
      <c r="H150" s="4" t="s">
        <v>24</v>
      </c>
      <c r="I150" s="4" t="s">
        <v>25</v>
      </c>
      <c r="J150" s="5" t="s">
        <v>25</v>
      </c>
      <c r="K150" s="5" t="s">
        <v>798</v>
      </c>
      <c r="L150" s="5" t="s">
        <v>799</v>
      </c>
      <c r="M150" s="5"/>
      <c r="N150" s="5" t="s">
        <v>800</v>
      </c>
      <c r="O150" s="5"/>
      <c r="P150" s="4" t="str">
        <f t="shared" si="0"/>
        <v>Outstanding</v>
      </c>
      <c r="Q150" s="13" t="s">
        <v>25</v>
      </c>
    </row>
    <row r="151" spans="1:17" ht="60" customHeight="1" x14ac:dyDescent="0.35">
      <c r="A151" s="11" t="s">
        <v>755</v>
      </c>
      <c r="B151" s="2" t="s">
        <v>801</v>
      </c>
      <c r="C151" s="1" t="s">
        <v>802</v>
      </c>
      <c r="D151" s="3" t="s">
        <v>20</v>
      </c>
      <c r="E151" s="3" t="s">
        <v>31</v>
      </c>
      <c r="F151" s="4" t="s">
        <v>22</v>
      </c>
      <c r="G151" s="4" t="s">
        <v>23</v>
      </c>
      <c r="H151" s="4" t="s">
        <v>24</v>
      </c>
      <c r="I151" s="4" t="s">
        <v>25</v>
      </c>
      <c r="J151" s="5" t="s">
        <v>25</v>
      </c>
      <c r="K151" s="5" t="s">
        <v>803</v>
      </c>
      <c r="L151" s="5" t="s">
        <v>804</v>
      </c>
      <c r="M151" s="5"/>
      <c r="N151" s="5" t="s">
        <v>805</v>
      </c>
      <c r="O151" s="5"/>
      <c r="P151" s="4" t="str">
        <f t="shared" si="0"/>
        <v>Outstanding</v>
      </c>
      <c r="Q151" s="13" t="s">
        <v>25</v>
      </c>
    </row>
    <row r="152" spans="1:17" ht="60" customHeight="1" x14ac:dyDescent="0.35">
      <c r="A152" s="11" t="s">
        <v>755</v>
      </c>
      <c r="B152" s="2" t="s">
        <v>806</v>
      </c>
      <c r="C152" s="1" t="s">
        <v>807</v>
      </c>
      <c r="D152" s="3" t="s">
        <v>20</v>
      </c>
      <c r="E152" s="3" t="s">
        <v>31</v>
      </c>
      <c r="F152" s="4" t="s">
        <v>22</v>
      </c>
      <c r="G152" s="4" t="s">
        <v>23</v>
      </c>
      <c r="H152" s="4" t="s">
        <v>24</v>
      </c>
      <c r="I152" s="4" t="s">
        <v>25</v>
      </c>
      <c r="J152" s="5" t="s">
        <v>25</v>
      </c>
      <c r="K152" s="5" t="s">
        <v>808</v>
      </c>
      <c r="L152" s="5" t="s">
        <v>809</v>
      </c>
      <c r="M152" s="5"/>
      <c r="N152" s="5" t="s">
        <v>810</v>
      </c>
      <c r="O152" s="5"/>
      <c r="P152" s="4" t="str">
        <f t="shared" si="0"/>
        <v>Outstanding</v>
      </c>
      <c r="Q152" s="13" t="s">
        <v>25</v>
      </c>
    </row>
    <row r="153" spans="1:17" ht="60" customHeight="1" x14ac:dyDescent="0.35">
      <c r="A153" s="11" t="s">
        <v>755</v>
      </c>
      <c r="B153" s="2" t="s">
        <v>811</v>
      </c>
      <c r="C153" s="1" t="s">
        <v>812</v>
      </c>
      <c r="D153" s="3" t="s">
        <v>20</v>
      </c>
      <c r="E153" s="3" t="s">
        <v>31</v>
      </c>
      <c r="F153" s="4" t="s">
        <v>22</v>
      </c>
      <c r="G153" s="4" t="s">
        <v>23</v>
      </c>
      <c r="H153" s="4" t="s">
        <v>24</v>
      </c>
      <c r="I153" s="4" t="s">
        <v>25</v>
      </c>
      <c r="J153" s="5" t="s">
        <v>25</v>
      </c>
      <c r="K153" s="5" t="s">
        <v>813</v>
      </c>
      <c r="L153" s="5" t="s">
        <v>814</v>
      </c>
      <c r="M153" s="5"/>
      <c r="N153" s="5" t="s">
        <v>815</v>
      </c>
      <c r="O153" s="5"/>
      <c r="P153" s="4" t="str">
        <f t="shared" si="0"/>
        <v>Outstanding</v>
      </c>
      <c r="Q153" s="13" t="s">
        <v>25</v>
      </c>
    </row>
    <row r="154" spans="1:17" ht="60" customHeight="1" x14ac:dyDescent="0.35">
      <c r="A154" s="11" t="s">
        <v>755</v>
      </c>
      <c r="B154" s="2" t="s">
        <v>816</v>
      </c>
      <c r="C154" s="1" t="s">
        <v>817</v>
      </c>
      <c r="D154" s="3" t="s">
        <v>20</v>
      </c>
      <c r="E154" s="3" t="s">
        <v>31</v>
      </c>
      <c r="F154" s="4" t="s">
        <v>22</v>
      </c>
      <c r="G154" s="4" t="s">
        <v>23</v>
      </c>
      <c r="H154" s="4" t="s">
        <v>24</v>
      </c>
      <c r="I154" s="4" t="s">
        <v>25</v>
      </c>
      <c r="J154" s="5" t="s">
        <v>25</v>
      </c>
      <c r="K154" s="5" t="s">
        <v>818</v>
      </c>
      <c r="L154" s="5" t="s">
        <v>819</v>
      </c>
      <c r="M154" s="5"/>
      <c r="N154" s="5" t="s">
        <v>820</v>
      </c>
      <c r="O154" s="5"/>
      <c r="P154" s="4" t="str">
        <f t="shared" si="0"/>
        <v>Outstanding</v>
      </c>
      <c r="Q154" s="13" t="s">
        <v>25</v>
      </c>
    </row>
    <row r="155" spans="1:17" ht="60" customHeight="1" x14ac:dyDescent="0.35">
      <c r="A155" s="11" t="s">
        <v>755</v>
      </c>
      <c r="B155" s="2" t="s">
        <v>821</v>
      </c>
      <c r="C155" s="1" t="s">
        <v>822</v>
      </c>
      <c r="D155" s="3" t="s">
        <v>20</v>
      </c>
      <c r="E155" s="3" t="s">
        <v>31</v>
      </c>
      <c r="F155" s="4" t="s">
        <v>22</v>
      </c>
      <c r="G155" s="4" t="s">
        <v>23</v>
      </c>
      <c r="H155" s="4" t="s">
        <v>24</v>
      </c>
      <c r="I155" s="4" t="s">
        <v>25</v>
      </c>
      <c r="J155" s="5" t="s">
        <v>25</v>
      </c>
      <c r="K155" s="5" t="s">
        <v>823</v>
      </c>
      <c r="L155" s="5" t="s">
        <v>824</v>
      </c>
      <c r="M155" s="5"/>
      <c r="N155" s="5" t="s">
        <v>825</v>
      </c>
      <c r="O155" s="5"/>
      <c r="P155" s="4" t="str">
        <f t="shared" si="0"/>
        <v>Outstanding</v>
      </c>
      <c r="Q155" s="13" t="s">
        <v>25</v>
      </c>
    </row>
    <row r="156" spans="1:17" ht="60" customHeight="1" x14ac:dyDescent="0.35">
      <c r="A156" s="11" t="s">
        <v>755</v>
      </c>
      <c r="B156" s="2" t="s">
        <v>826</v>
      </c>
      <c r="C156" s="1" t="s">
        <v>827</v>
      </c>
      <c r="D156" s="3" t="s">
        <v>20</v>
      </c>
      <c r="E156" s="3" t="s">
        <v>31</v>
      </c>
      <c r="F156" s="4" t="s">
        <v>22</v>
      </c>
      <c r="G156" s="4" t="s">
        <v>23</v>
      </c>
      <c r="H156" s="4" t="s">
        <v>24</v>
      </c>
      <c r="I156" s="4" t="s">
        <v>25</v>
      </c>
      <c r="J156" s="5" t="s">
        <v>25</v>
      </c>
      <c r="K156" s="5" t="s">
        <v>828</v>
      </c>
      <c r="L156" s="5" t="s">
        <v>829</v>
      </c>
      <c r="M156" s="5"/>
      <c r="N156" s="5" t="s">
        <v>830</v>
      </c>
      <c r="O156" s="5"/>
      <c r="P156" s="4" t="str">
        <f t="shared" si="0"/>
        <v>Outstanding</v>
      </c>
      <c r="Q156" s="13" t="s">
        <v>25</v>
      </c>
    </row>
    <row r="157" spans="1:17" ht="60" customHeight="1" x14ac:dyDescent="0.35">
      <c r="A157" s="11" t="s">
        <v>831</v>
      </c>
      <c r="B157" s="2" t="s">
        <v>832</v>
      </c>
      <c r="C157" s="1" t="s">
        <v>833</v>
      </c>
      <c r="D157" s="3" t="s">
        <v>20</v>
      </c>
      <c r="E157" s="3" t="s">
        <v>21</v>
      </c>
      <c r="F157" s="4" t="s">
        <v>22</v>
      </c>
      <c r="G157" s="4" t="s">
        <v>23</v>
      </c>
      <c r="H157" s="4" t="s">
        <v>24</v>
      </c>
      <c r="I157" s="4" t="s">
        <v>25</v>
      </c>
      <c r="J157" s="5" t="s">
        <v>25</v>
      </c>
      <c r="K157" s="5" t="s">
        <v>834</v>
      </c>
      <c r="L157" s="5" t="s">
        <v>835</v>
      </c>
      <c r="M157" s="5"/>
      <c r="N157" s="5" t="s">
        <v>836</v>
      </c>
      <c r="O157" s="5"/>
      <c r="P157" s="4" t="str">
        <f t="shared" si="0"/>
        <v>Outstanding</v>
      </c>
      <c r="Q157" s="13" t="s">
        <v>25</v>
      </c>
    </row>
    <row r="158" spans="1:17" ht="60" customHeight="1" x14ac:dyDescent="0.35">
      <c r="A158" s="11" t="s">
        <v>831</v>
      </c>
      <c r="B158" s="2" t="s">
        <v>837</v>
      </c>
      <c r="C158" s="1" t="s">
        <v>838</v>
      </c>
      <c r="D158" s="3" t="s">
        <v>20</v>
      </c>
      <c r="E158" s="3" t="s">
        <v>21</v>
      </c>
      <c r="F158" s="4" t="s">
        <v>22</v>
      </c>
      <c r="G158" s="4" t="s">
        <v>23</v>
      </c>
      <c r="H158" s="4" t="s">
        <v>24</v>
      </c>
      <c r="I158" s="4" t="s">
        <v>25</v>
      </c>
      <c r="J158" s="5" t="s">
        <v>25</v>
      </c>
      <c r="K158" s="5" t="s">
        <v>839</v>
      </c>
      <c r="L158" s="5" t="s">
        <v>840</v>
      </c>
      <c r="M158" s="5"/>
      <c r="N158" s="5" t="s">
        <v>841</v>
      </c>
      <c r="O158" s="5"/>
      <c r="P158" s="4" t="str">
        <f t="shared" si="0"/>
        <v>Outstanding</v>
      </c>
      <c r="Q158" s="13" t="s">
        <v>25</v>
      </c>
    </row>
    <row r="159" spans="1:17" ht="60" customHeight="1" x14ac:dyDescent="0.35">
      <c r="A159" s="11" t="s">
        <v>831</v>
      </c>
      <c r="B159" s="2" t="s">
        <v>842</v>
      </c>
      <c r="C159" s="1" t="s">
        <v>843</v>
      </c>
      <c r="D159" s="3" t="s">
        <v>20</v>
      </c>
      <c r="E159" s="3" t="s">
        <v>21</v>
      </c>
      <c r="F159" s="4" t="s">
        <v>22</v>
      </c>
      <c r="G159" s="4" t="s">
        <v>23</v>
      </c>
      <c r="H159" s="4" t="s">
        <v>24</v>
      </c>
      <c r="I159" s="4" t="s">
        <v>25</v>
      </c>
      <c r="J159" s="5" t="s">
        <v>25</v>
      </c>
      <c r="K159" s="5" t="s">
        <v>844</v>
      </c>
      <c r="L159" s="5" t="s">
        <v>845</v>
      </c>
      <c r="M159" s="5"/>
      <c r="N159" s="5" t="s">
        <v>846</v>
      </c>
      <c r="O159" s="5"/>
      <c r="P159" s="4" t="str">
        <f t="shared" si="0"/>
        <v>Outstanding</v>
      </c>
      <c r="Q159" s="13" t="s">
        <v>25</v>
      </c>
    </row>
    <row r="160" spans="1:17" ht="60" customHeight="1" x14ac:dyDescent="0.35">
      <c r="A160" s="11" t="s">
        <v>831</v>
      </c>
      <c r="B160" s="2" t="s">
        <v>847</v>
      </c>
      <c r="C160" s="1" t="s">
        <v>848</v>
      </c>
      <c r="D160" s="3" t="s">
        <v>153</v>
      </c>
      <c r="E160" s="3" t="s">
        <v>21</v>
      </c>
      <c r="F160" s="4" t="s">
        <v>22</v>
      </c>
      <c r="G160" s="4" t="s">
        <v>23</v>
      </c>
      <c r="H160" s="4" t="s">
        <v>24</v>
      </c>
      <c r="I160" s="4" t="s">
        <v>25</v>
      </c>
      <c r="J160" s="5" t="s">
        <v>25</v>
      </c>
      <c r="K160" s="5" t="s">
        <v>849</v>
      </c>
      <c r="L160" s="5" t="s">
        <v>850</v>
      </c>
      <c r="M160" s="5"/>
      <c r="N160" s="5" t="s">
        <v>851</v>
      </c>
      <c r="O160" s="5"/>
      <c r="P160" s="4" t="str">
        <f t="shared" si="0"/>
        <v>Outstanding</v>
      </c>
      <c r="Q160" s="13" t="s">
        <v>25</v>
      </c>
    </row>
    <row r="161" spans="1:17" ht="60" customHeight="1" x14ac:dyDescent="0.35">
      <c r="A161" s="11" t="s">
        <v>831</v>
      </c>
      <c r="B161" s="2" t="s">
        <v>852</v>
      </c>
      <c r="C161" s="1" t="s">
        <v>853</v>
      </c>
      <c r="D161" s="3" t="s">
        <v>20</v>
      </c>
      <c r="E161" s="3" t="s">
        <v>21</v>
      </c>
      <c r="F161" s="4" t="s">
        <v>22</v>
      </c>
      <c r="G161" s="4" t="s">
        <v>23</v>
      </c>
      <c r="H161" s="4" t="s">
        <v>24</v>
      </c>
      <c r="I161" s="4" t="s">
        <v>25</v>
      </c>
      <c r="J161" s="5" t="s">
        <v>25</v>
      </c>
      <c r="K161" s="5" t="s">
        <v>854</v>
      </c>
      <c r="L161" s="5" t="s">
        <v>855</v>
      </c>
      <c r="M161" s="5"/>
      <c r="N161" s="5" t="s">
        <v>856</v>
      </c>
      <c r="O161" s="5"/>
      <c r="P161" s="4" t="str">
        <f t="shared" si="0"/>
        <v>Outstanding</v>
      </c>
      <c r="Q161" s="13" t="s">
        <v>25</v>
      </c>
    </row>
    <row r="162" spans="1:17" ht="60" customHeight="1" x14ac:dyDescent="0.35">
      <c r="A162" s="11" t="s">
        <v>831</v>
      </c>
      <c r="B162" s="2" t="s">
        <v>857</v>
      </c>
      <c r="C162" s="1" t="s">
        <v>858</v>
      </c>
      <c r="D162" s="3" t="s">
        <v>153</v>
      </c>
      <c r="E162" s="3" t="s">
        <v>21</v>
      </c>
      <c r="F162" s="4" t="s">
        <v>22</v>
      </c>
      <c r="G162" s="4" t="s">
        <v>23</v>
      </c>
      <c r="H162" s="4" t="s">
        <v>24</v>
      </c>
      <c r="I162" s="4" t="s">
        <v>25</v>
      </c>
      <c r="J162" s="5" t="s">
        <v>25</v>
      </c>
      <c r="K162" s="5" t="s">
        <v>859</v>
      </c>
      <c r="L162" s="5" t="s">
        <v>860</v>
      </c>
      <c r="M162" s="5"/>
      <c r="N162" s="5" t="s">
        <v>861</v>
      </c>
      <c r="O162" s="5"/>
      <c r="P162" s="4" t="str">
        <f t="shared" si="0"/>
        <v>Outstanding</v>
      </c>
      <c r="Q162" s="13" t="s">
        <v>25</v>
      </c>
    </row>
    <row r="163" spans="1:17" ht="60" customHeight="1" x14ac:dyDescent="0.35">
      <c r="A163" s="11" t="s">
        <v>862</v>
      </c>
      <c r="B163" s="2" t="s">
        <v>863</v>
      </c>
      <c r="C163" s="1" t="s">
        <v>864</v>
      </c>
      <c r="D163" s="3" t="s">
        <v>20</v>
      </c>
      <c r="E163" s="3" t="s">
        <v>21</v>
      </c>
      <c r="F163" s="4" t="s">
        <v>22</v>
      </c>
      <c r="G163" s="4" t="s">
        <v>23</v>
      </c>
      <c r="H163" s="4" t="s">
        <v>24</v>
      </c>
      <c r="I163" s="4" t="s">
        <v>25</v>
      </c>
      <c r="J163" s="5" t="s">
        <v>25</v>
      </c>
      <c r="K163" s="5" t="s">
        <v>865</v>
      </c>
      <c r="L163" s="5" t="s">
        <v>866</v>
      </c>
      <c r="M163" s="5"/>
      <c r="N163" s="5" t="s">
        <v>867</v>
      </c>
      <c r="O163" s="5"/>
      <c r="P163" s="4" t="str">
        <f t="shared" si="0"/>
        <v>Outstanding</v>
      </c>
      <c r="Q163" s="13" t="s">
        <v>25</v>
      </c>
    </row>
    <row r="164" spans="1:17" ht="60" customHeight="1" x14ac:dyDescent="0.35">
      <c r="A164" s="11" t="s">
        <v>862</v>
      </c>
      <c r="B164" s="2" t="s">
        <v>868</v>
      </c>
      <c r="C164" s="1" t="s">
        <v>869</v>
      </c>
      <c r="D164" s="3" t="s">
        <v>20</v>
      </c>
      <c r="E164" s="3" t="s">
        <v>21</v>
      </c>
      <c r="F164" s="4" t="s">
        <v>22</v>
      </c>
      <c r="G164" s="4" t="s">
        <v>23</v>
      </c>
      <c r="H164" s="4" t="s">
        <v>24</v>
      </c>
      <c r="I164" s="4" t="s">
        <v>25</v>
      </c>
      <c r="J164" s="5" t="s">
        <v>25</v>
      </c>
      <c r="K164" s="5" t="s">
        <v>870</v>
      </c>
      <c r="L164" s="5" t="s">
        <v>871</v>
      </c>
      <c r="M164" s="5"/>
      <c r="N164" s="5" t="s">
        <v>872</v>
      </c>
      <c r="O164" s="5"/>
      <c r="P164" s="4" t="str">
        <f t="shared" si="0"/>
        <v>Outstanding</v>
      </c>
      <c r="Q164" s="13" t="s">
        <v>25</v>
      </c>
    </row>
    <row r="165" spans="1:17" ht="60" customHeight="1" x14ac:dyDescent="0.35">
      <c r="A165" s="11" t="s">
        <v>862</v>
      </c>
      <c r="B165" s="2" t="s">
        <v>873</v>
      </c>
      <c r="C165" s="1" t="s">
        <v>874</v>
      </c>
      <c r="D165" s="3" t="s">
        <v>20</v>
      </c>
      <c r="E165" s="3" t="s">
        <v>21</v>
      </c>
      <c r="F165" s="4" t="s">
        <v>22</v>
      </c>
      <c r="G165" s="4" t="s">
        <v>23</v>
      </c>
      <c r="H165" s="4" t="s">
        <v>24</v>
      </c>
      <c r="I165" s="4" t="s">
        <v>25</v>
      </c>
      <c r="J165" s="5" t="s">
        <v>25</v>
      </c>
      <c r="K165" s="5" t="s">
        <v>875</v>
      </c>
      <c r="L165" s="5" t="s">
        <v>876</v>
      </c>
      <c r="M165" s="5"/>
      <c r="N165" s="5" t="s">
        <v>877</v>
      </c>
      <c r="O165" s="5"/>
      <c r="P165" s="4" t="str">
        <f t="shared" si="0"/>
        <v>Outstanding</v>
      </c>
      <c r="Q165" s="13" t="s">
        <v>25</v>
      </c>
    </row>
    <row r="166" spans="1:17" ht="60" customHeight="1" x14ac:dyDescent="0.35">
      <c r="A166" s="11" t="s">
        <v>878</v>
      </c>
      <c r="B166" s="2" t="s">
        <v>879</v>
      </c>
      <c r="C166" s="1" t="s">
        <v>880</v>
      </c>
      <c r="D166" s="3" t="s">
        <v>153</v>
      </c>
      <c r="E166" s="3" t="s">
        <v>21</v>
      </c>
      <c r="F166" s="4" t="s">
        <v>22</v>
      </c>
      <c r="G166" s="4" t="s">
        <v>23</v>
      </c>
      <c r="H166" s="4" t="s">
        <v>24</v>
      </c>
      <c r="I166" s="4" t="s">
        <v>25</v>
      </c>
      <c r="J166" s="5" t="s">
        <v>25</v>
      </c>
      <c r="K166" s="5" t="s">
        <v>881</v>
      </c>
      <c r="L166" s="5" t="s">
        <v>882</v>
      </c>
      <c r="M166" s="5"/>
      <c r="N166" s="5" t="s">
        <v>883</v>
      </c>
      <c r="O166" s="5"/>
      <c r="P166" s="4" t="str">
        <f t="shared" si="0"/>
        <v>Outstanding</v>
      </c>
      <c r="Q166" s="13" t="s">
        <v>25</v>
      </c>
    </row>
    <row r="167" spans="1:17" ht="60" customHeight="1" x14ac:dyDescent="0.35">
      <c r="A167" s="11" t="s">
        <v>878</v>
      </c>
      <c r="B167" s="2" t="s">
        <v>884</v>
      </c>
      <c r="C167" s="1" t="s">
        <v>885</v>
      </c>
      <c r="D167" s="3" t="s">
        <v>153</v>
      </c>
      <c r="E167" s="3" t="s">
        <v>21</v>
      </c>
      <c r="F167" s="4" t="s">
        <v>22</v>
      </c>
      <c r="G167" s="4" t="s">
        <v>23</v>
      </c>
      <c r="H167" s="4" t="s">
        <v>24</v>
      </c>
      <c r="I167" s="4" t="s">
        <v>25</v>
      </c>
      <c r="J167" s="5" t="s">
        <v>25</v>
      </c>
      <c r="K167" s="5" t="s">
        <v>886</v>
      </c>
      <c r="L167" s="5" t="s">
        <v>887</v>
      </c>
      <c r="M167" s="5"/>
      <c r="N167" s="5" t="s">
        <v>888</v>
      </c>
      <c r="O167" s="5"/>
      <c r="P167" s="4" t="str">
        <f t="shared" si="0"/>
        <v>Outstanding</v>
      </c>
      <c r="Q167" s="13" t="s">
        <v>25</v>
      </c>
    </row>
    <row r="168" spans="1:17" ht="60" customHeight="1" x14ac:dyDescent="0.35">
      <c r="A168" s="11" t="s">
        <v>889</v>
      </c>
      <c r="B168" s="2" t="s">
        <v>890</v>
      </c>
      <c r="C168" s="1" t="s">
        <v>891</v>
      </c>
      <c r="D168" s="3" t="s">
        <v>20</v>
      </c>
      <c r="E168" s="3" t="s">
        <v>21</v>
      </c>
      <c r="F168" s="4" t="s">
        <v>22</v>
      </c>
      <c r="G168" s="4" t="s">
        <v>23</v>
      </c>
      <c r="H168" s="4" t="s">
        <v>24</v>
      </c>
      <c r="I168" s="4" t="s">
        <v>25</v>
      </c>
      <c r="J168" s="5" t="s">
        <v>25</v>
      </c>
      <c r="K168" s="5" t="s">
        <v>892</v>
      </c>
      <c r="L168" s="5" t="s">
        <v>893</v>
      </c>
      <c r="M168" s="5"/>
      <c r="N168" s="5" t="s">
        <v>894</v>
      </c>
      <c r="O168" s="5"/>
      <c r="P168" s="4" t="str">
        <f t="shared" si="0"/>
        <v>Outstanding</v>
      </c>
      <c r="Q168" s="13" t="s">
        <v>25</v>
      </c>
    </row>
    <row r="169" spans="1:17" ht="60" customHeight="1" x14ac:dyDescent="0.35">
      <c r="A169" s="11" t="s">
        <v>889</v>
      </c>
      <c r="B169" s="2" t="s">
        <v>895</v>
      </c>
      <c r="C169" s="1" t="s">
        <v>896</v>
      </c>
      <c r="D169" s="3" t="s">
        <v>20</v>
      </c>
      <c r="E169" s="3" t="s">
        <v>21</v>
      </c>
      <c r="F169" s="4" t="s">
        <v>22</v>
      </c>
      <c r="G169" s="4" t="s">
        <v>23</v>
      </c>
      <c r="H169" s="4" t="s">
        <v>24</v>
      </c>
      <c r="I169" s="4" t="s">
        <v>25</v>
      </c>
      <c r="J169" s="5" t="s">
        <v>25</v>
      </c>
      <c r="K169" s="5" t="s">
        <v>897</v>
      </c>
      <c r="L169" s="5" t="s">
        <v>898</v>
      </c>
      <c r="M169" s="5"/>
      <c r="N169" s="5" t="s">
        <v>899</v>
      </c>
      <c r="O169" s="5"/>
      <c r="P169" s="4" t="str">
        <f t="shared" si="0"/>
        <v>Outstanding</v>
      </c>
      <c r="Q169" s="13" t="s">
        <v>25</v>
      </c>
    </row>
    <row r="170" spans="1:17" ht="60" customHeight="1" x14ac:dyDescent="0.35">
      <c r="A170" s="11" t="s">
        <v>889</v>
      </c>
      <c r="B170" s="2" t="s">
        <v>900</v>
      </c>
      <c r="C170" s="1" t="s">
        <v>901</v>
      </c>
      <c r="D170" s="3" t="s">
        <v>20</v>
      </c>
      <c r="E170" s="3" t="s">
        <v>21</v>
      </c>
      <c r="F170" s="4" t="s">
        <v>22</v>
      </c>
      <c r="G170" s="4" t="s">
        <v>23</v>
      </c>
      <c r="H170" s="4" t="s">
        <v>24</v>
      </c>
      <c r="I170" s="4" t="s">
        <v>25</v>
      </c>
      <c r="J170" s="5" t="s">
        <v>25</v>
      </c>
      <c r="K170" s="5" t="s">
        <v>902</v>
      </c>
      <c r="L170" s="5" t="s">
        <v>903</v>
      </c>
      <c r="M170" s="5"/>
      <c r="N170" s="5" t="s">
        <v>904</v>
      </c>
      <c r="O170" s="5"/>
      <c r="P170" s="4" t="str">
        <f t="shared" si="0"/>
        <v>Outstanding</v>
      </c>
      <c r="Q170" s="13" t="s">
        <v>25</v>
      </c>
    </row>
    <row r="171" spans="1:17" ht="60" customHeight="1" x14ac:dyDescent="0.35">
      <c r="A171" s="11" t="s">
        <v>889</v>
      </c>
      <c r="B171" s="2" t="s">
        <v>905</v>
      </c>
      <c r="C171" s="1" t="s">
        <v>906</v>
      </c>
      <c r="D171" s="3" t="s">
        <v>20</v>
      </c>
      <c r="E171" s="3" t="s">
        <v>21</v>
      </c>
      <c r="F171" s="4" t="s">
        <v>22</v>
      </c>
      <c r="G171" s="4" t="s">
        <v>23</v>
      </c>
      <c r="H171" s="4" t="s">
        <v>24</v>
      </c>
      <c r="I171" s="4" t="s">
        <v>25</v>
      </c>
      <c r="J171" s="5" t="s">
        <v>25</v>
      </c>
      <c r="K171" s="5" t="s">
        <v>907</v>
      </c>
      <c r="L171" s="5" t="s">
        <v>908</v>
      </c>
      <c r="M171" s="5"/>
      <c r="N171" s="5" t="s">
        <v>909</v>
      </c>
      <c r="O171" s="5"/>
      <c r="P171" s="4" t="str">
        <f t="shared" si="0"/>
        <v>Outstanding</v>
      </c>
      <c r="Q171" s="13" t="s">
        <v>25</v>
      </c>
    </row>
    <row r="172" spans="1:17" ht="60" customHeight="1" x14ac:dyDescent="0.35">
      <c r="A172" s="11" t="s">
        <v>889</v>
      </c>
      <c r="B172" s="2" t="s">
        <v>910</v>
      </c>
      <c r="C172" s="1" t="s">
        <v>911</v>
      </c>
      <c r="D172" s="3" t="s">
        <v>20</v>
      </c>
      <c r="E172" s="3" t="s">
        <v>21</v>
      </c>
      <c r="F172" s="4" t="s">
        <v>22</v>
      </c>
      <c r="G172" s="4" t="s">
        <v>23</v>
      </c>
      <c r="H172" s="4" t="s">
        <v>24</v>
      </c>
      <c r="I172" s="4" t="s">
        <v>25</v>
      </c>
      <c r="J172" s="5" t="s">
        <v>25</v>
      </c>
      <c r="K172" s="5" t="s">
        <v>912</v>
      </c>
      <c r="L172" s="5" t="s">
        <v>913</v>
      </c>
      <c r="M172" s="5"/>
      <c r="N172" s="5" t="s">
        <v>914</v>
      </c>
      <c r="O172" s="5"/>
      <c r="P172" s="4" t="str">
        <f t="shared" si="0"/>
        <v>Outstanding</v>
      </c>
      <c r="Q172" s="13" t="s">
        <v>25</v>
      </c>
    </row>
    <row r="173" spans="1:17" ht="60" customHeight="1" x14ac:dyDescent="0.35">
      <c r="A173" s="11" t="s">
        <v>889</v>
      </c>
      <c r="B173" s="2" t="s">
        <v>915</v>
      </c>
      <c r="C173" s="1" t="s">
        <v>916</v>
      </c>
      <c r="D173" s="3" t="s">
        <v>20</v>
      </c>
      <c r="E173" s="3" t="s">
        <v>21</v>
      </c>
      <c r="F173" s="4" t="s">
        <v>22</v>
      </c>
      <c r="G173" s="4" t="s">
        <v>23</v>
      </c>
      <c r="H173" s="4" t="s">
        <v>24</v>
      </c>
      <c r="I173" s="4" t="s">
        <v>25</v>
      </c>
      <c r="J173" s="5" t="s">
        <v>25</v>
      </c>
      <c r="K173" s="5" t="s">
        <v>917</v>
      </c>
      <c r="L173" s="5" t="s">
        <v>918</v>
      </c>
      <c r="M173" s="5"/>
      <c r="N173" s="5" t="s">
        <v>919</v>
      </c>
      <c r="O173" s="5"/>
      <c r="P173" s="4" t="str">
        <f t="shared" si="0"/>
        <v>Outstanding</v>
      </c>
      <c r="Q173" s="13" t="s">
        <v>25</v>
      </c>
    </row>
    <row r="174" spans="1:17" ht="60" customHeight="1" x14ac:dyDescent="0.35">
      <c r="A174" s="11" t="s">
        <v>889</v>
      </c>
      <c r="B174" s="2" t="s">
        <v>920</v>
      </c>
      <c r="C174" s="1" t="s">
        <v>921</v>
      </c>
      <c r="D174" s="3" t="s">
        <v>20</v>
      </c>
      <c r="E174" s="3" t="s">
        <v>21</v>
      </c>
      <c r="F174" s="4" t="s">
        <v>22</v>
      </c>
      <c r="G174" s="4" t="s">
        <v>23</v>
      </c>
      <c r="H174" s="4" t="s">
        <v>24</v>
      </c>
      <c r="I174" s="4" t="s">
        <v>25</v>
      </c>
      <c r="J174" s="5" t="s">
        <v>25</v>
      </c>
      <c r="K174" s="5" t="s">
        <v>922</v>
      </c>
      <c r="L174" s="5" t="s">
        <v>923</v>
      </c>
      <c r="M174" s="5"/>
      <c r="N174" s="5" t="s">
        <v>924</v>
      </c>
      <c r="O174" s="5"/>
      <c r="P174" s="4" t="str">
        <f t="shared" si="0"/>
        <v>Outstanding</v>
      </c>
      <c r="Q174" s="13" t="s">
        <v>25</v>
      </c>
    </row>
    <row r="175" spans="1:17" ht="60" customHeight="1" x14ac:dyDescent="0.35">
      <c r="A175" s="11" t="s">
        <v>889</v>
      </c>
      <c r="B175" s="2" t="s">
        <v>925</v>
      </c>
      <c r="C175" s="1" t="s">
        <v>926</v>
      </c>
      <c r="D175" s="3" t="s">
        <v>20</v>
      </c>
      <c r="E175" s="3" t="s">
        <v>21</v>
      </c>
      <c r="F175" s="4" t="s">
        <v>22</v>
      </c>
      <c r="G175" s="4" t="s">
        <v>23</v>
      </c>
      <c r="H175" s="4" t="s">
        <v>24</v>
      </c>
      <c r="I175" s="4" t="s">
        <v>25</v>
      </c>
      <c r="J175" s="5" t="s">
        <v>25</v>
      </c>
      <c r="K175" s="5" t="s">
        <v>927</v>
      </c>
      <c r="L175" s="5" t="s">
        <v>928</v>
      </c>
      <c r="M175" s="5"/>
      <c r="N175" s="5" t="s">
        <v>929</v>
      </c>
      <c r="O175" s="5"/>
      <c r="P175" s="4" t="str">
        <f t="shared" si="0"/>
        <v>Outstanding</v>
      </c>
      <c r="Q175" s="13" t="s">
        <v>25</v>
      </c>
    </row>
    <row r="176" spans="1:17" ht="60" customHeight="1" x14ac:dyDescent="0.35">
      <c r="A176" s="11" t="s">
        <v>889</v>
      </c>
      <c r="B176" s="2" t="s">
        <v>930</v>
      </c>
      <c r="C176" s="1" t="s">
        <v>931</v>
      </c>
      <c r="D176" s="3" t="s">
        <v>20</v>
      </c>
      <c r="E176" s="3" t="s">
        <v>21</v>
      </c>
      <c r="F176" s="4" t="s">
        <v>22</v>
      </c>
      <c r="G176" s="4" t="s">
        <v>23</v>
      </c>
      <c r="H176" s="4" t="s">
        <v>24</v>
      </c>
      <c r="I176" s="4" t="s">
        <v>25</v>
      </c>
      <c r="J176" s="5" t="s">
        <v>25</v>
      </c>
      <c r="K176" s="5" t="s">
        <v>932</v>
      </c>
      <c r="L176" s="5" t="s">
        <v>933</v>
      </c>
      <c r="M176" s="5"/>
      <c r="N176" s="5" t="s">
        <v>934</v>
      </c>
      <c r="O176" s="5"/>
      <c r="P176" s="4" t="str">
        <f t="shared" si="0"/>
        <v>Outstanding</v>
      </c>
      <c r="Q176" s="13" t="s">
        <v>25</v>
      </c>
    </row>
    <row r="177" spans="1:17" ht="60" customHeight="1" x14ac:dyDescent="0.35">
      <c r="A177" s="11" t="s">
        <v>935</v>
      </c>
      <c r="B177" s="2" t="s">
        <v>936</v>
      </c>
      <c r="C177" s="1" t="s">
        <v>937</v>
      </c>
      <c r="D177" s="3" t="s">
        <v>20</v>
      </c>
      <c r="E177" s="3" t="s">
        <v>21</v>
      </c>
      <c r="F177" s="4" t="s">
        <v>22</v>
      </c>
      <c r="G177" s="4" t="s">
        <v>23</v>
      </c>
      <c r="H177" s="4" t="s">
        <v>24</v>
      </c>
      <c r="I177" s="4" t="s">
        <v>25</v>
      </c>
      <c r="J177" s="5" t="s">
        <v>25</v>
      </c>
      <c r="K177" s="5" t="s">
        <v>938</v>
      </c>
      <c r="L177" s="5" t="s">
        <v>939</v>
      </c>
      <c r="M177" s="5"/>
      <c r="N177" s="5" t="s">
        <v>940</v>
      </c>
      <c r="O177" s="5"/>
      <c r="P177" s="4" t="str">
        <f t="shared" si="0"/>
        <v>Outstanding</v>
      </c>
      <c r="Q177" s="13" t="s">
        <v>25</v>
      </c>
    </row>
    <row r="178" spans="1:17" ht="60" customHeight="1" x14ac:dyDescent="0.35">
      <c r="A178" s="11" t="s">
        <v>935</v>
      </c>
      <c r="B178" s="2" t="s">
        <v>941</v>
      </c>
      <c r="C178" s="1" t="s">
        <v>942</v>
      </c>
      <c r="D178" s="3" t="s">
        <v>20</v>
      </c>
      <c r="E178" s="3" t="s">
        <v>21</v>
      </c>
      <c r="F178" s="4" t="s">
        <v>22</v>
      </c>
      <c r="G178" s="4" t="s">
        <v>23</v>
      </c>
      <c r="H178" s="4" t="s">
        <v>24</v>
      </c>
      <c r="I178" s="4" t="s">
        <v>25</v>
      </c>
      <c r="J178" s="5" t="s">
        <v>25</v>
      </c>
      <c r="K178" s="5" t="s">
        <v>943</v>
      </c>
      <c r="L178" s="5" t="s">
        <v>944</v>
      </c>
      <c r="M178" s="5"/>
      <c r="N178" s="5" t="s">
        <v>945</v>
      </c>
      <c r="O178" s="5"/>
      <c r="P178" s="4" t="str">
        <f t="shared" si="0"/>
        <v>Outstanding</v>
      </c>
      <c r="Q178" s="13" t="s">
        <v>25</v>
      </c>
    </row>
    <row r="179" spans="1:17" ht="60" customHeight="1" x14ac:dyDescent="0.35">
      <c r="A179" s="11" t="s">
        <v>935</v>
      </c>
      <c r="B179" s="2" t="s">
        <v>946</v>
      </c>
      <c r="C179" s="1" t="s">
        <v>947</v>
      </c>
      <c r="D179" s="3" t="s">
        <v>20</v>
      </c>
      <c r="E179" s="3" t="s">
        <v>21</v>
      </c>
      <c r="F179" s="4" t="s">
        <v>22</v>
      </c>
      <c r="G179" s="4" t="s">
        <v>23</v>
      </c>
      <c r="H179" s="4" t="s">
        <v>24</v>
      </c>
      <c r="I179" s="4" t="s">
        <v>25</v>
      </c>
      <c r="J179" s="5" t="s">
        <v>25</v>
      </c>
      <c r="K179" s="5" t="s">
        <v>948</v>
      </c>
      <c r="L179" s="5" t="s">
        <v>949</v>
      </c>
      <c r="M179" s="5" t="s">
        <v>950</v>
      </c>
      <c r="N179" s="5" t="s">
        <v>951</v>
      </c>
      <c r="O179" s="5"/>
      <c r="P179" s="4" t="str">
        <f t="shared" si="0"/>
        <v>Outstanding</v>
      </c>
      <c r="Q179" s="13" t="s">
        <v>25</v>
      </c>
    </row>
    <row r="180" spans="1:17" ht="60" customHeight="1" x14ac:dyDescent="0.35">
      <c r="A180" s="11" t="s">
        <v>952</v>
      </c>
      <c r="B180" s="2" t="s">
        <v>953</v>
      </c>
      <c r="C180" s="1" t="s">
        <v>954</v>
      </c>
      <c r="D180" s="3" t="s">
        <v>20</v>
      </c>
      <c r="E180" s="3" t="s">
        <v>21</v>
      </c>
      <c r="F180" s="4" t="s">
        <v>22</v>
      </c>
      <c r="G180" s="4" t="s">
        <v>23</v>
      </c>
      <c r="H180" s="4" t="s">
        <v>24</v>
      </c>
      <c r="I180" s="4" t="s">
        <v>25</v>
      </c>
      <c r="J180" s="5" t="s">
        <v>25</v>
      </c>
      <c r="K180" s="5" t="s">
        <v>955</v>
      </c>
      <c r="L180" s="5" t="s">
        <v>956</v>
      </c>
      <c r="M180" s="5"/>
      <c r="N180" s="5" t="s">
        <v>957</v>
      </c>
      <c r="O180" s="5" t="s">
        <v>958</v>
      </c>
      <c r="P180" s="4" t="str">
        <f t="shared" si="0"/>
        <v>Outstanding</v>
      </c>
      <c r="Q180" s="13" t="s">
        <v>25</v>
      </c>
    </row>
    <row r="181" spans="1:17" ht="60" customHeight="1" x14ac:dyDescent="0.35">
      <c r="A181" s="11" t="s">
        <v>952</v>
      </c>
      <c r="B181" s="2" t="s">
        <v>959</v>
      </c>
      <c r="C181" s="1" t="s">
        <v>960</v>
      </c>
      <c r="D181" s="3" t="s">
        <v>20</v>
      </c>
      <c r="E181" s="3" t="s">
        <v>21</v>
      </c>
      <c r="F181" s="4" t="s">
        <v>22</v>
      </c>
      <c r="G181" s="4" t="s">
        <v>23</v>
      </c>
      <c r="H181" s="4" t="s">
        <v>24</v>
      </c>
      <c r="I181" s="4" t="s">
        <v>25</v>
      </c>
      <c r="J181" s="5" t="s">
        <v>25</v>
      </c>
      <c r="K181" s="5" t="s">
        <v>961</v>
      </c>
      <c r="L181" s="5" t="s">
        <v>962</v>
      </c>
      <c r="M181" s="5"/>
      <c r="N181" s="5" t="s">
        <v>963</v>
      </c>
      <c r="O181" s="5" t="s">
        <v>958</v>
      </c>
      <c r="P181" s="4" t="str">
        <f t="shared" si="0"/>
        <v>Outstanding</v>
      </c>
      <c r="Q181" s="13" t="s">
        <v>25</v>
      </c>
    </row>
    <row r="182" spans="1:17" ht="60" customHeight="1" x14ac:dyDescent="0.35">
      <c r="A182" s="11" t="s">
        <v>952</v>
      </c>
      <c r="B182" s="2" t="s">
        <v>964</v>
      </c>
      <c r="C182" s="1" t="s">
        <v>965</v>
      </c>
      <c r="D182" s="3" t="s">
        <v>20</v>
      </c>
      <c r="E182" s="3" t="s">
        <v>21</v>
      </c>
      <c r="F182" s="4" t="s">
        <v>22</v>
      </c>
      <c r="G182" s="4" t="s">
        <v>23</v>
      </c>
      <c r="H182" s="4" t="s">
        <v>24</v>
      </c>
      <c r="I182" s="4" t="s">
        <v>25</v>
      </c>
      <c r="J182" s="5" t="s">
        <v>25</v>
      </c>
      <c r="K182" s="5" t="s">
        <v>966</v>
      </c>
      <c r="L182" s="5" t="s">
        <v>967</v>
      </c>
      <c r="M182" s="5"/>
      <c r="N182" s="5" t="s">
        <v>968</v>
      </c>
      <c r="O182" s="5" t="s">
        <v>969</v>
      </c>
      <c r="P182" s="4" t="str">
        <f t="shared" si="0"/>
        <v>Outstanding</v>
      </c>
      <c r="Q182" s="13" t="s">
        <v>25</v>
      </c>
    </row>
    <row r="183" spans="1:17" ht="60" customHeight="1" x14ac:dyDescent="0.35">
      <c r="A183" s="11" t="s">
        <v>952</v>
      </c>
      <c r="B183" s="2" t="s">
        <v>970</v>
      </c>
      <c r="C183" s="1" t="s">
        <v>971</v>
      </c>
      <c r="D183" s="3" t="s">
        <v>20</v>
      </c>
      <c r="E183" s="3" t="s">
        <v>21</v>
      </c>
      <c r="F183" s="4" t="s">
        <v>22</v>
      </c>
      <c r="G183" s="4" t="s">
        <v>23</v>
      </c>
      <c r="H183" s="4" t="s">
        <v>24</v>
      </c>
      <c r="I183" s="4" t="s">
        <v>25</v>
      </c>
      <c r="J183" s="5" t="s">
        <v>25</v>
      </c>
      <c r="K183" s="5" t="s">
        <v>972</v>
      </c>
      <c r="L183" s="5" t="s">
        <v>973</v>
      </c>
      <c r="M183" s="5"/>
      <c r="N183" s="5" t="s">
        <v>974</v>
      </c>
      <c r="O183" s="5" t="s">
        <v>975</v>
      </c>
      <c r="P183" s="4" t="str">
        <f t="shared" si="0"/>
        <v>Outstanding</v>
      </c>
      <c r="Q183" s="13" t="s">
        <v>25</v>
      </c>
    </row>
    <row r="184" spans="1:17" ht="60" customHeight="1" x14ac:dyDescent="0.35">
      <c r="A184" s="11" t="s">
        <v>952</v>
      </c>
      <c r="B184" s="2" t="s">
        <v>976</v>
      </c>
      <c r="C184" s="1" t="s">
        <v>977</v>
      </c>
      <c r="D184" s="3" t="s">
        <v>20</v>
      </c>
      <c r="E184" s="3" t="s">
        <v>21</v>
      </c>
      <c r="F184" s="4" t="s">
        <v>22</v>
      </c>
      <c r="G184" s="4" t="s">
        <v>23</v>
      </c>
      <c r="H184" s="4" t="s">
        <v>24</v>
      </c>
      <c r="I184" s="4" t="s">
        <v>25</v>
      </c>
      <c r="J184" s="5" t="s">
        <v>25</v>
      </c>
      <c r="K184" s="5" t="s">
        <v>978</v>
      </c>
      <c r="L184" s="5" t="s">
        <v>979</v>
      </c>
      <c r="M184" s="5"/>
      <c r="N184" s="5" t="s">
        <v>980</v>
      </c>
      <c r="O184" s="5" t="s">
        <v>981</v>
      </c>
      <c r="P184" s="4" t="str">
        <f t="shared" si="0"/>
        <v>Outstanding</v>
      </c>
      <c r="Q184" s="13" t="s">
        <v>25</v>
      </c>
    </row>
    <row r="185" spans="1:17" ht="60" customHeight="1" x14ac:dyDescent="0.35">
      <c r="A185" s="11" t="s">
        <v>952</v>
      </c>
      <c r="B185" s="2" t="s">
        <v>982</v>
      </c>
      <c r="C185" s="1" t="s">
        <v>983</v>
      </c>
      <c r="D185" s="3" t="s">
        <v>20</v>
      </c>
      <c r="E185" s="3" t="s">
        <v>21</v>
      </c>
      <c r="F185" s="4" t="s">
        <v>22</v>
      </c>
      <c r="G185" s="4" t="s">
        <v>23</v>
      </c>
      <c r="H185" s="4" t="s">
        <v>24</v>
      </c>
      <c r="I185" s="4" t="s">
        <v>25</v>
      </c>
      <c r="J185" s="5" t="s">
        <v>25</v>
      </c>
      <c r="K185" s="5" t="s">
        <v>984</v>
      </c>
      <c r="L185" s="5" t="s">
        <v>985</v>
      </c>
      <c r="M185" s="5" t="s">
        <v>986</v>
      </c>
      <c r="N185" s="5" t="s">
        <v>987</v>
      </c>
      <c r="O185" s="5" t="s">
        <v>988</v>
      </c>
      <c r="P185" s="4" t="str">
        <f t="shared" si="0"/>
        <v>Outstanding</v>
      </c>
      <c r="Q185" s="13" t="s">
        <v>25</v>
      </c>
    </row>
    <row r="186" spans="1:17" ht="60" customHeight="1" x14ac:dyDescent="0.35">
      <c r="A186" s="11" t="s">
        <v>952</v>
      </c>
      <c r="B186" s="2" t="s">
        <v>989</v>
      </c>
      <c r="C186" s="1" t="s">
        <v>990</v>
      </c>
      <c r="D186" s="3" t="s">
        <v>20</v>
      </c>
      <c r="E186" s="3" t="s">
        <v>21</v>
      </c>
      <c r="F186" s="4" t="s">
        <v>22</v>
      </c>
      <c r="G186" s="4" t="s">
        <v>23</v>
      </c>
      <c r="H186" s="4" t="s">
        <v>24</v>
      </c>
      <c r="I186" s="4" t="s">
        <v>25</v>
      </c>
      <c r="J186" s="5" t="s">
        <v>25</v>
      </c>
      <c r="K186" s="5" t="s">
        <v>991</v>
      </c>
      <c r="L186" s="5" t="s">
        <v>992</v>
      </c>
      <c r="M186" s="5"/>
      <c r="N186" s="5" t="s">
        <v>993</v>
      </c>
      <c r="O186" s="5" t="s">
        <v>994</v>
      </c>
      <c r="P186" s="4" t="str">
        <f t="shared" si="0"/>
        <v>Outstanding</v>
      </c>
      <c r="Q186" s="13" t="s">
        <v>25</v>
      </c>
    </row>
    <row r="187" spans="1:17" ht="60" customHeight="1" x14ac:dyDescent="0.35">
      <c r="A187" s="11" t="s">
        <v>952</v>
      </c>
      <c r="B187" s="2" t="s">
        <v>995</v>
      </c>
      <c r="C187" s="1" t="s">
        <v>996</v>
      </c>
      <c r="D187" s="3" t="s">
        <v>20</v>
      </c>
      <c r="E187" s="3" t="s">
        <v>21</v>
      </c>
      <c r="F187" s="4" t="s">
        <v>22</v>
      </c>
      <c r="G187" s="4" t="s">
        <v>23</v>
      </c>
      <c r="H187" s="4" t="s">
        <v>24</v>
      </c>
      <c r="I187" s="4" t="s">
        <v>25</v>
      </c>
      <c r="J187" s="5" t="s">
        <v>25</v>
      </c>
      <c r="K187" s="5" t="s">
        <v>997</v>
      </c>
      <c r="L187" s="5" t="s">
        <v>998</v>
      </c>
      <c r="M187" s="5"/>
      <c r="N187" s="5" t="s">
        <v>999</v>
      </c>
      <c r="O187" s="5" t="s">
        <v>1000</v>
      </c>
      <c r="P187" s="4" t="str">
        <f t="shared" si="0"/>
        <v>Outstanding</v>
      </c>
      <c r="Q187" s="13" t="s">
        <v>25</v>
      </c>
    </row>
    <row r="188" spans="1:17" ht="60" customHeight="1" x14ac:dyDescent="0.35">
      <c r="A188" s="11" t="s">
        <v>952</v>
      </c>
      <c r="B188" s="2" t="s">
        <v>1001</v>
      </c>
      <c r="C188" s="1" t="s">
        <v>1002</v>
      </c>
      <c r="D188" s="3" t="s">
        <v>20</v>
      </c>
      <c r="E188" s="3" t="s">
        <v>21</v>
      </c>
      <c r="F188" s="4" t="s">
        <v>22</v>
      </c>
      <c r="G188" s="4" t="s">
        <v>23</v>
      </c>
      <c r="H188" s="4" t="s">
        <v>24</v>
      </c>
      <c r="I188" s="4" t="s">
        <v>25</v>
      </c>
      <c r="J188" s="5" t="s">
        <v>25</v>
      </c>
      <c r="K188" s="5" t="s">
        <v>1003</v>
      </c>
      <c r="L188" s="5" t="s">
        <v>1004</v>
      </c>
      <c r="M188" s="5"/>
      <c r="N188" s="5" t="s">
        <v>1005</v>
      </c>
      <c r="O188" s="5" t="s">
        <v>1006</v>
      </c>
      <c r="P188" s="4" t="str">
        <f t="shared" si="0"/>
        <v>Outstanding</v>
      </c>
      <c r="Q188" s="13" t="s">
        <v>25</v>
      </c>
    </row>
    <row r="189" spans="1:17" ht="60" customHeight="1" x14ac:dyDescent="0.35">
      <c r="A189" s="11" t="s">
        <v>952</v>
      </c>
      <c r="B189" s="2" t="s">
        <v>1007</v>
      </c>
      <c r="C189" s="1" t="s">
        <v>1008</v>
      </c>
      <c r="D189" s="3" t="s">
        <v>20</v>
      </c>
      <c r="E189" s="3" t="s">
        <v>21</v>
      </c>
      <c r="F189" s="4" t="s">
        <v>22</v>
      </c>
      <c r="G189" s="4" t="s">
        <v>23</v>
      </c>
      <c r="H189" s="4" t="s">
        <v>24</v>
      </c>
      <c r="I189" s="4" t="s">
        <v>25</v>
      </c>
      <c r="J189" s="5" t="s">
        <v>25</v>
      </c>
      <c r="K189" s="5" t="s">
        <v>1009</v>
      </c>
      <c r="L189" s="5" t="s">
        <v>1010</v>
      </c>
      <c r="M189" s="5"/>
      <c r="N189" s="5" t="s">
        <v>1011</v>
      </c>
      <c r="O189" s="5" t="s">
        <v>1012</v>
      </c>
      <c r="P189" s="4" t="str">
        <f t="shared" si="0"/>
        <v>Outstanding</v>
      </c>
      <c r="Q189" s="13" t="s">
        <v>25</v>
      </c>
    </row>
    <row r="190" spans="1:17" ht="60" customHeight="1" x14ac:dyDescent="0.35">
      <c r="A190" s="11" t="s">
        <v>952</v>
      </c>
      <c r="B190" s="2" t="s">
        <v>1013</v>
      </c>
      <c r="C190" s="1" t="s">
        <v>1014</v>
      </c>
      <c r="D190" s="3" t="s">
        <v>20</v>
      </c>
      <c r="E190" s="3" t="s">
        <v>21</v>
      </c>
      <c r="F190" s="4" t="s">
        <v>22</v>
      </c>
      <c r="G190" s="4" t="s">
        <v>23</v>
      </c>
      <c r="H190" s="4" t="s">
        <v>24</v>
      </c>
      <c r="I190" s="4" t="s">
        <v>25</v>
      </c>
      <c r="J190" s="5" t="s">
        <v>25</v>
      </c>
      <c r="K190" s="5" t="s">
        <v>1015</v>
      </c>
      <c r="L190" s="5" t="s">
        <v>1016</v>
      </c>
      <c r="M190" s="5"/>
      <c r="N190" s="5" t="s">
        <v>1017</v>
      </c>
      <c r="O190" s="5" t="s">
        <v>1018</v>
      </c>
      <c r="P190" s="4" t="str">
        <f t="shared" si="0"/>
        <v>Outstanding</v>
      </c>
      <c r="Q190" s="13" t="s">
        <v>25</v>
      </c>
    </row>
    <row r="191" spans="1:17" ht="60" customHeight="1" x14ac:dyDescent="0.35">
      <c r="A191" s="11" t="s">
        <v>952</v>
      </c>
      <c r="B191" s="2" t="s">
        <v>1019</v>
      </c>
      <c r="C191" s="1" t="s">
        <v>1020</v>
      </c>
      <c r="D191" s="3" t="s">
        <v>20</v>
      </c>
      <c r="E191" s="3" t="s">
        <v>21</v>
      </c>
      <c r="F191" s="4" t="s">
        <v>22</v>
      </c>
      <c r="G191" s="4" t="s">
        <v>23</v>
      </c>
      <c r="H191" s="4" t="s">
        <v>24</v>
      </c>
      <c r="I191" s="4" t="s">
        <v>25</v>
      </c>
      <c r="J191" s="5" t="s">
        <v>25</v>
      </c>
      <c r="K191" s="5" t="s">
        <v>1021</v>
      </c>
      <c r="L191" s="5" t="s">
        <v>1022</v>
      </c>
      <c r="M191" s="5"/>
      <c r="N191" s="5" t="s">
        <v>1023</v>
      </c>
      <c r="O191" s="5" t="s">
        <v>1024</v>
      </c>
      <c r="P191" s="4" t="str">
        <f t="shared" si="0"/>
        <v>Outstanding</v>
      </c>
      <c r="Q191" s="13" t="s">
        <v>25</v>
      </c>
    </row>
    <row r="192" spans="1:17" ht="60" customHeight="1" x14ac:dyDescent="0.35">
      <c r="A192" s="11" t="s">
        <v>952</v>
      </c>
      <c r="B192" s="2" t="s">
        <v>1025</v>
      </c>
      <c r="C192" s="1" t="s">
        <v>1026</v>
      </c>
      <c r="D192" s="3" t="s">
        <v>20</v>
      </c>
      <c r="E192" s="3" t="s">
        <v>21</v>
      </c>
      <c r="F192" s="4" t="s">
        <v>22</v>
      </c>
      <c r="G192" s="4" t="s">
        <v>23</v>
      </c>
      <c r="H192" s="4" t="s">
        <v>24</v>
      </c>
      <c r="I192" s="4" t="s">
        <v>25</v>
      </c>
      <c r="J192" s="5" t="s">
        <v>25</v>
      </c>
      <c r="K192" s="5" t="s">
        <v>1027</v>
      </c>
      <c r="L192" s="5" t="s">
        <v>1028</v>
      </c>
      <c r="M192" s="5"/>
      <c r="N192" s="5" t="s">
        <v>1029</v>
      </c>
      <c r="O192" s="5" t="s">
        <v>1030</v>
      </c>
      <c r="P192" s="4" t="str">
        <f t="shared" si="0"/>
        <v>Outstanding</v>
      </c>
      <c r="Q192" s="13" t="s">
        <v>25</v>
      </c>
    </row>
    <row r="193" spans="1:17" ht="60" customHeight="1" x14ac:dyDescent="0.35">
      <c r="A193" s="11" t="s">
        <v>952</v>
      </c>
      <c r="B193" s="2" t="s">
        <v>1031</v>
      </c>
      <c r="C193" s="1" t="s">
        <v>1032</v>
      </c>
      <c r="D193" s="3" t="s">
        <v>20</v>
      </c>
      <c r="E193" s="3" t="s">
        <v>21</v>
      </c>
      <c r="F193" s="4" t="s">
        <v>22</v>
      </c>
      <c r="G193" s="4" t="s">
        <v>23</v>
      </c>
      <c r="H193" s="4" t="s">
        <v>24</v>
      </c>
      <c r="I193" s="4" t="s">
        <v>25</v>
      </c>
      <c r="J193" s="5" t="s">
        <v>25</v>
      </c>
      <c r="K193" s="5" t="s">
        <v>1033</v>
      </c>
      <c r="L193" s="5" t="s">
        <v>1034</v>
      </c>
      <c r="M193" s="5"/>
      <c r="N193" s="5" t="s">
        <v>1035</v>
      </c>
      <c r="O193" s="5" t="s">
        <v>1036</v>
      </c>
      <c r="P193" s="4" t="str">
        <f t="shared" si="0"/>
        <v>Outstanding</v>
      </c>
      <c r="Q193" s="13" t="s">
        <v>25</v>
      </c>
    </row>
    <row r="194" spans="1:17" ht="60" customHeight="1" x14ac:dyDescent="0.35">
      <c r="A194" s="11" t="s">
        <v>952</v>
      </c>
      <c r="B194" s="2" t="s">
        <v>1037</v>
      </c>
      <c r="C194" s="1" t="s">
        <v>1038</v>
      </c>
      <c r="D194" s="3" t="s">
        <v>20</v>
      </c>
      <c r="E194" s="3" t="s">
        <v>21</v>
      </c>
      <c r="F194" s="4" t="s">
        <v>22</v>
      </c>
      <c r="G194" s="4" t="s">
        <v>23</v>
      </c>
      <c r="H194" s="4" t="s">
        <v>24</v>
      </c>
      <c r="I194" s="4" t="s">
        <v>25</v>
      </c>
      <c r="J194" s="5" t="s">
        <v>25</v>
      </c>
      <c r="K194" s="5" t="s">
        <v>1039</v>
      </c>
      <c r="L194" s="5" t="s">
        <v>1040</v>
      </c>
      <c r="M194" s="5"/>
      <c r="N194" s="5" t="s">
        <v>1041</v>
      </c>
      <c r="O194" s="5" t="s">
        <v>1042</v>
      </c>
      <c r="P194" s="4" t="str">
        <f t="shared" si="0"/>
        <v>Outstanding</v>
      </c>
      <c r="Q194" s="13" t="s">
        <v>25</v>
      </c>
    </row>
    <row r="195" spans="1:17" ht="60" customHeight="1" x14ac:dyDescent="0.35">
      <c r="A195" s="11" t="s">
        <v>952</v>
      </c>
      <c r="B195" s="2" t="s">
        <v>1043</v>
      </c>
      <c r="C195" s="1" t="s">
        <v>1044</v>
      </c>
      <c r="D195" s="3" t="s">
        <v>20</v>
      </c>
      <c r="E195" s="3" t="s">
        <v>21</v>
      </c>
      <c r="F195" s="4" t="s">
        <v>22</v>
      </c>
      <c r="G195" s="4" t="s">
        <v>23</v>
      </c>
      <c r="H195" s="4" t="s">
        <v>24</v>
      </c>
      <c r="I195" s="4" t="s">
        <v>25</v>
      </c>
      <c r="J195" s="5" t="s">
        <v>25</v>
      </c>
      <c r="K195" s="5" t="s">
        <v>1045</v>
      </c>
      <c r="L195" s="5" t="s">
        <v>1046</v>
      </c>
      <c r="M195" s="5" t="s">
        <v>1047</v>
      </c>
      <c r="N195" s="5" t="s">
        <v>1048</v>
      </c>
      <c r="O195" s="5" t="s">
        <v>1049</v>
      </c>
      <c r="P195" s="4" t="str">
        <f t="shared" si="0"/>
        <v>Outstanding</v>
      </c>
      <c r="Q195" s="13" t="s">
        <v>25</v>
      </c>
    </row>
    <row r="196" spans="1:17" ht="60" customHeight="1" x14ac:dyDescent="0.35">
      <c r="A196" s="11" t="s">
        <v>952</v>
      </c>
      <c r="B196" s="2" t="s">
        <v>1050</v>
      </c>
      <c r="C196" s="1" t="s">
        <v>1051</v>
      </c>
      <c r="D196" s="3" t="s">
        <v>20</v>
      </c>
      <c r="E196" s="3" t="s">
        <v>21</v>
      </c>
      <c r="F196" s="4" t="s">
        <v>22</v>
      </c>
      <c r="G196" s="4" t="s">
        <v>23</v>
      </c>
      <c r="H196" s="4" t="s">
        <v>24</v>
      </c>
      <c r="I196" s="4" t="s">
        <v>25</v>
      </c>
      <c r="J196" s="5" t="s">
        <v>25</v>
      </c>
      <c r="K196" s="5" t="s">
        <v>1052</v>
      </c>
      <c r="L196" s="5" t="s">
        <v>1053</v>
      </c>
      <c r="M196" s="5"/>
      <c r="N196" s="5" t="s">
        <v>1054</v>
      </c>
      <c r="O196" s="5" t="s">
        <v>1055</v>
      </c>
      <c r="P196" s="4" t="str">
        <f t="shared" si="0"/>
        <v>Outstanding</v>
      </c>
      <c r="Q196" s="13" t="s">
        <v>25</v>
      </c>
    </row>
    <row r="197" spans="1:17" ht="60" customHeight="1" x14ac:dyDescent="0.35">
      <c r="A197" s="11" t="s">
        <v>952</v>
      </c>
      <c r="B197" s="2" t="s">
        <v>1056</v>
      </c>
      <c r="C197" s="1" t="s">
        <v>1057</v>
      </c>
      <c r="D197" s="3" t="s">
        <v>20</v>
      </c>
      <c r="E197" s="3" t="s">
        <v>21</v>
      </c>
      <c r="F197" s="4" t="s">
        <v>22</v>
      </c>
      <c r="G197" s="4" t="s">
        <v>23</v>
      </c>
      <c r="H197" s="4" t="s">
        <v>24</v>
      </c>
      <c r="I197" s="4" t="s">
        <v>25</v>
      </c>
      <c r="J197" s="5" t="s">
        <v>25</v>
      </c>
      <c r="K197" s="5" t="s">
        <v>1058</v>
      </c>
      <c r="L197" s="5" t="s">
        <v>1059</v>
      </c>
      <c r="M197" s="5"/>
      <c r="N197" s="5" t="s">
        <v>1060</v>
      </c>
      <c r="O197" s="5"/>
      <c r="P197" s="4" t="str">
        <f t="shared" si="0"/>
        <v>Outstanding</v>
      </c>
      <c r="Q197" s="13" t="s">
        <v>25</v>
      </c>
    </row>
    <row r="198" spans="1:17" ht="60" customHeight="1" x14ac:dyDescent="0.35">
      <c r="A198" s="11" t="s">
        <v>952</v>
      </c>
      <c r="B198" s="2" t="s">
        <v>1061</v>
      </c>
      <c r="C198" s="1" t="s">
        <v>1062</v>
      </c>
      <c r="D198" s="3" t="s">
        <v>20</v>
      </c>
      <c r="E198" s="3" t="s">
        <v>21</v>
      </c>
      <c r="F198" s="4" t="s">
        <v>22</v>
      </c>
      <c r="G198" s="4" t="s">
        <v>23</v>
      </c>
      <c r="H198" s="4" t="s">
        <v>24</v>
      </c>
      <c r="I198" s="4" t="s">
        <v>25</v>
      </c>
      <c r="J198" s="5" t="s">
        <v>25</v>
      </c>
      <c r="K198" s="5" t="s">
        <v>1063</v>
      </c>
      <c r="L198" s="5" t="s">
        <v>1064</v>
      </c>
      <c r="M198" s="5" t="s">
        <v>1065</v>
      </c>
      <c r="N198" s="5" t="s">
        <v>1066</v>
      </c>
      <c r="O198" s="5" t="s">
        <v>1067</v>
      </c>
      <c r="P198" s="4" t="str">
        <f t="shared" si="0"/>
        <v>Outstanding</v>
      </c>
      <c r="Q198" s="13" t="s">
        <v>25</v>
      </c>
    </row>
    <row r="199" spans="1:17" ht="60" customHeight="1" x14ac:dyDescent="0.35">
      <c r="A199" s="11" t="s">
        <v>952</v>
      </c>
      <c r="B199" s="2" t="s">
        <v>1068</v>
      </c>
      <c r="C199" s="1" t="s">
        <v>1069</v>
      </c>
      <c r="D199" s="3" t="s">
        <v>20</v>
      </c>
      <c r="E199" s="3" t="s">
        <v>31</v>
      </c>
      <c r="F199" s="4" t="s">
        <v>22</v>
      </c>
      <c r="G199" s="4" t="s">
        <v>23</v>
      </c>
      <c r="H199" s="4" t="s">
        <v>24</v>
      </c>
      <c r="I199" s="4" t="s">
        <v>25</v>
      </c>
      <c r="J199" s="5" t="s">
        <v>25</v>
      </c>
      <c r="K199" s="5" t="s">
        <v>1070</v>
      </c>
      <c r="L199" s="5" t="s">
        <v>1071</v>
      </c>
      <c r="M199" s="5" t="s">
        <v>1072</v>
      </c>
      <c r="N199" s="5" t="s">
        <v>1073</v>
      </c>
      <c r="O199" s="5" t="s">
        <v>1074</v>
      </c>
      <c r="P199" s="4" t="str">
        <f t="shared" si="0"/>
        <v>Outstanding</v>
      </c>
      <c r="Q199" s="13" t="s">
        <v>25</v>
      </c>
    </row>
    <row r="200" spans="1:17" ht="60" customHeight="1" x14ac:dyDescent="0.35">
      <c r="A200" s="11" t="s">
        <v>952</v>
      </c>
      <c r="B200" s="2" t="s">
        <v>1075</v>
      </c>
      <c r="C200" s="1" t="s">
        <v>1076</v>
      </c>
      <c r="D200" s="3" t="s">
        <v>20</v>
      </c>
      <c r="E200" s="3" t="s">
        <v>21</v>
      </c>
      <c r="F200" s="4" t="s">
        <v>22</v>
      </c>
      <c r="G200" s="4" t="s">
        <v>23</v>
      </c>
      <c r="H200" s="4" t="s">
        <v>24</v>
      </c>
      <c r="I200" s="4" t="s">
        <v>25</v>
      </c>
      <c r="J200" s="5" t="s">
        <v>25</v>
      </c>
      <c r="K200" s="5" t="s">
        <v>1077</v>
      </c>
      <c r="L200" s="5" t="s">
        <v>1078</v>
      </c>
      <c r="M200" s="5"/>
      <c r="N200" s="5" t="s">
        <v>1079</v>
      </c>
      <c r="O200" s="5" t="s">
        <v>1080</v>
      </c>
      <c r="P200" s="4" t="str">
        <f t="shared" si="0"/>
        <v>Outstanding</v>
      </c>
      <c r="Q200" s="13" t="s">
        <v>25</v>
      </c>
    </row>
    <row r="201" spans="1:17" ht="60" customHeight="1" x14ac:dyDescent="0.35">
      <c r="A201" s="11" t="s">
        <v>952</v>
      </c>
      <c r="B201" s="2" t="s">
        <v>1081</v>
      </c>
      <c r="C201" s="1" t="s">
        <v>1082</v>
      </c>
      <c r="D201" s="3" t="s">
        <v>20</v>
      </c>
      <c r="E201" s="3" t="s">
        <v>21</v>
      </c>
      <c r="F201" s="4" t="s">
        <v>22</v>
      </c>
      <c r="G201" s="4" t="s">
        <v>23</v>
      </c>
      <c r="H201" s="4" t="s">
        <v>24</v>
      </c>
      <c r="I201" s="4" t="s">
        <v>25</v>
      </c>
      <c r="J201" s="5" t="s">
        <v>25</v>
      </c>
      <c r="K201" s="5" t="s">
        <v>1083</v>
      </c>
      <c r="L201" s="5" t="s">
        <v>1084</v>
      </c>
      <c r="M201" s="5"/>
      <c r="N201" s="5" t="s">
        <v>1085</v>
      </c>
      <c r="O201" s="5" t="s">
        <v>1086</v>
      </c>
      <c r="P201" s="4" t="str">
        <f t="shared" si="0"/>
        <v>Outstanding</v>
      </c>
      <c r="Q201" s="13" t="s">
        <v>25</v>
      </c>
    </row>
    <row r="202" spans="1:17" ht="60" customHeight="1" x14ac:dyDescent="0.35">
      <c r="A202" s="11" t="s">
        <v>1087</v>
      </c>
      <c r="B202" s="2" t="s">
        <v>1088</v>
      </c>
      <c r="C202" s="1" t="s">
        <v>1089</v>
      </c>
      <c r="D202" s="3" t="s">
        <v>20</v>
      </c>
      <c r="E202" s="3" t="s">
        <v>21</v>
      </c>
      <c r="F202" s="4" t="s">
        <v>22</v>
      </c>
      <c r="G202" s="4" t="s">
        <v>23</v>
      </c>
      <c r="H202" s="4" t="s">
        <v>24</v>
      </c>
      <c r="I202" s="4" t="s">
        <v>25</v>
      </c>
      <c r="J202" s="5" t="s">
        <v>25</v>
      </c>
      <c r="K202" s="5" t="s">
        <v>1090</v>
      </c>
      <c r="L202" s="5" t="s">
        <v>1091</v>
      </c>
      <c r="M202" s="5"/>
      <c r="N202" s="5" t="s">
        <v>1092</v>
      </c>
      <c r="O202" s="5"/>
      <c r="P202" s="4" t="str">
        <f t="shared" si="0"/>
        <v>Outstanding</v>
      </c>
      <c r="Q202" s="13" t="s">
        <v>25</v>
      </c>
    </row>
    <row r="203" spans="1:17" ht="60" customHeight="1" x14ac:dyDescent="0.35">
      <c r="A203" s="11" t="s">
        <v>1087</v>
      </c>
      <c r="B203" s="2" t="s">
        <v>1093</v>
      </c>
      <c r="C203" s="1" t="s">
        <v>1094</v>
      </c>
      <c r="D203" s="3" t="s">
        <v>20</v>
      </c>
      <c r="E203" s="3" t="s">
        <v>21</v>
      </c>
      <c r="F203" s="4" t="s">
        <v>22</v>
      </c>
      <c r="G203" s="4" t="s">
        <v>23</v>
      </c>
      <c r="H203" s="4" t="s">
        <v>24</v>
      </c>
      <c r="I203" s="4" t="s">
        <v>25</v>
      </c>
      <c r="J203" s="5" t="s">
        <v>25</v>
      </c>
      <c r="K203" s="5" t="s">
        <v>1095</v>
      </c>
      <c r="L203" s="5" t="s">
        <v>1096</v>
      </c>
      <c r="M203" s="5"/>
      <c r="N203" s="5" t="s">
        <v>1097</v>
      </c>
      <c r="O203" s="5"/>
      <c r="P203" s="4" t="str">
        <f t="shared" si="0"/>
        <v>Outstanding</v>
      </c>
      <c r="Q203" s="13" t="s">
        <v>25</v>
      </c>
    </row>
    <row r="204" spans="1:17" ht="60" customHeight="1" x14ac:dyDescent="0.35">
      <c r="A204" s="11" t="s">
        <v>1087</v>
      </c>
      <c r="B204" s="2" t="s">
        <v>1098</v>
      </c>
      <c r="C204" s="1" t="s">
        <v>1099</v>
      </c>
      <c r="D204" s="3" t="s">
        <v>20</v>
      </c>
      <c r="E204" s="3" t="s">
        <v>21</v>
      </c>
      <c r="F204" s="4" t="s">
        <v>22</v>
      </c>
      <c r="G204" s="4" t="s">
        <v>23</v>
      </c>
      <c r="H204" s="4" t="s">
        <v>24</v>
      </c>
      <c r="I204" s="4" t="s">
        <v>25</v>
      </c>
      <c r="J204" s="5" t="s">
        <v>25</v>
      </c>
      <c r="K204" s="5" t="s">
        <v>1100</v>
      </c>
      <c r="L204" s="5" t="s">
        <v>1101</v>
      </c>
      <c r="M204" s="5"/>
      <c r="N204" s="5" t="s">
        <v>1102</v>
      </c>
      <c r="O204" s="5"/>
      <c r="P204" s="4" t="str">
        <f t="shared" si="0"/>
        <v>Outstanding</v>
      </c>
      <c r="Q204" s="13" t="s">
        <v>25</v>
      </c>
    </row>
    <row r="205" spans="1:17" ht="60" customHeight="1" x14ac:dyDescent="0.35">
      <c r="A205" s="11" t="s">
        <v>1087</v>
      </c>
      <c r="B205" s="2" t="s">
        <v>1103</v>
      </c>
      <c r="C205" s="1" t="s">
        <v>1104</v>
      </c>
      <c r="D205" s="3" t="s">
        <v>20</v>
      </c>
      <c r="E205" s="3" t="s">
        <v>21</v>
      </c>
      <c r="F205" s="4" t="s">
        <v>22</v>
      </c>
      <c r="G205" s="4" t="s">
        <v>23</v>
      </c>
      <c r="H205" s="4" t="s">
        <v>24</v>
      </c>
      <c r="I205" s="4" t="s">
        <v>25</v>
      </c>
      <c r="J205" s="5" t="s">
        <v>25</v>
      </c>
      <c r="K205" s="5" t="s">
        <v>1105</v>
      </c>
      <c r="L205" s="5" t="s">
        <v>1106</v>
      </c>
      <c r="M205" s="5"/>
      <c r="N205" s="5" t="s">
        <v>1107</v>
      </c>
      <c r="O205" s="5"/>
      <c r="P205" s="4" t="str">
        <f t="shared" si="0"/>
        <v>Outstanding</v>
      </c>
      <c r="Q205" s="13" t="s">
        <v>25</v>
      </c>
    </row>
    <row r="206" spans="1:17" ht="60" customHeight="1" x14ac:dyDescent="0.35">
      <c r="A206" s="11" t="s">
        <v>1108</v>
      </c>
      <c r="B206" s="2" t="s">
        <v>1109</v>
      </c>
      <c r="C206" s="1" t="s">
        <v>1110</v>
      </c>
      <c r="D206" s="3" t="s">
        <v>20</v>
      </c>
      <c r="E206" s="3" t="s">
        <v>21</v>
      </c>
      <c r="F206" s="4" t="s">
        <v>22</v>
      </c>
      <c r="G206" s="4" t="s">
        <v>23</v>
      </c>
      <c r="H206" s="4" t="s">
        <v>24</v>
      </c>
      <c r="I206" s="4" t="s">
        <v>25</v>
      </c>
      <c r="J206" s="5" t="s">
        <v>25</v>
      </c>
      <c r="K206" s="5" t="s">
        <v>1111</v>
      </c>
      <c r="L206" s="5" t="s">
        <v>1112</v>
      </c>
      <c r="M206" s="5"/>
      <c r="N206" s="5" t="s">
        <v>1113</v>
      </c>
      <c r="O206" s="5"/>
      <c r="P206" s="4" t="str">
        <f t="shared" si="0"/>
        <v>Outstanding</v>
      </c>
      <c r="Q206" s="13" t="s">
        <v>25</v>
      </c>
    </row>
    <row r="207" spans="1:17" ht="60" customHeight="1" x14ac:dyDescent="0.35">
      <c r="A207" s="11" t="s">
        <v>1108</v>
      </c>
      <c r="B207" s="2" t="s">
        <v>1114</v>
      </c>
      <c r="C207" s="1" t="s">
        <v>1115</v>
      </c>
      <c r="D207" s="3" t="s">
        <v>20</v>
      </c>
      <c r="E207" s="3" t="s">
        <v>21</v>
      </c>
      <c r="F207" s="4" t="s">
        <v>22</v>
      </c>
      <c r="G207" s="4" t="s">
        <v>23</v>
      </c>
      <c r="H207" s="4" t="s">
        <v>24</v>
      </c>
      <c r="I207" s="4" t="s">
        <v>25</v>
      </c>
      <c r="J207" s="5" t="s">
        <v>25</v>
      </c>
      <c r="K207" s="5" t="s">
        <v>1116</v>
      </c>
      <c r="L207" s="5" t="s">
        <v>1117</v>
      </c>
      <c r="M207" s="5"/>
      <c r="N207" s="5" t="s">
        <v>1118</v>
      </c>
      <c r="O207" s="5"/>
      <c r="P207" s="4" t="str">
        <f t="shared" si="0"/>
        <v>Outstanding</v>
      </c>
      <c r="Q207" s="13" t="s">
        <v>25</v>
      </c>
    </row>
    <row r="208" spans="1:17" ht="60" customHeight="1" x14ac:dyDescent="0.35">
      <c r="A208" s="11" t="s">
        <v>1108</v>
      </c>
      <c r="B208" s="2" t="s">
        <v>1119</v>
      </c>
      <c r="C208" s="1" t="s">
        <v>1120</v>
      </c>
      <c r="D208" s="3" t="s">
        <v>20</v>
      </c>
      <c r="E208" s="3" t="s">
        <v>21</v>
      </c>
      <c r="F208" s="4" t="s">
        <v>22</v>
      </c>
      <c r="G208" s="4" t="s">
        <v>23</v>
      </c>
      <c r="H208" s="4" t="s">
        <v>24</v>
      </c>
      <c r="I208" s="4" t="s">
        <v>25</v>
      </c>
      <c r="J208" s="5" t="s">
        <v>25</v>
      </c>
      <c r="K208" s="5" t="s">
        <v>1121</v>
      </c>
      <c r="L208" s="5" t="s">
        <v>1122</v>
      </c>
      <c r="M208" s="5"/>
      <c r="N208" s="5" t="s">
        <v>1123</v>
      </c>
      <c r="O208" s="5"/>
      <c r="P208" s="4" t="str">
        <f t="shared" si="0"/>
        <v>Outstanding</v>
      </c>
      <c r="Q208" s="13" t="s">
        <v>25</v>
      </c>
    </row>
    <row r="209" spans="1:17" ht="60" customHeight="1" x14ac:dyDescent="0.35">
      <c r="A209" s="11" t="s">
        <v>1108</v>
      </c>
      <c r="B209" s="2" t="s">
        <v>1124</v>
      </c>
      <c r="C209" s="1" t="s">
        <v>1125</v>
      </c>
      <c r="D209" s="3" t="s">
        <v>20</v>
      </c>
      <c r="E209" s="3" t="s">
        <v>21</v>
      </c>
      <c r="F209" s="4" t="s">
        <v>22</v>
      </c>
      <c r="G209" s="4" t="s">
        <v>23</v>
      </c>
      <c r="H209" s="4" t="s">
        <v>24</v>
      </c>
      <c r="I209" s="4" t="s">
        <v>25</v>
      </c>
      <c r="J209" s="5" t="s">
        <v>25</v>
      </c>
      <c r="K209" s="5" t="s">
        <v>1126</v>
      </c>
      <c r="L209" s="5" t="s">
        <v>1127</v>
      </c>
      <c r="M209" s="5"/>
      <c r="N209" s="5" t="s">
        <v>1128</v>
      </c>
      <c r="O209" s="5"/>
      <c r="P209" s="4" t="str">
        <f t="shared" si="0"/>
        <v>Outstanding</v>
      </c>
      <c r="Q209" s="13" t="s">
        <v>25</v>
      </c>
    </row>
    <row r="210" spans="1:17" ht="60" customHeight="1" x14ac:dyDescent="0.35">
      <c r="A210" s="11" t="s">
        <v>1108</v>
      </c>
      <c r="B210" s="2" t="s">
        <v>1129</v>
      </c>
      <c r="C210" s="1" t="s">
        <v>1130</v>
      </c>
      <c r="D210" s="3" t="s">
        <v>20</v>
      </c>
      <c r="E210" s="3" t="s">
        <v>21</v>
      </c>
      <c r="F210" s="4" t="s">
        <v>22</v>
      </c>
      <c r="G210" s="4" t="s">
        <v>23</v>
      </c>
      <c r="H210" s="4" t="s">
        <v>24</v>
      </c>
      <c r="I210" s="4" t="s">
        <v>25</v>
      </c>
      <c r="J210" s="5" t="s">
        <v>25</v>
      </c>
      <c r="K210" s="5" t="s">
        <v>1131</v>
      </c>
      <c r="L210" s="5" t="s">
        <v>1132</v>
      </c>
      <c r="M210" s="5"/>
      <c r="N210" s="5" t="s">
        <v>1133</v>
      </c>
      <c r="O210" s="5"/>
      <c r="P210" s="4" t="str">
        <f t="shared" si="0"/>
        <v>Outstanding</v>
      </c>
      <c r="Q210" s="13" t="s">
        <v>25</v>
      </c>
    </row>
    <row r="211" spans="1:17" ht="60" customHeight="1" x14ac:dyDescent="0.35">
      <c r="A211" s="11" t="s">
        <v>1134</v>
      </c>
      <c r="B211" s="2" t="s">
        <v>1135</v>
      </c>
      <c r="C211" s="1" t="s">
        <v>1136</v>
      </c>
      <c r="D211" s="3" t="s">
        <v>20</v>
      </c>
      <c r="E211" s="3" t="s">
        <v>21</v>
      </c>
      <c r="F211" s="4" t="s">
        <v>22</v>
      </c>
      <c r="G211" s="4" t="s">
        <v>23</v>
      </c>
      <c r="H211" s="4" t="s">
        <v>24</v>
      </c>
      <c r="I211" s="4" t="s">
        <v>25</v>
      </c>
      <c r="J211" s="5" t="s">
        <v>25</v>
      </c>
      <c r="K211" s="5" t="s">
        <v>1137</v>
      </c>
      <c r="L211" s="5" t="s">
        <v>1138</v>
      </c>
      <c r="M211" s="5"/>
      <c r="N211" s="5" t="s">
        <v>1139</v>
      </c>
      <c r="O211" s="5"/>
      <c r="P211" s="4" t="str">
        <f t="shared" si="0"/>
        <v>Outstanding</v>
      </c>
      <c r="Q211" s="13" t="s">
        <v>25</v>
      </c>
    </row>
    <row r="212" spans="1:17" ht="60" customHeight="1" x14ac:dyDescent="0.35">
      <c r="A212" s="11" t="s">
        <v>1134</v>
      </c>
      <c r="B212" s="2" t="s">
        <v>1140</v>
      </c>
      <c r="C212" s="1" t="s">
        <v>1141</v>
      </c>
      <c r="D212" s="3" t="s">
        <v>20</v>
      </c>
      <c r="E212" s="3" t="s">
        <v>21</v>
      </c>
      <c r="F212" s="4" t="s">
        <v>22</v>
      </c>
      <c r="G212" s="4" t="s">
        <v>23</v>
      </c>
      <c r="H212" s="4" t="s">
        <v>24</v>
      </c>
      <c r="I212" s="4" t="s">
        <v>25</v>
      </c>
      <c r="J212" s="5" t="s">
        <v>25</v>
      </c>
      <c r="K212" s="5" t="s">
        <v>1142</v>
      </c>
      <c r="L212" s="5" t="s">
        <v>1143</v>
      </c>
      <c r="M212" s="5"/>
      <c r="N212" s="5" t="s">
        <v>1144</v>
      </c>
      <c r="O212" s="5"/>
      <c r="P212" s="4" t="str">
        <f t="shared" si="0"/>
        <v>Outstanding</v>
      </c>
      <c r="Q212" s="13" t="s">
        <v>25</v>
      </c>
    </row>
    <row r="213" spans="1:17" ht="60" customHeight="1" x14ac:dyDescent="0.35">
      <c r="A213" s="11" t="s">
        <v>1134</v>
      </c>
      <c r="B213" s="2" t="s">
        <v>1145</v>
      </c>
      <c r="C213" s="1" t="s">
        <v>1146</v>
      </c>
      <c r="D213" s="3" t="s">
        <v>20</v>
      </c>
      <c r="E213" s="3" t="s">
        <v>21</v>
      </c>
      <c r="F213" s="4" t="s">
        <v>22</v>
      </c>
      <c r="G213" s="4" t="s">
        <v>23</v>
      </c>
      <c r="H213" s="4" t="s">
        <v>24</v>
      </c>
      <c r="I213" s="4" t="s">
        <v>25</v>
      </c>
      <c r="J213" s="5" t="s">
        <v>25</v>
      </c>
      <c r="K213" s="5" t="s">
        <v>1147</v>
      </c>
      <c r="L213" s="5" t="s">
        <v>1148</v>
      </c>
      <c r="M213" s="5"/>
      <c r="N213" s="5" t="s">
        <v>1149</v>
      </c>
      <c r="O213" s="5"/>
      <c r="P213" s="4" t="str">
        <f t="shared" si="0"/>
        <v>Outstanding</v>
      </c>
      <c r="Q213" s="13" t="s">
        <v>25</v>
      </c>
    </row>
    <row r="214" spans="1:17" ht="60" customHeight="1" x14ac:dyDescent="0.35">
      <c r="A214" s="11" t="s">
        <v>1134</v>
      </c>
      <c r="B214" s="2" t="s">
        <v>1150</v>
      </c>
      <c r="C214" s="1" t="s">
        <v>1151</v>
      </c>
      <c r="D214" s="3" t="s">
        <v>20</v>
      </c>
      <c r="E214" s="3" t="s">
        <v>21</v>
      </c>
      <c r="F214" s="4" t="s">
        <v>22</v>
      </c>
      <c r="G214" s="4" t="s">
        <v>23</v>
      </c>
      <c r="H214" s="4" t="s">
        <v>24</v>
      </c>
      <c r="I214" s="4" t="s">
        <v>25</v>
      </c>
      <c r="J214" s="5" t="s">
        <v>25</v>
      </c>
      <c r="K214" s="5" t="s">
        <v>1152</v>
      </c>
      <c r="L214" s="5" t="s">
        <v>1153</v>
      </c>
      <c r="M214" s="5"/>
      <c r="N214" s="5" t="s">
        <v>1154</v>
      </c>
      <c r="O214" s="5" t="s">
        <v>1155</v>
      </c>
      <c r="P214" s="4" t="str">
        <f t="shared" si="0"/>
        <v>Outstanding</v>
      </c>
      <c r="Q214" s="13" t="s">
        <v>25</v>
      </c>
    </row>
    <row r="215" spans="1:17" ht="60" customHeight="1" x14ac:dyDescent="0.35">
      <c r="A215" s="11" t="s">
        <v>1156</v>
      </c>
      <c r="B215" s="2" t="s">
        <v>1157</v>
      </c>
      <c r="C215" s="1" t="s">
        <v>1158</v>
      </c>
      <c r="D215" s="3" t="s">
        <v>153</v>
      </c>
      <c r="E215" s="3" t="s">
        <v>21</v>
      </c>
      <c r="F215" s="4" t="s">
        <v>22</v>
      </c>
      <c r="G215" s="4" t="s">
        <v>23</v>
      </c>
      <c r="H215" s="4" t="s">
        <v>24</v>
      </c>
      <c r="I215" s="4" t="s">
        <v>25</v>
      </c>
      <c r="J215" s="5" t="s">
        <v>25</v>
      </c>
      <c r="K215" s="5" t="s">
        <v>1159</v>
      </c>
      <c r="L215" s="5" t="s">
        <v>1160</v>
      </c>
      <c r="M215" s="5"/>
      <c r="N215" s="5" t="s">
        <v>1161</v>
      </c>
      <c r="O215" s="5"/>
      <c r="P215" s="4" t="str">
        <f t="shared" si="0"/>
        <v>Outstanding</v>
      </c>
      <c r="Q215" s="13" t="s">
        <v>25</v>
      </c>
    </row>
    <row r="216" spans="1:17" ht="60" customHeight="1" x14ac:dyDescent="0.35">
      <c r="A216" s="11" t="s">
        <v>1156</v>
      </c>
      <c r="B216" s="2" t="s">
        <v>1162</v>
      </c>
      <c r="C216" s="1" t="s">
        <v>1163</v>
      </c>
      <c r="D216" s="3" t="s">
        <v>20</v>
      </c>
      <c r="E216" s="3" t="s">
        <v>21</v>
      </c>
      <c r="F216" s="4" t="s">
        <v>22</v>
      </c>
      <c r="G216" s="4" t="s">
        <v>23</v>
      </c>
      <c r="H216" s="4" t="s">
        <v>24</v>
      </c>
      <c r="I216" s="4" t="s">
        <v>25</v>
      </c>
      <c r="J216" s="5" t="s">
        <v>25</v>
      </c>
      <c r="K216" s="5" t="s">
        <v>1164</v>
      </c>
      <c r="L216" s="5" t="s">
        <v>1165</v>
      </c>
      <c r="M216" s="5"/>
      <c r="N216" s="5" t="s">
        <v>1166</v>
      </c>
      <c r="O216" s="5"/>
      <c r="P216" s="4" t="str">
        <f t="shared" si="0"/>
        <v>Outstanding</v>
      </c>
      <c r="Q216" s="13" t="s">
        <v>25</v>
      </c>
    </row>
    <row r="217" spans="1:17" ht="60" customHeight="1" x14ac:dyDescent="0.35">
      <c r="A217" s="11" t="s">
        <v>1167</v>
      </c>
      <c r="B217" s="2" t="s">
        <v>1168</v>
      </c>
      <c r="C217" s="1" t="s">
        <v>1169</v>
      </c>
      <c r="D217" s="3" t="s">
        <v>153</v>
      </c>
      <c r="E217" s="3" t="s">
        <v>31</v>
      </c>
      <c r="F217" s="4" t="s">
        <v>22</v>
      </c>
      <c r="G217" s="4" t="s">
        <v>23</v>
      </c>
      <c r="H217" s="4" t="s">
        <v>24</v>
      </c>
      <c r="I217" s="4" t="s">
        <v>25</v>
      </c>
      <c r="J217" s="5" t="s">
        <v>25</v>
      </c>
      <c r="K217" s="5" t="s">
        <v>1170</v>
      </c>
      <c r="L217" s="5" t="s">
        <v>1171</v>
      </c>
      <c r="M217" s="5"/>
      <c r="N217" s="5" t="s">
        <v>1172</v>
      </c>
      <c r="O217" s="5"/>
      <c r="P217" s="4" t="str">
        <f t="shared" si="0"/>
        <v>Outstanding</v>
      </c>
      <c r="Q217" s="13" t="s">
        <v>25</v>
      </c>
    </row>
    <row r="218" spans="1:17" ht="60" customHeight="1" x14ac:dyDescent="0.35">
      <c r="A218" s="11" t="s">
        <v>1167</v>
      </c>
      <c r="B218" s="2" t="s">
        <v>1173</v>
      </c>
      <c r="C218" s="1" t="s">
        <v>1174</v>
      </c>
      <c r="D218" s="3" t="s">
        <v>20</v>
      </c>
      <c r="E218" s="3" t="s">
        <v>21</v>
      </c>
      <c r="F218" s="4" t="s">
        <v>22</v>
      </c>
      <c r="G218" s="4" t="s">
        <v>23</v>
      </c>
      <c r="H218" s="4" t="s">
        <v>24</v>
      </c>
      <c r="I218" s="4" t="s">
        <v>25</v>
      </c>
      <c r="J218" s="5" t="s">
        <v>25</v>
      </c>
      <c r="K218" s="5" t="s">
        <v>1175</v>
      </c>
      <c r="L218" s="5" t="s">
        <v>1176</v>
      </c>
      <c r="M218" s="5"/>
      <c r="N218" s="5" t="s">
        <v>1177</v>
      </c>
      <c r="O218" s="5"/>
      <c r="P218" s="4" t="str">
        <f t="shared" si="0"/>
        <v>Outstanding</v>
      </c>
      <c r="Q218" s="13" t="s">
        <v>25</v>
      </c>
    </row>
    <row r="219" spans="1:17" ht="60" customHeight="1" x14ac:dyDescent="0.35">
      <c r="A219" s="11" t="s">
        <v>1167</v>
      </c>
      <c r="B219" s="2" t="s">
        <v>1178</v>
      </c>
      <c r="C219" s="1" t="s">
        <v>1179</v>
      </c>
      <c r="D219" s="3" t="s">
        <v>20</v>
      </c>
      <c r="E219" s="3" t="s">
        <v>21</v>
      </c>
      <c r="F219" s="4" t="s">
        <v>22</v>
      </c>
      <c r="G219" s="4" t="s">
        <v>23</v>
      </c>
      <c r="H219" s="4" t="s">
        <v>24</v>
      </c>
      <c r="I219" s="4" t="s">
        <v>25</v>
      </c>
      <c r="J219" s="5" t="s">
        <v>25</v>
      </c>
      <c r="K219" s="5" t="s">
        <v>1180</v>
      </c>
      <c r="L219" s="5" t="s">
        <v>1181</v>
      </c>
      <c r="M219" s="5"/>
      <c r="N219" s="5" t="s">
        <v>1182</v>
      </c>
      <c r="O219" s="5"/>
      <c r="P219" s="4" t="str">
        <f t="shared" si="0"/>
        <v>Outstanding</v>
      </c>
      <c r="Q219" s="13" t="s">
        <v>25</v>
      </c>
    </row>
    <row r="220" spans="1:17" ht="60" customHeight="1" x14ac:dyDescent="0.35">
      <c r="A220" s="11" t="s">
        <v>1167</v>
      </c>
      <c r="B220" s="2" t="s">
        <v>1183</v>
      </c>
      <c r="C220" s="1" t="s">
        <v>1184</v>
      </c>
      <c r="D220" s="3" t="s">
        <v>20</v>
      </c>
      <c r="E220" s="3" t="s">
        <v>21</v>
      </c>
      <c r="F220" s="4" t="s">
        <v>22</v>
      </c>
      <c r="G220" s="4" t="s">
        <v>23</v>
      </c>
      <c r="H220" s="4" t="s">
        <v>24</v>
      </c>
      <c r="I220" s="4" t="s">
        <v>25</v>
      </c>
      <c r="J220" s="5" t="s">
        <v>25</v>
      </c>
      <c r="K220" s="5" t="s">
        <v>1185</v>
      </c>
      <c r="L220" s="5" t="s">
        <v>1186</v>
      </c>
      <c r="M220" s="5"/>
      <c r="N220" s="5" t="s">
        <v>1187</v>
      </c>
      <c r="O220" s="5"/>
      <c r="P220" s="4" t="str">
        <f t="shared" si="0"/>
        <v>Outstanding</v>
      </c>
      <c r="Q220" s="13" t="s">
        <v>25</v>
      </c>
    </row>
    <row r="221" spans="1:17" ht="60" customHeight="1" x14ac:dyDescent="0.35">
      <c r="A221" s="11" t="s">
        <v>1167</v>
      </c>
      <c r="B221" s="2" t="s">
        <v>1188</v>
      </c>
      <c r="C221" s="1" t="s">
        <v>1189</v>
      </c>
      <c r="D221" s="3" t="s">
        <v>20</v>
      </c>
      <c r="E221" s="3" t="s">
        <v>21</v>
      </c>
      <c r="F221" s="4" t="s">
        <v>22</v>
      </c>
      <c r="G221" s="4" t="s">
        <v>23</v>
      </c>
      <c r="H221" s="4" t="s">
        <v>24</v>
      </c>
      <c r="I221" s="4" t="s">
        <v>25</v>
      </c>
      <c r="J221" s="5" t="s">
        <v>25</v>
      </c>
      <c r="K221" s="5" t="s">
        <v>1190</v>
      </c>
      <c r="L221" s="5" t="s">
        <v>1191</v>
      </c>
      <c r="M221" s="5"/>
      <c r="N221" s="5" t="s">
        <v>1192</v>
      </c>
      <c r="O221" s="5"/>
      <c r="P221" s="4" t="str">
        <f t="shared" si="0"/>
        <v>Outstanding</v>
      </c>
      <c r="Q221" s="13" t="s">
        <v>25</v>
      </c>
    </row>
    <row r="222" spans="1:17" ht="60" customHeight="1" x14ac:dyDescent="0.35">
      <c r="A222" s="11" t="s">
        <v>1167</v>
      </c>
      <c r="B222" s="2" t="s">
        <v>1193</v>
      </c>
      <c r="C222" s="1" t="s">
        <v>1194</v>
      </c>
      <c r="D222" s="3" t="s">
        <v>20</v>
      </c>
      <c r="E222" s="3" t="s">
        <v>21</v>
      </c>
      <c r="F222" s="4" t="s">
        <v>22</v>
      </c>
      <c r="G222" s="4" t="s">
        <v>23</v>
      </c>
      <c r="H222" s="4" t="s">
        <v>24</v>
      </c>
      <c r="I222" s="4" t="s">
        <v>25</v>
      </c>
      <c r="J222" s="5" t="s">
        <v>25</v>
      </c>
      <c r="K222" s="5" t="s">
        <v>1195</v>
      </c>
      <c r="L222" s="5" t="s">
        <v>1196</v>
      </c>
      <c r="M222" s="5"/>
      <c r="N222" s="5" t="s">
        <v>1197</v>
      </c>
      <c r="O222" s="5"/>
      <c r="P222" s="4" t="str">
        <f t="shared" si="0"/>
        <v>Outstanding</v>
      </c>
      <c r="Q222" s="13" t="s">
        <v>25</v>
      </c>
    </row>
    <row r="223" spans="1:17" ht="60" customHeight="1" x14ac:dyDescent="0.35">
      <c r="A223" s="11" t="s">
        <v>1167</v>
      </c>
      <c r="B223" s="2" t="s">
        <v>1198</v>
      </c>
      <c r="C223" s="1" t="s">
        <v>1199</v>
      </c>
      <c r="D223" s="3" t="s">
        <v>20</v>
      </c>
      <c r="E223" s="3" t="s">
        <v>21</v>
      </c>
      <c r="F223" s="4" t="s">
        <v>22</v>
      </c>
      <c r="G223" s="4" t="s">
        <v>23</v>
      </c>
      <c r="H223" s="4" t="s">
        <v>24</v>
      </c>
      <c r="I223" s="4" t="s">
        <v>25</v>
      </c>
      <c r="J223" s="5" t="s">
        <v>25</v>
      </c>
      <c r="K223" s="5" t="s">
        <v>1200</v>
      </c>
      <c r="L223" s="5" t="s">
        <v>1201</v>
      </c>
      <c r="M223" s="5"/>
      <c r="N223" s="5" t="s">
        <v>1202</v>
      </c>
      <c r="O223" s="5"/>
      <c r="P223" s="4" t="str">
        <f t="shared" si="0"/>
        <v>Outstanding</v>
      </c>
      <c r="Q223" s="13" t="s">
        <v>25</v>
      </c>
    </row>
    <row r="224" spans="1:17" ht="60" customHeight="1" x14ac:dyDescent="0.35">
      <c r="A224" s="11" t="s">
        <v>1167</v>
      </c>
      <c r="B224" s="2" t="s">
        <v>1203</v>
      </c>
      <c r="C224" s="1" t="s">
        <v>1204</v>
      </c>
      <c r="D224" s="3" t="s">
        <v>20</v>
      </c>
      <c r="E224" s="3" t="s">
        <v>21</v>
      </c>
      <c r="F224" s="4" t="s">
        <v>22</v>
      </c>
      <c r="G224" s="4" t="s">
        <v>23</v>
      </c>
      <c r="H224" s="4" t="s">
        <v>24</v>
      </c>
      <c r="I224" s="4" t="s">
        <v>25</v>
      </c>
      <c r="J224" s="5" t="s">
        <v>25</v>
      </c>
      <c r="K224" s="5" t="s">
        <v>1205</v>
      </c>
      <c r="L224" s="5" t="s">
        <v>1206</v>
      </c>
      <c r="M224" s="5"/>
      <c r="N224" s="5" t="s">
        <v>1207</v>
      </c>
      <c r="O224" s="5"/>
      <c r="P224" s="4" t="str">
        <f t="shared" si="0"/>
        <v>Outstanding</v>
      </c>
      <c r="Q224" s="13" t="s">
        <v>25</v>
      </c>
    </row>
    <row r="225" spans="1:17" ht="60" customHeight="1" x14ac:dyDescent="0.35">
      <c r="A225" s="11" t="s">
        <v>1167</v>
      </c>
      <c r="B225" s="2" t="s">
        <v>1208</v>
      </c>
      <c r="C225" s="1" t="s">
        <v>1209</v>
      </c>
      <c r="D225" s="3" t="s">
        <v>20</v>
      </c>
      <c r="E225" s="3" t="s">
        <v>21</v>
      </c>
      <c r="F225" s="4" t="s">
        <v>22</v>
      </c>
      <c r="G225" s="4" t="s">
        <v>23</v>
      </c>
      <c r="H225" s="4" t="s">
        <v>24</v>
      </c>
      <c r="I225" s="4" t="s">
        <v>25</v>
      </c>
      <c r="J225" s="5" t="s">
        <v>25</v>
      </c>
      <c r="K225" s="5" t="s">
        <v>1210</v>
      </c>
      <c r="L225" s="5" t="s">
        <v>1211</v>
      </c>
      <c r="M225" s="5"/>
      <c r="N225" s="5" t="s">
        <v>1212</v>
      </c>
      <c r="O225" s="5"/>
      <c r="P225" s="4" t="str">
        <f t="shared" si="0"/>
        <v>Outstanding</v>
      </c>
      <c r="Q225" s="13" t="s">
        <v>25</v>
      </c>
    </row>
    <row r="226" spans="1:17" ht="60" customHeight="1" x14ac:dyDescent="0.35">
      <c r="A226" s="11" t="s">
        <v>1167</v>
      </c>
      <c r="B226" s="2" t="s">
        <v>1213</v>
      </c>
      <c r="C226" s="1" t="s">
        <v>1214</v>
      </c>
      <c r="D226" s="3" t="s">
        <v>20</v>
      </c>
      <c r="E226" s="3" t="s">
        <v>21</v>
      </c>
      <c r="F226" s="4" t="s">
        <v>22</v>
      </c>
      <c r="G226" s="4" t="s">
        <v>23</v>
      </c>
      <c r="H226" s="4" t="s">
        <v>24</v>
      </c>
      <c r="I226" s="4" t="s">
        <v>25</v>
      </c>
      <c r="J226" s="5" t="s">
        <v>25</v>
      </c>
      <c r="K226" s="5" t="s">
        <v>1215</v>
      </c>
      <c r="L226" s="5" t="s">
        <v>1216</v>
      </c>
      <c r="M226" s="5"/>
      <c r="N226" s="5" t="s">
        <v>1217</v>
      </c>
      <c r="O226" s="5"/>
      <c r="P226" s="4" t="str">
        <f t="shared" si="0"/>
        <v>Outstanding</v>
      </c>
      <c r="Q226" s="13" t="s">
        <v>25</v>
      </c>
    </row>
    <row r="227" spans="1:17" ht="60" customHeight="1" x14ac:dyDescent="0.35">
      <c r="A227" s="11" t="s">
        <v>1167</v>
      </c>
      <c r="B227" s="2" t="s">
        <v>1218</v>
      </c>
      <c r="C227" s="1" t="s">
        <v>1219</v>
      </c>
      <c r="D227" s="3" t="s">
        <v>20</v>
      </c>
      <c r="E227" s="3" t="s">
        <v>21</v>
      </c>
      <c r="F227" s="4" t="s">
        <v>22</v>
      </c>
      <c r="G227" s="4" t="s">
        <v>23</v>
      </c>
      <c r="H227" s="4" t="s">
        <v>24</v>
      </c>
      <c r="I227" s="4" t="s">
        <v>25</v>
      </c>
      <c r="J227" s="5" t="s">
        <v>25</v>
      </c>
      <c r="K227" s="5" t="s">
        <v>1220</v>
      </c>
      <c r="L227" s="5" t="s">
        <v>1221</v>
      </c>
      <c r="M227" s="5"/>
      <c r="N227" s="5" t="s">
        <v>1222</v>
      </c>
      <c r="O227" s="5"/>
      <c r="P227" s="4" t="str">
        <f t="shared" si="0"/>
        <v>Outstanding</v>
      </c>
      <c r="Q227" s="13" t="s">
        <v>25</v>
      </c>
    </row>
    <row r="228" spans="1:17" ht="60" customHeight="1" x14ac:dyDescent="0.35">
      <c r="A228" s="11" t="s">
        <v>1167</v>
      </c>
      <c r="B228" s="2" t="s">
        <v>1223</v>
      </c>
      <c r="C228" s="1" t="s">
        <v>1224</v>
      </c>
      <c r="D228" s="3" t="s">
        <v>20</v>
      </c>
      <c r="E228" s="3" t="s">
        <v>21</v>
      </c>
      <c r="F228" s="4" t="s">
        <v>22</v>
      </c>
      <c r="G228" s="4" t="s">
        <v>23</v>
      </c>
      <c r="H228" s="4" t="s">
        <v>24</v>
      </c>
      <c r="I228" s="4" t="s">
        <v>25</v>
      </c>
      <c r="J228" s="5" t="s">
        <v>25</v>
      </c>
      <c r="K228" s="5" t="s">
        <v>1220</v>
      </c>
      <c r="L228" s="5" t="s">
        <v>1225</v>
      </c>
      <c r="M228" s="5"/>
      <c r="N228" s="5" t="s">
        <v>1226</v>
      </c>
      <c r="O228" s="5"/>
      <c r="P228" s="4" t="str">
        <f t="shared" si="0"/>
        <v>Outstanding</v>
      </c>
      <c r="Q228" s="13" t="s">
        <v>25</v>
      </c>
    </row>
    <row r="229" spans="1:17" ht="60" customHeight="1" x14ac:dyDescent="0.35">
      <c r="A229" s="11" t="s">
        <v>1167</v>
      </c>
      <c r="B229" s="2" t="s">
        <v>1227</v>
      </c>
      <c r="C229" s="1" t="s">
        <v>1228</v>
      </c>
      <c r="D229" s="3" t="s">
        <v>153</v>
      </c>
      <c r="E229" s="3" t="s">
        <v>21</v>
      </c>
      <c r="F229" s="4" t="s">
        <v>22</v>
      </c>
      <c r="G229" s="4" t="s">
        <v>23</v>
      </c>
      <c r="H229" s="4" t="s">
        <v>24</v>
      </c>
      <c r="I229" s="4" t="s">
        <v>25</v>
      </c>
      <c r="J229" s="5" t="s">
        <v>25</v>
      </c>
      <c r="K229" s="5" t="s">
        <v>1229</v>
      </c>
      <c r="L229" s="5" t="s">
        <v>1230</v>
      </c>
      <c r="M229" s="5"/>
      <c r="N229" s="5" t="s">
        <v>1231</v>
      </c>
      <c r="O229" s="5"/>
      <c r="P229" s="4" t="str">
        <f t="shared" si="0"/>
        <v>Outstanding</v>
      </c>
      <c r="Q229" s="13" t="s">
        <v>25</v>
      </c>
    </row>
    <row r="230" spans="1:17" ht="60" customHeight="1" x14ac:dyDescent="0.35">
      <c r="A230" s="11" t="s">
        <v>1167</v>
      </c>
      <c r="B230" s="2" t="s">
        <v>1232</v>
      </c>
      <c r="C230" s="1" t="s">
        <v>1233</v>
      </c>
      <c r="D230" s="3" t="s">
        <v>153</v>
      </c>
      <c r="E230" s="3" t="s">
        <v>21</v>
      </c>
      <c r="F230" s="4" t="s">
        <v>22</v>
      </c>
      <c r="G230" s="4" t="s">
        <v>23</v>
      </c>
      <c r="H230" s="4" t="s">
        <v>24</v>
      </c>
      <c r="I230" s="4" t="s">
        <v>25</v>
      </c>
      <c r="J230" s="5" t="s">
        <v>25</v>
      </c>
      <c r="K230" s="5" t="s">
        <v>1234</v>
      </c>
      <c r="L230" s="5" t="s">
        <v>1235</v>
      </c>
      <c r="M230" s="5"/>
      <c r="N230" s="5" t="s">
        <v>1236</v>
      </c>
      <c r="O230" s="5"/>
      <c r="P230" s="4" t="str">
        <f t="shared" si="0"/>
        <v>Outstanding</v>
      </c>
      <c r="Q230" s="13" t="s">
        <v>25</v>
      </c>
    </row>
    <row r="231" spans="1:17" ht="60" customHeight="1" x14ac:dyDescent="0.35">
      <c r="A231" s="11" t="s">
        <v>1237</v>
      </c>
      <c r="B231" s="2" t="s">
        <v>1238</v>
      </c>
      <c r="C231" s="1" t="s">
        <v>1239</v>
      </c>
      <c r="D231" s="3" t="s">
        <v>20</v>
      </c>
      <c r="E231" s="3" t="s">
        <v>21</v>
      </c>
      <c r="F231" s="4" t="s">
        <v>22</v>
      </c>
      <c r="G231" s="4" t="s">
        <v>23</v>
      </c>
      <c r="H231" s="4" t="s">
        <v>24</v>
      </c>
      <c r="I231" s="4" t="s">
        <v>25</v>
      </c>
      <c r="J231" s="5" t="s">
        <v>25</v>
      </c>
      <c r="K231" s="5" t="s">
        <v>1240</v>
      </c>
      <c r="L231" s="5" t="s">
        <v>1241</v>
      </c>
      <c r="M231" s="5"/>
      <c r="N231" s="5" t="s">
        <v>1242</v>
      </c>
      <c r="O231" s="5"/>
      <c r="P231" s="4" t="str">
        <f t="shared" si="0"/>
        <v>Outstanding</v>
      </c>
      <c r="Q231" s="13" t="s">
        <v>25</v>
      </c>
    </row>
    <row r="232" spans="1:17" ht="60" customHeight="1" x14ac:dyDescent="0.35">
      <c r="A232" s="11" t="s">
        <v>1237</v>
      </c>
      <c r="B232" s="2" t="s">
        <v>1243</v>
      </c>
      <c r="C232" s="1" t="s">
        <v>1244</v>
      </c>
      <c r="D232" s="3" t="s">
        <v>20</v>
      </c>
      <c r="E232" s="3" t="s">
        <v>21</v>
      </c>
      <c r="F232" s="4" t="s">
        <v>22</v>
      </c>
      <c r="G232" s="4" t="s">
        <v>23</v>
      </c>
      <c r="H232" s="4" t="s">
        <v>24</v>
      </c>
      <c r="I232" s="4" t="s">
        <v>25</v>
      </c>
      <c r="J232" s="5" t="s">
        <v>25</v>
      </c>
      <c r="K232" s="5" t="s">
        <v>1245</v>
      </c>
      <c r="L232" s="5" t="s">
        <v>1246</v>
      </c>
      <c r="M232" s="5"/>
      <c r="N232" s="5" t="s">
        <v>1247</v>
      </c>
      <c r="O232" s="5"/>
      <c r="P232" s="4" t="str">
        <f t="shared" si="0"/>
        <v>Outstanding</v>
      </c>
      <c r="Q232" s="13" t="s">
        <v>25</v>
      </c>
    </row>
    <row r="233" spans="1:17" ht="60" customHeight="1" x14ac:dyDescent="0.35">
      <c r="A233" s="11" t="s">
        <v>1237</v>
      </c>
      <c r="B233" s="2" t="s">
        <v>1248</v>
      </c>
      <c r="C233" s="1" t="s">
        <v>1249</v>
      </c>
      <c r="D233" s="3" t="s">
        <v>20</v>
      </c>
      <c r="E233" s="3" t="s">
        <v>21</v>
      </c>
      <c r="F233" s="4" t="s">
        <v>22</v>
      </c>
      <c r="G233" s="4" t="s">
        <v>23</v>
      </c>
      <c r="H233" s="4" t="s">
        <v>24</v>
      </c>
      <c r="I233" s="4" t="s">
        <v>25</v>
      </c>
      <c r="J233" s="5" t="s">
        <v>25</v>
      </c>
      <c r="K233" s="5" t="s">
        <v>1250</v>
      </c>
      <c r="L233" s="5" t="s">
        <v>1251</v>
      </c>
      <c r="M233" s="5"/>
      <c r="N233" s="5" t="s">
        <v>1252</v>
      </c>
      <c r="O233" s="5"/>
      <c r="P233" s="4" t="str">
        <f t="shared" si="0"/>
        <v>Outstanding</v>
      </c>
      <c r="Q233" s="13" t="s">
        <v>25</v>
      </c>
    </row>
    <row r="234" spans="1:17" ht="60" customHeight="1" x14ac:dyDescent="0.35">
      <c r="A234" s="11" t="s">
        <v>1237</v>
      </c>
      <c r="B234" s="2" t="s">
        <v>1253</v>
      </c>
      <c r="C234" s="1" t="s">
        <v>1254</v>
      </c>
      <c r="D234" s="3" t="s">
        <v>20</v>
      </c>
      <c r="E234" s="3" t="s">
        <v>21</v>
      </c>
      <c r="F234" s="4" t="s">
        <v>22</v>
      </c>
      <c r="G234" s="4" t="s">
        <v>23</v>
      </c>
      <c r="H234" s="4" t="s">
        <v>24</v>
      </c>
      <c r="I234" s="4" t="s">
        <v>25</v>
      </c>
      <c r="J234" s="5" t="s">
        <v>25</v>
      </c>
      <c r="K234" s="5" t="s">
        <v>1255</v>
      </c>
      <c r="L234" s="5" t="s">
        <v>1256</v>
      </c>
      <c r="M234" s="5"/>
      <c r="N234" s="5" t="s">
        <v>1257</v>
      </c>
      <c r="O234" s="5"/>
      <c r="P234" s="4" t="str">
        <f t="shared" si="0"/>
        <v>Outstanding</v>
      </c>
      <c r="Q234" s="13" t="s">
        <v>25</v>
      </c>
    </row>
    <row r="235" spans="1:17" ht="60" customHeight="1" x14ac:dyDescent="0.35">
      <c r="A235" s="11" t="s">
        <v>1237</v>
      </c>
      <c r="B235" s="2" t="s">
        <v>1258</v>
      </c>
      <c r="C235" s="1" t="s">
        <v>1259</v>
      </c>
      <c r="D235" s="3" t="s">
        <v>20</v>
      </c>
      <c r="E235" s="3" t="s">
        <v>21</v>
      </c>
      <c r="F235" s="4" t="s">
        <v>22</v>
      </c>
      <c r="G235" s="4" t="s">
        <v>23</v>
      </c>
      <c r="H235" s="4" t="s">
        <v>24</v>
      </c>
      <c r="I235" s="4" t="s">
        <v>25</v>
      </c>
      <c r="J235" s="5" t="s">
        <v>25</v>
      </c>
      <c r="K235" s="5" t="s">
        <v>1260</v>
      </c>
      <c r="L235" s="5" t="s">
        <v>1261</v>
      </c>
      <c r="M235" s="5"/>
      <c r="N235" s="5" t="s">
        <v>1262</v>
      </c>
      <c r="O235" s="5"/>
      <c r="P235" s="4" t="str">
        <f t="shared" si="0"/>
        <v>Outstanding</v>
      </c>
      <c r="Q235" s="13" t="s">
        <v>25</v>
      </c>
    </row>
    <row r="236" spans="1:17" ht="60" customHeight="1" x14ac:dyDescent="0.35">
      <c r="A236" s="11" t="s">
        <v>1237</v>
      </c>
      <c r="B236" s="2" t="s">
        <v>1263</v>
      </c>
      <c r="C236" s="1" t="s">
        <v>1264</v>
      </c>
      <c r="D236" s="3" t="s">
        <v>20</v>
      </c>
      <c r="E236" s="3" t="s">
        <v>21</v>
      </c>
      <c r="F236" s="4" t="s">
        <v>22</v>
      </c>
      <c r="G236" s="4" t="s">
        <v>23</v>
      </c>
      <c r="H236" s="4" t="s">
        <v>24</v>
      </c>
      <c r="I236" s="4" t="s">
        <v>25</v>
      </c>
      <c r="J236" s="5" t="s">
        <v>25</v>
      </c>
      <c r="K236" s="5" t="s">
        <v>1265</v>
      </c>
      <c r="L236" s="5" t="s">
        <v>1266</v>
      </c>
      <c r="M236" s="5"/>
      <c r="N236" s="5" t="s">
        <v>1267</v>
      </c>
      <c r="O236" s="5"/>
      <c r="P236" s="4" t="str">
        <f t="shared" si="0"/>
        <v>Outstanding</v>
      </c>
      <c r="Q236" s="13" t="s">
        <v>25</v>
      </c>
    </row>
    <row r="237" spans="1:17" ht="60" customHeight="1" x14ac:dyDescent="0.35">
      <c r="A237" s="11" t="s">
        <v>1237</v>
      </c>
      <c r="B237" s="2" t="s">
        <v>1268</v>
      </c>
      <c r="C237" s="1" t="s">
        <v>1269</v>
      </c>
      <c r="D237" s="3" t="s">
        <v>20</v>
      </c>
      <c r="E237" s="3" t="s">
        <v>21</v>
      </c>
      <c r="F237" s="4" t="s">
        <v>22</v>
      </c>
      <c r="G237" s="4" t="s">
        <v>23</v>
      </c>
      <c r="H237" s="4" t="s">
        <v>24</v>
      </c>
      <c r="I237" s="4" t="s">
        <v>25</v>
      </c>
      <c r="J237" s="5" t="s">
        <v>25</v>
      </c>
      <c r="K237" s="5" t="s">
        <v>1270</v>
      </c>
      <c r="L237" s="5" t="s">
        <v>1271</v>
      </c>
      <c r="M237" s="5"/>
      <c r="N237" s="5" t="s">
        <v>1272</v>
      </c>
      <c r="O237" s="5"/>
      <c r="P237" s="4" t="str">
        <f t="shared" si="0"/>
        <v>Outstanding</v>
      </c>
      <c r="Q237" s="13" t="s">
        <v>25</v>
      </c>
    </row>
    <row r="238" spans="1:17" ht="60" customHeight="1" x14ac:dyDescent="0.35">
      <c r="A238" s="11" t="s">
        <v>1237</v>
      </c>
      <c r="B238" s="2" t="s">
        <v>1273</v>
      </c>
      <c r="C238" s="1" t="s">
        <v>1274</v>
      </c>
      <c r="D238" s="3" t="s">
        <v>20</v>
      </c>
      <c r="E238" s="3" t="s">
        <v>21</v>
      </c>
      <c r="F238" s="4" t="s">
        <v>22</v>
      </c>
      <c r="G238" s="4" t="s">
        <v>23</v>
      </c>
      <c r="H238" s="4" t="s">
        <v>24</v>
      </c>
      <c r="I238" s="4" t="s">
        <v>25</v>
      </c>
      <c r="J238" s="5" t="s">
        <v>25</v>
      </c>
      <c r="K238" s="5" t="s">
        <v>1275</v>
      </c>
      <c r="L238" s="5" t="s">
        <v>1276</v>
      </c>
      <c r="M238" s="5"/>
      <c r="N238" s="5" t="s">
        <v>1277</v>
      </c>
      <c r="O238" s="5"/>
      <c r="P238" s="4" t="str">
        <f t="shared" si="0"/>
        <v>Outstanding</v>
      </c>
      <c r="Q238" s="13" t="s">
        <v>25</v>
      </c>
    </row>
    <row r="239" spans="1:17" ht="60" customHeight="1" x14ac:dyDescent="0.35">
      <c r="A239" s="11" t="s">
        <v>1237</v>
      </c>
      <c r="B239" s="2" t="s">
        <v>1278</v>
      </c>
      <c r="C239" s="1" t="s">
        <v>1279</v>
      </c>
      <c r="D239" s="3" t="s">
        <v>20</v>
      </c>
      <c r="E239" s="3" t="s">
        <v>21</v>
      </c>
      <c r="F239" s="4" t="s">
        <v>22</v>
      </c>
      <c r="G239" s="4" t="s">
        <v>23</v>
      </c>
      <c r="H239" s="4" t="s">
        <v>24</v>
      </c>
      <c r="I239" s="4" t="s">
        <v>25</v>
      </c>
      <c r="J239" s="5" t="s">
        <v>25</v>
      </c>
      <c r="K239" s="5" t="s">
        <v>1280</v>
      </c>
      <c r="L239" s="5" t="s">
        <v>1281</v>
      </c>
      <c r="M239" s="5"/>
      <c r="N239" s="5" t="s">
        <v>1282</v>
      </c>
      <c r="O239" s="5"/>
      <c r="P239" s="4" t="str">
        <f t="shared" si="0"/>
        <v>Outstanding</v>
      </c>
      <c r="Q239" s="13" t="s">
        <v>25</v>
      </c>
    </row>
    <row r="240" spans="1:17" ht="60" customHeight="1" x14ac:dyDescent="0.35">
      <c r="A240" s="11" t="s">
        <v>1237</v>
      </c>
      <c r="B240" s="2" t="s">
        <v>1283</v>
      </c>
      <c r="C240" s="1" t="s">
        <v>1284</v>
      </c>
      <c r="D240" s="3" t="s">
        <v>20</v>
      </c>
      <c r="E240" s="3" t="s">
        <v>21</v>
      </c>
      <c r="F240" s="4" t="s">
        <v>22</v>
      </c>
      <c r="G240" s="4" t="s">
        <v>23</v>
      </c>
      <c r="H240" s="4" t="s">
        <v>24</v>
      </c>
      <c r="I240" s="4" t="s">
        <v>25</v>
      </c>
      <c r="J240" s="5" t="s">
        <v>25</v>
      </c>
      <c r="K240" s="5" t="s">
        <v>1285</v>
      </c>
      <c r="L240" s="5" t="s">
        <v>1286</v>
      </c>
      <c r="M240" s="5"/>
      <c r="N240" s="5" t="s">
        <v>1287</v>
      </c>
      <c r="O240" s="5"/>
      <c r="P240" s="4" t="str">
        <f t="shared" si="0"/>
        <v>Outstanding</v>
      </c>
      <c r="Q240" s="13" t="s">
        <v>25</v>
      </c>
    </row>
    <row r="241" spans="1:17" ht="60" customHeight="1" x14ac:dyDescent="0.35">
      <c r="A241" s="11" t="s">
        <v>1237</v>
      </c>
      <c r="B241" s="2" t="s">
        <v>1288</v>
      </c>
      <c r="C241" s="1" t="s">
        <v>1289</v>
      </c>
      <c r="D241" s="3" t="s">
        <v>20</v>
      </c>
      <c r="E241" s="3" t="s">
        <v>21</v>
      </c>
      <c r="F241" s="4" t="s">
        <v>22</v>
      </c>
      <c r="G241" s="4" t="s">
        <v>23</v>
      </c>
      <c r="H241" s="4" t="s">
        <v>24</v>
      </c>
      <c r="I241" s="4" t="s">
        <v>25</v>
      </c>
      <c r="J241" s="5" t="s">
        <v>25</v>
      </c>
      <c r="K241" s="5" t="s">
        <v>1290</v>
      </c>
      <c r="L241" s="5" t="s">
        <v>1291</v>
      </c>
      <c r="M241" s="5"/>
      <c r="N241" s="5" t="s">
        <v>1292</v>
      </c>
      <c r="O241" s="5"/>
      <c r="P241" s="4" t="str">
        <f t="shared" si="0"/>
        <v>Outstanding</v>
      </c>
      <c r="Q241" s="13" t="s">
        <v>25</v>
      </c>
    </row>
    <row r="242" spans="1:17" ht="60" customHeight="1" x14ac:dyDescent="0.35">
      <c r="A242" s="11" t="s">
        <v>1237</v>
      </c>
      <c r="B242" s="2" t="s">
        <v>1293</v>
      </c>
      <c r="C242" s="1" t="s">
        <v>1294</v>
      </c>
      <c r="D242" s="3" t="s">
        <v>20</v>
      </c>
      <c r="E242" s="3" t="s">
        <v>21</v>
      </c>
      <c r="F242" s="4" t="s">
        <v>22</v>
      </c>
      <c r="G242" s="4" t="s">
        <v>23</v>
      </c>
      <c r="H242" s="4" t="s">
        <v>24</v>
      </c>
      <c r="I242" s="4" t="s">
        <v>25</v>
      </c>
      <c r="J242" s="5" t="s">
        <v>25</v>
      </c>
      <c r="K242" s="5" t="s">
        <v>1295</v>
      </c>
      <c r="L242" s="5" t="s">
        <v>1296</v>
      </c>
      <c r="M242" s="5"/>
      <c r="N242" s="5" t="s">
        <v>1297</v>
      </c>
      <c r="O242" s="5"/>
      <c r="P242" s="4" t="str">
        <f t="shared" si="0"/>
        <v>Outstanding</v>
      </c>
      <c r="Q242" s="13" t="s">
        <v>25</v>
      </c>
    </row>
    <row r="243" spans="1:17" ht="60" customHeight="1" x14ac:dyDescent="0.35">
      <c r="A243" s="11" t="s">
        <v>1237</v>
      </c>
      <c r="B243" s="2" t="s">
        <v>1298</v>
      </c>
      <c r="C243" s="1" t="s">
        <v>1299</v>
      </c>
      <c r="D243" s="3" t="s">
        <v>20</v>
      </c>
      <c r="E243" s="3" t="s">
        <v>21</v>
      </c>
      <c r="F243" s="4" t="s">
        <v>22</v>
      </c>
      <c r="G243" s="4" t="s">
        <v>23</v>
      </c>
      <c r="H243" s="4" t="s">
        <v>24</v>
      </c>
      <c r="I243" s="4" t="s">
        <v>25</v>
      </c>
      <c r="J243" s="5" t="s">
        <v>25</v>
      </c>
      <c r="K243" s="5" t="s">
        <v>1300</v>
      </c>
      <c r="L243" s="5" t="s">
        <v>1301</v>
      </c>
      <c r="M243" s="5"/>
      <c r="N243" s="5" t="s">
        <v>1302</v>
      </c>
      <c r="O243" s="5"/>
      <c r="P243" s="4" t="str">
        <f t="shared" si="0"/>
        <v>Outstanding</v>
      </c>
      <c r="Q243" s="13" t="s">
        <v>25</v>
      </c>
    </row>
    <row r="244" spans="1:17" ht="60" customHeight="1" x14ac:dyDescent="0.35">
      <c r="A244" s="11" t="s">
        <v>1237</v>
      </c>
      <c r="B244" s="2" t="s">
        <v>1303</v>
      </c>
      <c r="C244" s="1" t="s">
        <v>1304</v>
      </c>
      <c r="D244" s="3" t="s">
        <v>20</v>
      </c>
      <c r="E244" s="3" t="s">
        <v>21</v>
      </c>
      <c r="F244" s="4" t="s">
        <v>22</v>
      </c>
      <c r="G244" s="4" t="s">
        <v>23</v>
      </c>
      <c r="H244" s="4" t="s">
        <v>24</v>
      </c>
      <c r="I244" s="4" t="s">
        <v>25</v>
      </c>
      <c r="J244" s="5" t="s">
        <v>25</v>
      </c>
      <c r="K244" s="5" t="s">
        <v>1305</v>
      </c>
      <c r="L244" s="5" t="s">
        <v>1306</v>
      </c>
      <c r="M244" s="5"/>
      <c r="N244" s="5" t="s">
        <v>1307</v>
      </c>
      <c r="O244" s="5"/>
      <c r="P244" s="4" t="str">
        <f t="shared" si="0"/>
        <v>Outstanding</v>
      </c>
      <c r="Q244" s="13" t="s">
        <v>25</v>
      </c>
    </row>
    <row r="245" spans="1:17" ht="60" customHeight="1" x14ac:dyDescent="0.35">
      <c r="A245" s="11" t="s">
        <v>1237</v>
      </c>
      <c r="B245" s="2" t="s">
        <v>1308</v>
      </c>
      <c r="C245" s="1" t="s">
        <v>1309</v>
      </c>
      <c r="D245" s="3" t="s">
        <v>20</v>
      </c>
      <c r="E245" s="3" t="s">
        <v>21</v>
      </c>
      <c r="F245" s="4" t="s">
        <v>22</v>
      </c>
      <c r="G245" s="4" t="s">
        <v>23</v>
      </c>
      <c r="H245" s="4" t="s">
        <v>24</v>
      </c>
      <c r="I245" s="4" t="s">
        <v>25</v>
      </c>
      <c r="J245" s="5" t="s">
        <v>25</v>
      </c>
      <c r="K245" s="5" t="s">
        <v>1310</v>
      </c>
      <c r="L245" s="5" t="s">
        <v>1311</v>
      </c>
      <c r="M245" s="5"/>
      <c r="N245" s="5" t="s">
        <v>1312</v>
      </c>
      <c r="O245" s="5"/>
      <c r="P245" s="4" t="str">
        <f t="shared" si="0"/>
        <v>Outstanding</v>
      </c>
      <c r="Q245" s="13" t="s">
        <v>25</v>
      </c>
    </row>
    <row r="246" spans="1:17" ht="60" customHeight="1" x14ac:dyDescent="0.35">
      <c r="A246" s="11" t="s">
        <v>1237</v>
      </c>
      <c r="B246" s="2" t="s">
        <v>1313</v>
      </c>
      <c r="C246" s="1" t="s">
        <v>1314</v>
      </c>
      <c r="D246" s="3" t="s">
        <v>20</v>
      </c>
      <c r="E246" s="3" t="s">
        <v>21</v>
      </c>
      <c r="F246" s="4" t="s">
        <v>22</v>
      </c>
      <c r="G246" s="4" t="s">
        <v>23</v>
      </c>
      <c r="H246" s="4" t="s">
        <v>24</v>
      </c>
      <c r="I246" s="4" t="s">
        <v>25</v>
      </c>
      <c r="J246" s="5" t="s">
        <v>25</v>
      </c>
      <c r="K246" s="5" t="s">
        <v>1315</v>
      </c>
      <c r="L246" s="5" t="s">
        <v>1316</v>
      </c>
      <c r="M246" s="5"/>
      <c r="N246" s="5" t="s">
        <v>1317</v>
      </c>
      <c r="O246" s="5"/>
      <c r="P246" s="4" t="str">
        <f t="shared" si="0"/>
        <v>Outstanding</v>
      </c>
      <c r="Q246" s="13" t="s">
        <v>25</v>
      </c>
    </row>
    <row r="247" spans="1:17" ht="60" customHeight="1" x14ac:dyDescent="0.35">
      <c r="A247" s="12" t="s">
        <v>1237</v>
      </c>
      <c r="B247" s="6" t="s">
        <v>1318</v>
      </c>
      <c r="C247" s="7" t="s">
        <v>1319</v>
      </c>
      <c r="D247" s="8" t="s">
        <v>20</v>
      </c>
      <c r="E247" s="8" t="s">
        <v>21</v>
      </c>
      <c r="F247" s="9" t="s">
        <v>22</v>
      </c>
      <c r="G247" s="9" t="s">
        <v>23</v>
      </c>
      <c r="H247" s="9" t="s">
        <v>24</v>
      </c>
      <c r="I247" s="9" t="s">
        <v>25</v>
      </c>
      <c r="J247" s="10" t="s">
        <v>25</v>
      </c>
      <c r="K247" s="10" t="s">
        <v>1320</v>
      </c>
      <c r="L247" s="10" t="s">
        <v>1321</v>
      </c>
      <c r="M247" s="10"/>
      <c r="N247" s="10" t="s">
        <v>1322</v>
      </c>
      <c r="O247" s="10"/>
      <c r="P247" s="9" t="str">
        <f t="shared" si="0"/>
        <v>Outstanding</v>
      </c>
      <c r="Q247" s="14" t="s">
        <v>25</v>
      </c>
    </row>
    <row r="251" spans="1:17" ht="32" customHeight="1" x14ac:dyDescent="0.35">
      <c r="A251" s="288" t="s">
        <v>1323</v>
      </c>
      <c r="B251" s="288"/>
      <c r="C251" s="288"/>
      <c r="D251" s="288"/>
    </row>
  </sheetData>
  <mergeCells count="1">
    <mergeCell ref="A251:D251"/>
  </mergeCells>
  <conditionalFormatting sqref="F2:F247">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247">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247">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247" xr:uid="{00000000-0002-0000-0200-000000000000}">
      <formula1>"Must,Should,Could,Won't,Unassigned"</formula1>
    </dataValidation>
    <dataValidation type="list" showErrorMessage="1" errorTitle="Invalid Value" error="Please select a value from the list: Low, Medium, High, Unassessed." sqref="G2:G247" xr:uid="{00000000-0002-0000-0200-000001000000}">
      <formula1>"Low,Medium,High,Unassessed"</formula1>
    </dataValidation>
    <dataValidation type="list" showErrorMessage="1" errorTitle="Invalid Value" error="Please select a value from the list: Phase1, Phase2, Phase3, Phase4, Phase5, Pending." sqref="H2:H247"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247" xr:uid="{00000000-0002-0000-0200-000003000000}">
      <formula1>"Implemented,Testing,Failed,Compensated,Risk Accepted,N/A"</formula1>
    </dataValidation>
  </dataValidations>
  <hyperlinks>
    <hyperlink ref="A251"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1477</v>
      </c>
      <c r="C2" s="305" t="s">
        <v>1477</v>
      </c>
      <c r="D2" s="305" t="s">
        <v>1477</v>
      </c>
      <c r="E2" s="305" t="s">
        <v>1477</v>
      </c>
      <c r="F2" s="305" t="s">
        <v>1477</v>
      </c>
      <c r="G2" s="305" t="s">
        <v>1477</v>
      </c>
      <c r="H2" s="309" t="s">
        <v>1478</v>
      </c>
      <c r="I2" s="309" t="s">
        <v>1478</v>
      </c>
      <c r="J2" s="309" t="s">
        <v>1478</v>
      </c>
      <c r="K2" s="309" t="s">
        <v>1478</v>
      </c>
      <c r="L2" s="309" t="s">
        <v>1478</v>
      </c>
      <c r="M2" s="308" t="s">
        <v>1479</v>
      </c>
      <c r="N2" s="308" t="s">
        <v>1479</v>
      </c>
      <c r="O2" s="310" t="s">
        <v>1480</v>
      </c>
      <c r="P2" s="310" t="s">
        <v>1480</v>
      </c>
      <c r="Q2" s="306" t="s">
        <v>15</v>
      </c>
      <c r="R2" s="306" t="s">
        <v>15</v>
      </c>
      <c r="S2" s="306" t="s">
        <v>15</v>
      </c>
      <c r="T2" s="307" t="s">
        <v>1481</v>
      </c>
    </row>
    <row r="3" spans="2:20" ht="35" customHeight="1" x14ac:dyDescent="0.35">
      <c r="B3" s="70" t="s">
        <v>1482</v>
      </c>
      <c r="C3" s="70" t="s">
        <v>1483</v>
      </c>
      <c r="D3" s="70" t="s">
        <v>1484</v>
      </c>
      <c r="E3" s="70" t="s">
        <v>1485</v>
      </c>
      <c r="F3" s="70" t="s">
        <v>1486</v>
      </c>
      <c r="G3" s="70" t="s">
        <v>11</v>
      </c>
      <c r="H3" s="71" t="s">
        <v>1487</v>
      </c>
      <c r="I3" s="71" t="s">
        <v>1488</v>
      </c>
      <c r="J3" s="71" t="s">
        <v>1489</v>
      </c>
      <c r="K3" s="71" t="s">
        <v>1490</v>
      </c>
      <c r="L3" s="71" t="s">
        <v>1421</v>
      </c>
      <c r="M3" s="72" t="s">
        <v>1491</v>
      </c>
      <c r="N3" s="72" t="s">
        <v>1492</v>
      </c>
      <c r="O3" s="73" t="s">
        <v>1493</v>
      </c>
      <c r="P3" s="73" t="s">
        <v>1494</v>
      </c>
      <c r="Q3" s="74" t="s">
        <v>15</v>
      </c>
      <c r="R3" s="74" t="s">
        <v>1495</v>
      </c>
      <c r="S3" s="74" t="s">
        <v>1496</v>
      </c>
      <c r="T3" s="75" t="s">
        <v>1497</v>
      </c>
    </row>
    <row r="4" spans="2:20" ht="60" customHeight="1" x14ac:dyDescent="0.35">
      <c r="B4" s="76" t="s">
        <v>1498</v>
      </c>
      <c r="C4" s="76" t="s">
        <v>1499</v>
      </c>
      <c r="D4" s="76" t="s">
        <v>1500</v>
      </c>
      <c r="E4" s="76" t="s">
        <v>1501</v>
      </c>
      <c r="F4" s="76" t="s">
        <v>1502</v>
      </c>
      <c r="G4" s="76" t="s">
        <v>1503</v>
      </c>
      <c r="H4" s="76" t="s">
        <v>1504</v>
      </c>
      <c r="I4" s="76" t="s">
        <v>1505</v>
      </c>
      <c r="J4" s="76" t="s">
        <v>1506</v>
      </c>
      <c r="K4" s="76" t="s">
        <v>1507</v>
      </c>
      <c r="L4" s="76" t="s">
        <v>1508</v>
      </c>
      <c r="M4" s="76" t="s">
        <v>1509</v>
      </c>
      <c r="N4" s="76" t="s">
        <v>1510</v>
      </c>
      <c r="O4" s="76" t="s">
        <v>1511</v>
      </c>
      <c r="P4" s="76" t="s">
        <v>1512</v>
      </c>
      <c r="Q4" s="76" t="s">
        <v>1513</v>
      </c>
      <c r="R4" s="76" t="s">
        <v>1514</v>
      </c>
      <c r="S4" s="76" t="s">
        <v>1515</v>
      </c>
      <c r="T4" s="76" t="s">
        <v>1516</v>
      </c>
    </row>
    <row r="5" spans="2:20" ht="60" customHeight="1" x14ac:dyDescent="0.35">
      <c r="B5" s="38" t="s">
        <v>1517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1518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1519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1520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1521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1522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1523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1524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1525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1526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1527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1528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1529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1530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1531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1532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1533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1534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1535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1536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1537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1538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1539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1540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1541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1542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1543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1544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1545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1546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1547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1548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1549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1550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1551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1552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1553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1554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1555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1556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1557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1558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1559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1560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1561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1562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1563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1564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1565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1566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1323</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1567</v>
      </c>
      <c r="B1" s="104" t="s">
        <v>1</v>
      </c>
      <c r="C1" s="104" t="s">
        <v>1568</v>
      </c>
      <c r="D1" s="104" t="s">
        <v>11</v>
      </c>
      <c r="E1" s="104" t="s">
        <v>1569</v>
      </c>
      <c r="F1" s="104" t="s">
        <v>1570</v>
      </c>
      <c r="G1" s="104" t="s">
        <v>1571</v>
      </c>
      <c r="H1" s="104" t="s">
        <v>1572</v>
      </c>
      <c r="I1" s="104" t="s">
        <v>1573</v>
      </c>
      <c r="J1" s="104" t="s">
        <v>1574</v>
      </c>
      <c r="K1" s="104" t="s">
        <v>1575</v>
      </c>
      <c r="L1" s="104" t="s">
        <v>1576</v>
      </c>
      <c r="M1" s="104" t="s">
        <v>1577</v>
      </c>
      <c r="N1" s="104" t="s">
        <v>1578</v>
      </c>
      <c r="O1" s="104" t="s">
        <v>1579</v>
      </c>
      <c r="P1" s="104" t="s">
        <v>1580</v>
      </c>
      <c r="Q1" s="104" t="s">
        <v>1581</v>
      </c>
      <c r="R1" s="104" t="s">
        <v>1582</v>
      </c>
      <c r="S1" s="104" t="s">
        <v>1583</v>
      </c>
      <c r="T1" s="104" t="s">
        <v>1584</v>
      </c>
      <c r="U1" s="104" t="s">
        <v>1585</v>
      </c>
      <c r="V1" s="104" t="s">
        <v>1586</v>
      </c>
      <c r="W1" s="104" t="s">
        <v>1587</v>
      </c>
      <c r="X1" s="104" t="s">
        <v>1588</v>
      </c>
      <c r="Y1" s="104" t="s">
        <v>1589</v>
      </c>
      <c r="Z1" s="104" t="s">
        <v>1590</v>
      </c>
      <c r="AA1" s="104" t="s">
        <v>1591</v>
      </c>
      <c r="AB1" s="104" t="s">
        <v>1592</v>
      </c>
      <c r="AC1" s="104" t="s">
        <v>1593</v>
      </c>
      <c r="AD1" s="104" t="s">
        <v>1594</v>
      </c>
      <c r="AE1" s="104" t="s">
        <v>1595</v>
      </c>
      <c r="AF1" s="104" t="s">
        <v>1596</v>
      </c>
      <c r="AG1" s="104" t="s">
        <v>1597</v>
      </c>
      <c r="AH1" s="104" t="s">
        <v>1598</v>
      </c>
      <c r="AI1" s="104" t="s">
        <v>1599</v>
      </c>
      <c r="AJ1" s="104" t="s">
        <v>1600</v>
      </c>
      <c r="AK1" s="104" t="s">
        <v>1601</v>
      </c>
      <c r="AL1" s="104" t="s">
        <v>1602</v>
      </c>
      <c r="AM1" s="104" t="s">
        <v>1603</v>
      </c>
      <c r="AN1" s="104" t="s">
        <v>1604</v>
      </c>
      <c r="AO1" s="104" t="s">
        <v>1605</v>
      </c>
      <c r="AP1" s="104" t="s">
        <v>1606</v>
      </c>
      <c r="AQ1" s="104" t="s">
        <v>1607</v>
      </c>
      <c r="AR1" s="104" t="s">
        <v>1608</v>
      </c>
      <c r="AS1" s="104" t="s">
        <v>1609</v>
      </c>
      <c r="AT1" s="104" t="s">
        <v>1610</v>
      </c>
      <c r="AU1" s="104" t="s">
        <v>1611</v>
      </c>
      <c r="AV1" s="104" t="s">
        <v>1612</v>
      </c>
      <c r="AW1" s="105" t="s">
        <v>1613</v>
      </c>
    </row>
    <row r="2" spans="1:49" ht="60" customHeight="1" outlineLevel="1" x14ac:dyDescent="0.35">
      <c r="A2" s="97" t="s">
        <v>1614</v>
      </c>
      <c r="B2" s="80">
        <v>1</v>
      </c>
      <c r="C2" s="82" t="s">
        <v>25</v>
      </c>
      <c r="D2" s="84" t="s">
        <v>1615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1614</v>
      </c>
      <c r="B3" s="81" t="s">
        <v>1616</v>
      </c>
      <c r="C3" s="83" t="s">
        <v>1617</v>
      </c>
      <c r="D3" s="85" t="s">
        <v>1618</v>
      </c>
      <c r="E3" s="85" t="s">
        <v>1619</v>
      </c>
      <c r="F3" s="86" t="s">
        <v>1620</v>
      </c>
      <c r="G3" s="86" t="s">
        <v>1621</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1614</v>
      </c>
      <c r="B4" s="81" t="s">
        <v>1622</v>
      </c>
      <c r="C4" s="83" t="s">
        <v>1623</v>
      </c>
      <c r="D4" s="85" t="s">
        <v>1624</v>
      </c>
      <c r="E4" s="85" t="s">
        <v>1625</v>
      </c>
      <c r="F4" s="86" t="s">
        <v>1620</v>
      </c>
      <c r="G4" s="86" t="s">
        <v>1626</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1614</v>
      </c>
      <c r="B5" s="81" t="s">
        <v>1627</v>
      </c>
      <c r="C5" s="83" t="s">
        <v>1628</v>
      </c>
      <c r="D5" s="85" t="s">
        <v>1629</v>
      </c>
      <c r="E5" s="85" t="s">
        <v>1630</v>
      </c>
      <c r="F5" s="86" t="s">
        <v>1620</v>
      </c>
      <c r="G5" s="86" t="s">
        <v>1631</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1614</v>
      </c>
      <c r="B6" s="81" t="s">
        <v>1632</v>
      </c>
      <c r="C6" s="83" t="s">
        <v>1633</v>
      </c>
      <c r="D6" s="85" t="s">
        <v>1634</v>
      </c>
      <c r="E6" s="85" t="s">
        <v>1635</v>
      </c>
      <c r="F6" s="86" t="s">
        <v>1620</v>
      </c>
      <c r="G6" s="86" t="s">
        <v>1621</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1614</v>
      </c>
      <c r="B7" s="81" t="s">
        <v>1636</v>
      </c>
      <c r="C7" s="83" t="s">
        <v>1637</v>
      </c>
      <c r="D7" s="85" t="s">
        <v>1638</v>
      </c>
      <c r="E7" s="85" t="s">
        <v>1639</v>
      </c>
      <c r="F7" s="86" t="s">
        <v>1620</v>
      </c>
      <c r="G7" s="86" t="s">
        <v>1631</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1640</v>
      </c>
      <c r="B8" s="80">
        <v>2</v>
      </c>
      <c r="C8" s="82" t="s">
        <v>25</v>
      </c>
      <c r="D8" s="84" t="s">
        <v>1641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1640</v>
      </c>
      <c r="B9" s="81" t="s">
        <v>1642</v>
      </c>
      <c r="C9" s="83" t="s">
        <v>1643</v>
      </c>
      <c r="D9" s="85" t="s">
        <v>1644</v>
      </c>
      <c r="E9" s="85" t="s">
        <v>1645</v>
      </c>
      <c r="F9" s="86" t="s">
        <v>1646</v>
      </c>
      <c r="G9" s="86" t="s">
        <v>1621</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1640</v>
      </c>
      <c r="B10" s="81" t="s">
        <v>1647</v>
      </c>
      <c r="C10" s="83" t="s">
        <v>1648</v>
      </c>
      <c r="D10" s="85" t="s">
        <v>1649</v>
      </c>
      <c r="E10" s="85" t="s">
        <v>1650</v>
      </c>
      <c r="F10" s="86" t="s">
        <v>1646</v>
      </c>
      <c r="G10" s="86" t="s">
        <v>1621</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1640</v>
      </c>
      <c r="B11" s="81" t="s">
        <v>1651</v>
      </c>
      <c r="C11" s="83" t="s">
        <v>1652</v>
      </c>
      <c r="D11" s="85" t="s">
        <v>1653</v>
      </c>
      <c r="E11" s="85" t="s">
        <v>1654</v>
      </c>
      <c r="F11" s="86" t="s">
        <v>1646</v>
      </c>
      <c r="G11" s="86" t="s">
        <v>1626</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1640</v>
      </c>
      <c r="B12" s="81" t="s">
        <v>460</v>
      </c>
      <c r="C12" s="83" t="s">
        <v>1655</v>
      </c>
      <c r="D12" s="85" t="s">
        <v>1656</v>
      </c>
      <c r="E12" s="85" t="s">
        <v>1657</v>
      </c>
      <c r="F12" s="86" t="s">
        <v>1646</v>
      </c>
      <c r="G12" s="86" t="s">
        <v>1631</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1640</v>
      </c>
      <c r="B13" s="81" t="s">
        <v>1658</v>
      </c>
      <c r="C13" s="83" t="s">
        <v>1659</v>
      </c>
      <c r="D13" s="85" t="s">
        <v>1660</v>
      </c>
      <c r="E13" s="85" t="s">
        <v>1661</v>
      </c>
      <c r="F13" s="86" t="s">
        <v>1646</v>
      </c>
      <c r="G13" s="86" t="s">
        <v>1662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1640</v>
      </c>
      <c r="B14" s="81" t="s">
        <v>1663</v>
      </c>
      <c r="C14" s="83" t="s">
        <v>1664</v>
      </c>
      <c r="D14" s="85" t="s">
        <v>1665</v>
      </c>
      <c r="E14" s="85" t="s">
        <v>1666</v>
      </c>
      <c r="F14" s="86" t="s">
        <v>1646</v>
      </c>
      <c r="G14" s="86" t="s">
        <v>1662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1640</v>
      </c>
      <c r="B15" s="81" t="s">
        <v>1667</v>
      </c>
      <c r="C15" s="83" t="s">
        <v>1668</v>
      </c>
      <c r="D15" s="85" t="s">
        <v>1669</v>
      </c>
      <c r="E15" s="85" t="s">
        <v>1670</v>
      </c>
      <c r="F15" s="86" t="s">
        <v>1646</v>
      </c>
      <c r="G15" s="86" t="s">
        <v>1662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1671</v>
      </c>
      <c r="B16" s="80">
        <v>3</v>
      </c>
      <c r="C16" s="82" t="s">
        <v>25</v>
      </c>
      <c r="D16" s="84" t="s">
        <v>1672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1671</v>
      </c>
      <c r="B17" s="81" t="s">
        <v>1673</v>
      </c>
      <c r="C17" s="83" t="s">
        <v>1674</v>
      </c>
      <c r="D17" s="85" t="s">
        <v>1675</v>
      </c>
      <c r="E17" s="85" t="s">
        <v>1676</v>
      </c>
      <c r="F17" s="86" t="s">
        <v>1677</v>
      </c>
      <c r="G17" s="86" t="s">
        <v>1678</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1671</v>
      </c>
      <c r="B18" s="81" t="s">
        <v>1679</v>
      </c>
      <c r="C18" s="83" t="s">
        <v>1680</v>
      </c>
      <c r="D18" s="85" t="s">
        <v>1681</v>
      </c>
      <c r="E18" s="85" t="s">
        <v>1682</v>
      </c>
      <c r="F18" s="86" t="s">
        <v>1677</v>
      </c>
      <c r="G18" s="86" t="s">
        <v>1621</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1671</v>
      </c>
      <c r="B19" s="81" t="s">
        <v>1683</v>
      </c>
      <c r="C19" s="83" t="s">
        <v>1684</v>
      </c>
      <c r="D19" s="85" t="s">
        <v>1685</v>
      </c>
      <c r="E19" s="85" t="s">
        <v>1686</v>
      </c>
      <c r="F19" s="86" t="s">
        <v>1677</v>
      </c>
      <c r="G19" s="86" t="s">
        <v>1662</v>
      </c>
      <c r="H19" s="86">
        <v>1</v>
      </c>
      <c r="I19" s="88">
        <f>IF(COUNTIF(J19:AW19,"&lt;&gt;")=0,"",SUMPRODUCT(((Recommendations[ImplStatus]="Implemented")+(Recommendations[ImplStatus]="Compensated"))*ISNUMBER(MATCH(Recommendations[Id],J19:AW19,0)))/COUNTIF(J19:AW19,"&lt;&gt;"))</f>
        <v>0</v>
      </c>
      <c r="J19" s="90" t="s">
        <v>122</v>
      </c>
      <c r="K19" s="90" t="s">
        <v>134</v>
      </c>
      <c r="L19" s="90" t="s">
        <v>217</v>
      </c>
      <c r="M19" s="90" t="s">
        <v>222</v>
      </c>
      <c r="N19" s="90" t="s">
        <v>227</v>
      </c>
      <c r="O19" s="90" t="s">
        <v>232</v>
      </c>
      <c r="P19" s="90" t="s">
        <v>237</v>
      </c>
      <c r="Q19" s="90" t="s">
        <v>242</v>
      </c>
      <c r="R19" s="90" t="s">
        <v>273</v>
      </c>
      <c r="S19" s="90" t="s">
        <v>278</v>
      </c>
      <c r="T19" s="90" t="s">
        <v>283</v>
      </c>
      <c r="U19" s="90" t="s">
        <v>826</v>
      </c>
      <c r="V19" s="90" t="s">
        <v>842</v>
      </c>
      <c r="W19" s="90" t="s">
        <v>857</v>
      </c>
      <c r="X19" s="90" t="s">
        <v>879</v>
      </c>
      <c r="Y19" s="90" t="s">
        <v>895</v>
      </c>
      <c r="Z19" s="90" t="s">
        <v>900</v>
      </c>
      <c r="AA19" s="90" t="s">
        <v>905</v>
      </c>
      <c r="AB19" s="90" t="s">
        <v>910</v>
      </c>
      <c r="AC19" s="90" t="s">
        <v>915</v>
      </c>
      <c r="AD19" s="90" t="s">
        <v>920</v>
      </c>
      <c r="AE19" s="90" t="s">
        <v>925</v>
      </c>
      <c r="AF19" s="90" t="s">
        <v>930</v>
      </c>
      <c r="AG19" s="90" t="s">
        <v>953</v>
      </c>
      <c r="AH19" s="90" t="s">
        <v>959</v>
      </c>
      <c r="AI19" s="90" t="s">
        <v>964</v>
      </c>
      <c r="AJ19" s="90" t="s">
        <v>1135</v>
      </c>
      <c r="AK19" s="90" t="s">
        <v>1150</v>
      </c>
      <c r="AL19" s="90" t="s">
        <v>1162</v>
      </c>
      <c r="AM19" s="90" t="s">
        <v>1168</v>
      </c>
      <c r="AN19" s="90" t="s">
        <v>1173</v>
      </c>
      <c r="AO19" s="90" t="s">
        <v>1178</v>
      </c>
      <c r="AP19" s="90" t="s">
        <v>1183</v>
      </c>
      <c r="AQ19" s="90" t="s">
        <v>1188</v>
      </c>
      <c r="AR19" s="90" t="s">
        <v>1193</v>
      </c>
      <c r="AS19" s="90" t="s">
        <v>1198</v>
      </c>
      <c r="AT19" s="90" t="s">
        <v>1203</v>
      </c>
      <c r="AU19" s="90" t="s">
        <v>1208</v>
      </c>
      <c r="AV19" s="90" t="s">
        <v>1213</v>
      </c>
      <c r="AW19" s="101" t="s">
        <v>1218</v>
      </c>
    </row>
    <row r="20" spans="1:49" ht="60" customHeight="1" x14ac:dyDescent="0.35">
      <c r="A20" s="98" t="s">
        <v>1671</v>
      </c>
      <c r="B20" s="81" t="s">
        <v>1687</v>
      </c>
      <c r="C20" s="83" t="s">
        <v>1688</v>
      </c>
      <c r="D20" s="85" t="s">
        <v>1689</v>
      </c>
      <c r="E20" s="85" t="s">
        <v>1690</v>
      </c>
      <c r="F20" s="86" t="s">
        <v>1677</v>
      </c>
      <c r="G20" s="86" t="s">
        <v>1662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1671</v>
      </c>
      <c r="B21" s="81" t="s">
        <v>1691</v>
      </c>
      <c r="C21" s="83" t="s">
        <v>1692</v>
      </c>
      <c r="D21" s="85" t="s">
        <v>1693</v>
      </c>
      <c r="E21" s="85" t="s">
        <v>1694</v>
      </c>
      <c r="F21" s="86" t="s">
        <v>1677</v>
      </c>
      <c r="G21" s="86" t="s">
        <v>1662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1671</v>
      </c>
      <c r="B22" s="81" t="s">
        <v>1695</v>
      </c>
      <c r="C22" s="83" t="s">
        <v>1696</v>
      </c>
      <c r="D22" s="85" t="s">
        <v>1697</v>
      </c>
      <c r="E22" s="85" t="s">
        <v>1698</v>
      </c>
      <c r="F22" s="86" t="s">
        <v>1677</v>
      </c>
      <c r="G22" s="86" t="s">
        <v>1662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1671</v>
      </c>
      <c r="B23" s="81" t="s">
        <v>1699</v>
      </c>
      <c r="C23" s="83" t="s">
        <v>1700</v>
      </c>
      <c r="D23" s="85" t="s">
        <v>1701</v>
      </c>
      <c r="E23" s="85" t="s">
        <v>1702</v>
      </c>
      <c r="F23" s="86" t="s">
        <v>1677</v>
      </c>
      <c r="G23" s="86" t="s">
        <v>1621</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1671</v>
      </c>
      <c r="B24" s="81" t="s">
        <v>1703</v>
      </c>
      <c r="C24" s="83" t="s">
        <v>1704</v>
      </c>
      <c r="D24" s="85" t="s">
        <v>1705</v>
      </c>
      <c r="E24" s="85" t="s">
        <v>1706</v>
      </c>
      <c r="F24" s="86" t="s">
        <v>1677</v>
      </c>
      <c r="G24" s="86" t="s">
        <v>1621</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1671</v>
      </c>
      <c r="B25" s="81" t="s">
        <v>1707</v>
      </c>
      <c r="C25" s="83" t="s">
        <v>1708</v>
      </c>
      <c r="D25" s="85" t="s">
        <v>1709</v>
      </c>
      <c r="E25" s="85" t="s">
        <v>1710</v>
      </c>
      <c r="F25" s="86" t="s">
        <v>1677</v>
      </c>
      <c r="G25" s="86" t="s">
        <v>1662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1671</v>
      </c>
      <c r="B26" s="81" t="s">
        <v>1711</v>
      </c>
      <c r="C26" s="83" t="s">
        <v>1712</v>
      </c>
      <c r="D26" s="85" t="s">
        <v>1713</v>
      </c>
      <c r="E26" s="85" t="s">
        <v>1714</v>
      </c>
      <c r="F26" s="86" t="s">
        <v>1677</v>
      </c>
      <c r="G26" s="86" t="s">
        <v>1662</v>
      </c>
      <c r="H26" s="86">
        <v>2</v>
      </c>
      <c r="I26" s="88">
        <f>IF(COUNTIF(J26:AW26,"&lt;&gt;")=0,"",SUMPRODUCT(((Recommendations[ImplStatus]="Implemented")+(Recommendations[ImplStatus]="Compensated"))*ISNUMBER(MATCH(Recommendations[Id],J26:AW26,0)))/COUNTIF(J26:AW26,"&lt;&gt;"))</f>
        <v>0</v>
      </c>
      <c r="J26" s="90" t="s">
        <v>1025</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1671</v>
      </c>
      <c r="B27" s="81" t="s">
        <v>1715</v>
      </c>
      <c r="C27" s="83" t="s">
        <v>1716</v>
      </c>
      <c r="D27" s="85" t="s">
        <v>1717</v>
      </c>
      <c r="E27" s="85" t="s">
        <v>1718</v>
      </c>
      <c r="F27" s="86" t="s">
        <v>1677</v>
      </c>
      <c r="G27" s="86" t="s">
        <v>1662</v>
      </c>
      <c r="H27" s="86">
        <v>2</v>
      </c>
      <c r="I27" s="88">
        <f>IF(COUNTIF(J27:AW27,"&lt;&gt;")=0,"",SUMPRODUCT(((Recommendations[ImplStatus]="Implemented")+(Recommendations[ImplStatus]="Compensated"))*ISNUMBER(MATCH(Recommendations[Id],J27:AW27,0)))/COUNTIF(J27:AW27,"&lt;&gt;"))</f>
        <v>0</v>
      </c>
      <c r="J27" s="90" t="s">
        <v>1098</v>
      </c>
      <c r="K27" s="90" t="s">
        <v>1238</v>
      </c>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1671</v>
      </c>
      <c r="B28" s="81" t="s">
        <v>1719</v>
      </c>
      <c r="C28" s="83" t="s">
        <v>1720</v>
      </c>
      <c r="D28" s="85" t="s">
        <v>1721</v>
      </c>
      <c r="E28" s="85" t="s">
        <v>1722</v>
      </c>
      <c r="F28" s="86" t="s">
        <v>1677</v>
      </c>
      <c r="G28" s="86" t="s">
        <v>1662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1671</v>
      </c>
      <c r="B29" s="81" t="s">
        <v>1723</v>
      </c>
      <c r="C29" s="83" t="s">
        <v>1724</v>
      </c>
      <c r="D29" s="85" t="s">
        <v>1725</v>
      </c>
      <c r="E29" s="85" t="s">
        <v>1726</v>
      </c>
      <c r="F29" s="86" t="s">
        <v>1677</v>
      </c>
      <c r="G29" s="86" t="s">
        <v>1662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1671</v>
      </c>
      <c r="B30" s="81" t="s">
        <v>1727</v>
      </c>
      <c r="C30" s="83" t="s">
        <v>1728</v>
      </c>
      <c r="D30" s="85" t="s">
        <v>1729</v>
      </c>
      <c r="E30" s="85" t="s">
        <v>1730</v>
      </c>
      <c r="F30" s="86" t="s">
        <v>1677</v>
      </c>
      <c r="G30" s="86" t="s">
        <v>1631</v>
      </c>
      <c r="H30" s="86">
        <v>3</v>
      </c>
      <c r="I30" s="88">
        <f>IF(COUNTIF(J30:AW30,"&lt;&gt;")=0,"",SUMPRODUCT(((Recommendations[ImplStatus]="Implemented")+(Recommendations[ImplStatus]="Compensated"))*ISNUMBER(MATCH(Recommendations[Id],J30:AW30,0)))/COUNTIF(J30:AW30,"&lt;&gt;"))</f>
        <v>0</v>
      </c>
      <c r="J30" s="90" t="s">
        <v>168</v>
      </c>
      <c r="K30" s="90" t="s">
        <v>173</v>
      </c>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1731</v>
      </c>
      <c r="B31" s="80">
        <v>4</v>
      </c>
      <c r="C31" s="82" t="s">
        <v>25</v>
      </c>
      <c r="D31" s="84" t="s">
        <v>1732</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1731</v>
      </c>
      <c r="B32" s="81" t="s">
        <v>1733</v>
      </c>
      <c r="C32" s="83" t="s">
        <v>1734</v>
      </c>
      <c r="D32" s="85" t="s">
        <v>1735</v>
      </c>
      <c r="E32" s="85" t="s">
        <v>1736</v>
      </c>
      <c r="F32" s="86" t="s">
        <v>1737</v>
      </c>
      <c r="G32" s="86" t="s">
        <v>1678</v>
      </c>
      <c r="H32" s="86">
        <v>1</v>
      </c>
      <c r="I32" s="88">
        <f>IF(COUNTIF(J32:AW32,"&lt;&gt;")=0,"",SUMPRODUCT(((Recommendations[ImplStatus]="Implemented")+(Recommendations[ImplStatus]="Compensated"))*ISNUMBER(MATCH(Recommendations[Id],J32:AW32,0)))/COUNTIF(J32:AW32,"&lt;&gt;"))</f>
        <v>0</v>
      </c>
      <c r="J32" s="90" t="s">
        <v>18</v>
      </c>
      <c r="K32" s="90" t="s">
        <v>29</v>
      </c>
      <c r="L32" s="90" t="s">
        <v>36</v>
      </c>
      <c r="M32" s="90" t="s">
        <v>42</v>
      </c>
      <c r="N32" s="90" t="s">
        <v>48</v>
      </c>
      <c r="O32" s="90" t="s">
        <v>53</v>
      </c>
      <c r="P32" s="90" t="s">
        <v>63</v>
      </c>
      <c r="Q32" s="90" t="s">
        <v>80</v>
      </c>
      <c r="R32" s="90" t="s">
        <v>86</v>
      </c>
      <c r="S32" s="90" t="s">
        <v>113</v>
      </c>
      <c r="T32" s="90" t="s">
        <v>145</v>
      </c>
      <c r="U32" s="90" t="s">
        <v>151</v>
      </c>
      <c r="V32" s="90" t="s">
        <v>157</v>
      </c>
      <c r="W32" s="90" t="s">
        <v>162</v>
      </c>
      <c r="X32" s="90" t="s">
        <v>179</v>
      </c>
      <c r="Y32" s="90" t="s">
        <v>185</v>
      </c>
      <c r="Z32" s="90" t="s">
        <v>190</v>
      </c>
      <c r="AA32" s="90" t="s">
        <v>196</v>
      </c>
      <c r="AB32" s="90" t="s">
        <v>211</v>
      </c>
      <c r="AC32" s="90" t="s">
        <v>222</v>
      </c>
      <c r="AD32" s="90" t="s">
        <v>227</v>
      </c>
      <c r="AE32" s="90" t="s">
        <v>232</v>
      </c>
      <c r="AF32" s="90" t="s">
        <v>237</v>
      </c>
      <c r="AG32" s="90" t="s">
        <v>242</v>
      </c>
      <c r="AH32" s="90" t="s">
        <v>258</v>
      </c>
      <c r="AI32" s="90" t="s">
        <v>263</v>
      </c>
      <c r="AJ32" s="90" t="s">
        <v>268</v>
      </c>
      <c r="AK32" s="90" t="s">
        <v>273</v>
      </c>
      <c r="AL32" s="90" t="s">
        <v>278</v>
      </c>
      <c r="AM32" s="90" t="s">
        <v>283</v>
      </c>
      <c r="AN32" s="90" t="s">
        <v>295</v>
      </c>
      <c r="AO32" s="90" t="s">
        <v>300</v>
      </c>
      <c r="AP32" s="90" t="s">
        <v>466</v>
      </c>
      <c r="AQ32" s="90" t="s">
        <v>479</v>
      </c>
      <c r="AR32" s="90" t="s">
        <v>484</v>
      </c>
      <c r="AS32" s="90" t="s">
        <v>490</v>
      </c>
      <c r="AT32" s="90" t="s">
        <v>495</v>
      </c>
      <c r="AU32" s="90" t="s">
        <v>500</v>
      </c>
      <c r="AV32" s="90" t="s">
        <v>510</v>
      </c>
      <c r="AW32" s="101" t="s">
        <v>515</v>
      </c>
    </row>
    <row r="33" spans="1:49" ht="60" customHeight="1" x14ac:dyDescent="0.35">
      <c r="A33" s="98" t="s">
        <v>1731</v>
      </c>
      <c r="B33" s="81" t="s">
        <v>1738</v>
      </c>
      <c r="C33" s="83" t="s">
        <v>1739</v>
      </c>
      <c r="D33" s="85" t="s">
        <v>1740</v>
      </c>
      <c r="E33" s="85" t="s">
        <v>1741</v>
      </c>
      <c r="F33" s="86" t="s">
        <v>1737</v>
      </c>
      <c r="G33" s="86" t="s">
        <v>1678</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1731</v>
      </c>
      <c r="B34" s="81" t="s">
        <v>1742</v>
      </c>
      <c r="C34" s="83" t="s">
        <v>1743</v>
      </c>
      <c r="D34" s="85" t="s">
        <v>1744</v>
      </c>
      <c r="E34" s="85" t="s">
        <v>1745</v>
      </c>
      <c r="F34" s="86" t="s">
        <v>1620</v>
      </c>
      <c r="G34" s="86" t="s">
        <v>1662</v>
      </c>
      <c r="H34" s="86">
        <v>1</v>
      </c>
      <c r="I34" s="88">
        <f>IF(COUNTIF(J34:AW34,"&lt;&gt;")=0,"",SUMPRODUCT(((Recommendations[ImplStatus]="Implemented")+(Recommendations[ImplStatus]="Compensated"))*ISNUMBER(MATCH(Recommendations[Id],J34:AW34,0)))/COUNTIF(J34:AW34,"&lt;&gt;"))</f>
        <v>0</v>
      </c>
      <c r="J34" s="90" t="s">
        <v>1043</v>
      </c>
      <c r="K34" s="90" t="s">
        <v>1145</v>
      </c>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1731</v>
      </c>
      <c r="B35" s="81" t="s">
        <v>1746</v>
      </c>
      <c r="C35" s="83" t="s">
        <v>1747</v>
      </c>
      <c r="D35" s="85" t="s">
        <v>1748</v>
      </c>
      <c r="E35" s="85" t="s">
        <v>1749</v>
      </c>
      <c r="F35" s="86" t="s">
        <v>1620</v>
      </c>
      <c r="G35" s="86" t="s">
        <v>1662</v>
      </c>
      <c r="H35" s="86">
        <v>1</v>
      </c>
      <c r="I35" s="88">
        <f>IF(COUNTIF(J35:AW35,"&lt;&gt;")=0,"",SUMPRODUCT(((Recommendations[ImplStatus]="Implemented")+(Recommendations[ImplStatus]="Compensated"))*ISNUMBER(MATCH(Recommendations[Id],J35:AW35,0)))/COUNTIF(J35:AW35,"&lt;&gt;"))</f>
        <v>0</v>
      </c>
      <c r="J35" s="90" t="s">
        <v>547</v>
      </c>
      <c r="K35" s="90" t="s">
        <v>553</v>
      </c>
      <c r="L35" s="90" t="s">
        <v>559</v>
      </c>
      <c r="M35" s="90" t="s">
        <v>564</v>
      </c>
      <c r="N35" s="90" t="s">
        <v>570</v>
      </c>
      <c r="O35" s="90" t="s">
        <v>575</v>
      </c>
      <c r="P35" s="90" t="s">
        <v>581</v>
      </c>
      <c r="Q35" s="90" t="s">
        <v>587</v>
      </c>
      <c r="R35" s="90" t="s">
        <v>592</v>
      </c>
      <c r="S35" s="90" t="s">
        <v>597</v>
      </c>
      <c r="T35" s="90" t="s">
        <v>600</v>
      </c>
      <c r="U35" s="90" t="s">
        <v>605</v>
      </c>
      <c r="V35" s="90" t="s">
        <v>611</v>
      </c>
      <c r="W35" s="90" t="s">
        <v>617</v>
      </c>
      <c r="X35" s="90" t="s">
        <v>622</v>
      </c>
      <c r="Y35" s="90" t="s">
        <v>627</v>
      </c>
      <c r="Z35" s="90" t="s">
        <v>634</v>
      </c>
      <c r="AA35" s="90" t="s">
        <v>639</v>
      </c>
      <c r="AB35" s="90" t="s">
        <v>645</v>
      </c>
      <c r="AC35" s="90" t="s">
        <v>650</v>
      </c>
      <c r="AD35" s="90" t="s">
        <v>655</v>
      </c>
      <c r="AE35" s="90" t="s">
        <v>659</v>
      </c>
      <c r="AF35" s="90" t="s">
        <v>664</v>
      </c>
      <c r="AG35" s="90" t="s">
        <v>669</v>
      </c>
      <c r="AH35" s="90" t="s">
        <v>674</v>
      </c>
      <c r="AI35" s="90" t="s">
        <v>679</v>
      </c>
      <c r="AJ35" s="90" t="s">
        <v>684</v>
      </c>
      <c r="AK35" s="90" t="s">
        <v>690</v>
      </c>
      <c r="AL35" s="90" t="s">
        <v>695</v>
      </c>
      <c r="AM35" s="90" t="s">
        <v>700</v>
      </c>
      <c r="AN35" s="90" t="s">
        <v>704</v>
      </c>
      <c r="AO35" s="90" t="s">
        <v>708</v>
      </c>
      <c r="AP35" s="90" t="s">
        <v>713</v>
      </c>
      <c r="AQ35" s="90"/>
      <c r="AR35" s="90"/>
      <c r="AS35" s="90"/>
      <c r="AT35" s="90"/>
      <c r="AU35" s="90"/>
      <c r="AV35" s="90"/>
      <c r="AW35" s="101"/>
    </row>
    <row r="36" spans="1:49" ht="60" customHeight="1" x14ac:dyDescent="0.35">
      <c r="A36" s="98" t="s">
        <v>1731</v>
      </c>
      <c r="B36" s="81" t="s">
        <v>1750</v>
      </c>
      <c r="C36" s="83" t="s">
        <v>1751</v>
      </c>
      <c r="D36" s="85" t="s">
        <v>1752</v>
      </c>
      <c r="E36" s="85" t="s">
        <v>1753</v>
      </c>
      <c r="F36" s="86" t="s">
        <v>1620</v>
      </c>
      <c r="G36" s="86" t="s">
        <v>1662</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1731</v>
      </c>
      <c r="B37" s="81" t="s">
        <v>1754</v>
      </c>
      <c r="C37" s="83" t="s">
        <v>1755</v>
      </c>
      <c r="D37" s="85" t="s">
        <v>1756</v>
      </c>
      <c r="E37" s="85" t="s">
        <v>1757</v>
      </c>
      <c r="F37" s="86" t="s">
        <v>1620</v>
      </c>
      <c r="G37" s="86" t="s">
        <v>1662</v>
      </c>
      <c r="H37" s="86">
        <v>1</v>
      </c>
      <c r="I37" s="88">
        <f>IF(COUNTIF(J37:AW37,"&lt;&gt;")=0,"",SUMPRODUCT(((Recommendations[ImplStatus]="Implemented")+(Recommendations[ImplStatus]="Compensated"))*ISNUMBER(MATCH(Recommendations[Id],J37:AW37,0)))/COUNTIF(J37:AW37,"&lt;&gt;"))</f>
        <v>0</v>
      </c>
      <c r="J37" s="90" t="s">
        <v>1313</v>
      </c>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1731</v>
      </c>
      <c r="B38" s="81" t="s">
        <v>1758</v>
      </c>
      <c r="C38" s="83" t="s">
        <v>1759</v>
      </c>
      <c r="D38" s="85" t="s">
        <v>1760</v>
      </c>
      <c r="E38" s="85" t="s">
        <v>1761</v>
      </c>
      <c r="F38" s="86" t="s">
        <v>1762</v>
      </c>
      <c r="G38" s="86" t="s">
        <v>1662</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1731</v>
      </c>
      <c r="B39" s="81" t="s">
        <v>1763</v>
      </c>
      <c r="C39" s="83" t="s">
        <v>1764</v>
      </c>
      <c r="D39" s="85" t="s">
        <v>1765</v>
      </c>
      <c r="E39" s="85" t="s">
        <v>1766</v>
      </c>
      <c r="F39" s="86" t="s">
        <v>1620</v>
      </c>
      <c r="G39" s="86" t="s">
        <v>1662</v>
      </c>
      <c r="H39" s="86">
        <v>2</v>
      </c>
      <c r="I39" s="88">
        <f>IF(COUNTIF(J39:AW39,"&lt;&gt;")=0,"",SUMPRODUCT(((Recommendations[ImplStatus]="Implemented")+(Recommendations[ImplStatus]="Compensated"))*ISNUMBER(MATCH(Recommendations[Id],J39:AW39,0)))/COUNTIF(J39:AW39,"&lt;&gt;"))</f>
        <v>0</v>
      </c>
      <c r="J39" s="90" t="s">
        <v>18</v>
      </c>
      <c r="K39" s="90" t="s">
        <v>29</v>
      </c>
      <c r="L39" s="90" t="s">
        <v>36</v>
      </c>
      <c r="M39" s="90" t="s">
        <v>48</v>
      </c>
      <c r="N39" s="90" t="s">
        <v>53</v>
      </c>
      <c r="O39" s="90" t="s">
        <v>58</v>
      </c>
      <c r="P39" s="90" t="s">
        <v>68</v>
      </c>
      <c r="Q39" s="90" t="s">
        <v>72</v>
      </c>
      <c r="R39" s="90" t="s">
        <v>76</v>
      </c>
      <c r="S39" s="90" t="s">
        <v>91</v>
      </c>
      <c r="T39" s="90" t="s">
        <v>95</v>
      </c>
      <c r="U39" s="90" t="s">
        <v>99</v>
      </c>
      <c r="V39" s="90" t="s">
        <v>118</v>
      </c>
      <c r="W39" s="90" t="s">
        <v>122</v>
      </c>
      <c r="X39" s="90" t="s">
        <v>126</v>
      </c>
      <c r="Y39" s="90" t="s">
        <v>130</v>
      </c>
      <c r="Z39" s="90" t="s">
        <v>139</v>
      </c>
      <c r="AA39" s="90" t="s">
        <v>145</v>
      </c>
      <c r="AB39" s="90" t="s">
        <v>196</v>
      </c>
      <c r="AC39" s="90" t="s">
        <v>211</v>
      </c>
      <c r="AD39" s="90" t="s">
        <v>247</v>
      </c>
      <c r="AE39" s="90" t="s">
        <v>252</v>
      </c>
      <c r="AF39" s="90" t="s">
        <v>289</v>
      </c>
      <c r="AG39" s="90" t="s">
        <v>304</v>
      </c>
      <c r="AH39" s="90" t="s">
        <v>317</v>
      </c>
      <c r="AI39" s="90" t="s">
        <v>339</v>
      </c>
      <c r="AJ39" s="90" t="s">
        <v>345</v>
      </c>
      <c r="AK39" s="90" t="s">
        <v>350</v>
      </c>
      <c r="AL39" s="90" t="s">
        <v>356</v>
      </c>
      <c r="AM39" s="90" t="s">
        <v>361</v>
      </c>
      <c r="AN39" s="90" t="s">
        <v>366</v>
      </c>
      <c r="AO39" s="90" t="s">
        <v>371</v>
      </c>
      <c r="AP39" s="90" t="s">
        <v>376</v>
      </c>
      <c r="AQ39" s="90" t="s">
        <v>381</v>
      </c>
      <c r="AR39" s="90" t="s">
        <v>386</v>
      </c>
      <c r="AS39" s="90" t="s">
        <v>391</v>
      </c>
      <c r="AT39" s="90" t="s">
        <v>396</v>
      </c>
      <c r="AU39" s="90" t="s">
        <v>401</v>
      </c>
      <c r="AV39" s="90" t="s">
        <v>406</v>
      </c>
      <c r="AW39" s="101" t="s">
        <v>411</v>
      </c>
    </row>
    <row r="40" spans="1:49" ht="60" customHeight="1" x14ac:dyDescent="0.35">
      <c r="A40" s="98" t="s">
        <v>1731</v>
      </c>
      <c r="B40" s="81" t="s">
        <v>1767</v>
      </c>
      <c r="C40" s="83" t="s">
        <v>1768</v>
      </c>
      <c r="D40" s="85" t="s">
        <v>1769</v>
      </c>
      <c r="E40" s="85" t="s">
        <v>1770</v>
      </c>
      <c r="F40" s="86" t="s">
        <v>1620</v>
      </c>
      <c r="G40" s="86" t="s">
        <v>1662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1731</v>
      </c>
      <c r="B41" s="81" t="s">
        <v>1771</v>
      </c>
      <c r="C41" s="83" t="s">
        <v>1772</v>
      </c>
      <c r="D41" s="85" t="s">
        <v>1773</v>
      </c>
      <c r="E41" s="85" t="s">
        <v>1774</v>
      </c>
      <c r="F41" s="86" t="s">
        <v>1620</v>
      </c>
      <c r="G41" s="86" t="s">
        <v>1662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1731</v>
      </c>
      <c r="B42" s="81" t="s">
        <v>1775</v>
      </c>
      <c r="C42" s="83" t="s">
        <v>1776</v>
      </c>
      <c r="D42" s="85" t="s">
        <v>1777</v>
      </c>
      <c r="E42" s="85" t="s">
        <v>1778</v>
      </c>
      <c r="F42" s="86" t="s">
        <v>1677</v>
      </c>
      <c r="G42" s="86" t="s">
        <v>1662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1731</v>
      </c>
      <c r="B43" s="81" t="s">
        <v>1779</v>
      </c>
      <c r="C43" s="83" t="s">
        <v>1780</v>
      </c>
      <c r="D43" s="85" t="s">
        <v>1781</v>
      </c>
      <c r="E43" s="85" t="s">
        <v>1782</v>
      </c>
      <c r="F43" s="86" t="s">
        <v>1677</v>
      </c>
      <c r="G43" s="86" t="s">
        <v>1662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1783</v>
      </c>
      <c r="B44" s="80">
        <v>5</v>
      </c>
      <c r="C44" s="82" t="s">
        <v>25</v>
      </c>
      <c r="D44" s="84" t="s">
        <v>1784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1783</v>
      </c>
      <c r="B45" s="81" t="s">
        <v>1785</v>
      </c>
      <c r="C45" s="83" t="s">
        <v>1786</v>
      </c>
      <c r="D45" s="85" t="s">
        <v>1787</v>
      </c>
      <c r="E45" s="85" t="s">
        <v>1788</v>
      </c>
      <c r="F45" s="86" t="s">
        <v>1762</v>
      </c>
      <c r="G45" s="86" t="s">
        <v>1621</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1783</v>
      </c>
      <c r="B46" s="81" t="s">
        <v>1789</v>
      </c>
      <c r="C46" s="83" t="s">
        <v>1790</v>
      </c>
      <c r="D46" s="85" t="s">
        <v>1791</v>
      </c>
      <c r="E46" s="85" t="s">
        <v>1792</v>
      </c>
      <c r="F46" s="86" t="s">
        <v>1762</v>
      </c>
      <c r="G46" s="86" t="s">
        <v>1662</v>
      </c>
      <c r="H46" s="86">
        <v>1</v>
      </c>
      <c r="I46" s="88">
        <f>IF(COUNTIF(J46:AW46,"&lt;&gt;")=0,"",SUMPRODUCT(((Recommendations[ImplStatus]="Implemented")+(Recommendations[ImplStatus]="Compensated"))*ISNUMBER(MATCH(Recommendations[Id],J46:AW46,0)))/COUNTIF(J46:AW46,"&lt;&gt;"))</f>
        <v>0</v>
      </c>
      <c r="J46" s="90" t="s">
        <v>1088</v>
      </c>
      <c r="K46" s="90" t="s">
        <v>1103</v>
      </c>
      <c r="L46" s="90" t="s">
        <v>1129</v>
      </c>
      <c r="M46" s="90" t="s">
        <v>1243</v>
      </c>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1783</v>
      </c>
      <c r="B47" s="81" t="s">
        <v>1793</v>
      </c>
      <c r="C47" s="83" t="s">
        <v>1794</v>
      </c>
      <c r="D47" s="85" t="s">
        <v>1795</v>
      </c>
      <c r="E47" s="85" t="s">
        <v>1796</v>
      </c>
      <c r="F47" s="86" t="s">
        <v>1762</v>
      </c>
      <c r="G47" s="86" t="s">
        <v>1662</v>
      </c>
      <c r="H47" s="86">
        <v>1</v>
      </c>
      <c r="I47" s="88">
        <f>IF(COUNTIF(J47:AW47,"&lt;&gt;")=0,"",SUMPRODUCT(((Recommendations[ImplStatus]="Implemented")+(Recommendations[ImplStatus]="Compensated"))*ISNUMBER(MATCH(Recommendations[Id],J47:AW47,0)))/COUNTIF(J47:AW47,"&lt;&gt;"))</f>
        <v>0</v>
      </c>
      <c r="J47" s="90" t="s">
        <v>1248</v>
      </c>
      <c r="K47" s="90" t="s">
        <v>1258</v>
      </c>
      <c r="L47" s="90" t="s">
        <v>1263</v>
      </c>
      <c r="M47" s="90" t="s">
        <v>1268</v>
      </c>
      <c r="N47" s="90" t="s">
        <v>1273</v>
      </c>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1783</v>
      </c>
      <c r="B48" s="81" t="s">
        <v>1797</v>
      </c>
      <c r="C48" s="83" t="s">
        <v>1798</v>
      </c>
      <c r="D48" s="85" t="s">
        <v>1799</v>
      </c>
      <c r="E48" s="85" t="s">
        <v>1800</v>
      </c>
      <c r="F48" s="86" t="s">
        <v>1762</v>
      </c>
      <c r="G48" s="86" t="s">
        <v>1662</v>
      </c>
      <c r="H48" s="86">
        <v>1</v>
      </c>
      <c r="I48" s="88">
        <f>IF(COUNTIF(J48:AW48,"&lt;&gt;")=0,"",SUMPRODUCT(((Recommendations[ImplStatus]="Implemented")+(Recommendations[ImplStatus]="Compensated"))*ISNUMBER(MATCH(Recommendations[Id],J48:AW48,0)))/COUNTIF(J48:AW48,"&lt;&gt;"))</f>
        <v>0</v>
      </c>
      <c r="J48" s="90" t="s">
        <v>1007</v>
      </c>
      <c r="K48" s="90" t="s">
        <v>1140</v>
      </c>
      <c r="L48" s="90" t="s">
        <v>1162</v>
      </c>
      <c r="M48" s="90" t="s">
        <v>1253</v>
      </c>
      <c r="N48" s="90" t="s">
        <v>1278</v>
      </c>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1783</v>
      </c>
      <c r="B49" s="81" t="s">
        <v>1801</v>
      </c>
      <c r="C49" s="83" t="s">
        <v>1802</v>
      </c>
      <c r="D49" s="85" t="s">
        <v>1803</v>
      </c>
      <c r="E49" s="85" t="s">
        <v>1804</v>
      </c>
      <c r="F49" s="86" t="s">
        <v>1762</v>
      </c>
      <c r="G49" s="86" t="s">
        <v>1621</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1783</v>
      </c>
      <c r="B50" s="81" t="s">
        <v>1157</v>
      </c>
      <c r="C50" s="83" t="s">
        <v>1805</v>
      </c>
      <c r="D50" s="85" t="s">
        <v>1806</v>
      </c>
      <c r="E50" s="85" t="s">
        <v>1807</v>
      </c>
      <c r="F50" s="86" t="s">
        <v>1762</v>
      </c>
      <c r="G50" s="86" t="s">
        <v>1678</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1808</v>
      </c>
      <c r="B51" s="80">
        <v>6</v>
      </c>
      <c r="C51" s="82" t="s">
        <v>25</v>
      </c>
      <c r="D51" s="84" t="s">
        <v>1809</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1808</v>
      </c>
      <c r="B52" s="81" t="s">
        <v>1810</v>
      </c>
      <c r="C52" s="83" t="s">
        <v>1811</v>
      </c>
      <c r="D52" s="85" t="s">
        <v>1812</v>
      </c>
      <c r="E52" s="85" t="s">
        <v>1813</v>
      </c>
      <c r="F52" s="86" t="s">
        <v>1737</v>
      </c>
      <c r="G52" s="86" t="s">
        <v>1678</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1808</v>
      </c>
      <c r="B53" s="81" t="s">
        <v>1814</v>
      </c>
      <c r="C53" s="83" t="s">
        <v>1815</v>
      </c>
      <c r="D53" s="85" t="s">
        <v>1816</v>
      </c>
      <c r="E53" s="85" t="s">
        <v>1817</v>
      </c>
      <c r="F53" s="86" t="s">
        <v>1737</v>
      </c>
      <c r="G53" s="86" t="s">
        <v>1678</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1808</v>
      </c>
      <c r="B54" s="81" t="s">
        <v>1818</v>
      </c>
      <c r="C54" s="83" t="s">
        <v>1819</v>
      </c>
      <c r="D54" s="85" t="s">
        <v>1820</v>
      </c>
      <c r="E54" s="85" t="s">
        <v>1821</v>
      </c>
      <c r="F54" s="86" t="s">
        <v>1762</v>
      </c>
      <c r="G54" s="86" t="s">
        <v>1662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1808</v>
      </c>
      <c r="B55" s="81" t="s">
        <v>1822</v>
      </c>
      <c r="C55" s="83" t="s">
        <v>1823</v>
      </c>
      <c r="D55" s="85" t="s">
        <v>1824</v>
      </c>
      <c r="E55" s="85" t="s">
        <v>1825</v>
      </c>
      <c r="F55" s="86" t="s">
        <v>1762</v>
      </c>
      <c r="G55" s="86" t="s">
        <v>1662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1808</v>
      </c>
      <c r="B56" s="81" t="s">
        <v>1826</v>
      </c>
      <c r="C56" s="83" t="s">
        <v>1827</v>
      </c>
      <c r="D56" s="85" t="s">
        <v>1828</v>
      </c>
      <c r="E56" s="85" t="s">
        <v>1829</v>
      </c>
      <c r="F56" s="86" t="s">
        <v>1762</v>
      </c>
      <c r="G56" s="86" t="s">
        <v>1662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1808</v>
      </c>
      <c r="B57" s="81" t="s">
        <v>1830</v>
      </c>
      <c r="C57" s="83" t="s">
        <v>1831</v>
      </c>
      <c r="D57" s="85" t="s">
        <v>1832</v>
      </c>
      <c r="E57" s="85" t="s">
        <v>1833</v>
      </c>
      <c r="F57" s="86" t="s">
        <v>1646</v>
      </c>
      <c r="G57" s="86" t="s">
        <v>1621</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1808</v>
      </c>
      <c r="B58" s="81" t="s">
        <v>1834</v>
      </c>
      <c r="C58" s="83" t="s">
        <v>1835</v>
      </c>
      <c r="D58" s="85" t="s">
        <v>1836</v>
      </c>
      <c r="E58" s="85" t="s">
        <v>1837</v>
      </c>
      <c r="F58" s="86" t="s">
        <v>1762</v>
      </c>
      <c r="G58" s="86" t="s">
        <v>1662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1808</v>
      </c>
      <c r="B59" s="81" t="s">
        <v>1838</v>
      </c>
      <c r="C59" s="83" t="s">
        <v>1839</v>
      </c>
      <c r="D59" s="85" t="s">
        <v>1840</v>
      </c>
      <c r="E59" s="85" t="s">
        <v>1841</v>
      </c>
      <c r="F59" s="86" t="s">
        <v>1762</v>
      </c>
      <c r="G59" s="86" t="s">
        <v>1678</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1842</v>
      </c>
      <c r="B60" s="80">
        <v>7</v>
      </c>
      <c r="C60" s="82" t="s">
        <v>25</v>
      </c>
      <c r="D60" s="84" t="s">
        <v>1843</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1842</v>
      </c>
      <c r="B61" s="81" t="s">
        <v>1844</v>
      </c>
      <c r="C61" s="83" t="s">
        <v>1845</v>
      </c>
      <c r="D61" s="85" t="s">
        <v>1846</v>
      </c>
      <c r="E61" s="85" t="s">
        <v>1847</v>
      </c>
      <c r="F61" s="86" t="s">
        <v>1737</v>
      </c>
      <c r="G61" s="86" t="s">
        <v>1678</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1842</v>
      </c>
      <c r="B62" s="81" t="s">
        <v>1848</v>
      </c>
      <c r="C62" s="83" t="s">
        <v>1849</v>
      </c>
      <c r="D62" s="85" t="s">
        <v>1850</v>
      </c>
      <c r="E62" s="85" t="s">
        <v>1851</v>
      </c>
      <c r="F62" s="86" t="s">
        <v>1737</v>
      </c>
      <c r="G62" s="86" t="s">
        <v>1678</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1842</v>
      </c>
      <c r="B63" s="81" t="s">
        <v>1852</v>
      </c>
      <c r="C63" s="83" t="s">
        <v>1853</v>
      </c>
      <c r="D63" s="85" t="s">
        <v>1854</v>
      </c>
      <c r="E63" s="85" t="s">
        <v>1855</v>
      </c>
      <c r="F63" s="86" t="s">
        <v>1646</v>
      </c>
      <c r="G63" s="86" t="s">
        <v>1662</v>
      </c>
      <c r="H63" s="86">
        <v>1</v>
      </c>
      <c r="I63" s="88">
        <f>IF(COUNTIF(J63:AW63,"&lt;&gt;")=0,"",SUMPRODUCT(((Recommendations[ImplStatus]="Implemented")+(Recommendations[ImplStatus]="Compensated"))*ISNUMBER(MATCH(Recommendations[Id],J63:AW63,0)))/COUNTIF(J63:AW63,"&lt;&gt;"))</f>
        <v>0</v>
      </c>
      <c r="J63" s="90" t="s">
        <v>162</v>
      </c>
      <c r="K63" s="90" t="s">
        <v>311</v>
      </c>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1842</v>
      </c>
      <c r="B64" s="81" t="s">
        <v>1856</v>
      </c>
      <c r="C64" s="83" t="s">
        <v>1857</v>
      </c>
      <c r="D64" s="85" t="s">
        <v>1858</v>
      </c>
      <c r="E64" s="85" t="s">
        <v>1859</v>
      </c>
      <c r="F64" s="86" t="s">
        <v>1646</v>
      </c>
      <c r="G64" s="86" t="s">
        <v>1662</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1842</v>
      </c>
      <c r="B65" s="81" t="s">
        <v>1860</v>
      </c>
      <c r="C65" s="83" t="s">
        <v>1861</v>
      </c>
      <c r="D65" s="85" t="s">
        <v>1862</v>
      </c>
      <c r="E65" s="85" t="s">
        <v>1863</v>
      </c>
      <c r="F65" s="86" t="s">
        <v>1646</v>
      </c>
      <c r="G65" s="86" t="s">
        <v>1621</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1842</v>
      </c>
      <c r="B66" s="81" t="s">
        <v>1864</v>
      </c>
      <c r="C66" s="83" t="s">
        <v>1865</v>
      </c>
      <c r="D66" s="85" t="s">
        <v>1866</v>
      </c>
      <c r="E66" s="85" t="s">
        <v>1867</v>
      </c>
      <c r="F66" s="86" t="s">
        <v>1646</v>
      </c>
      <c r="G66" s="86" t="s">
        <v>1621</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1842</v>
      </c>
      <c r="B67" s="81" t="s">
        <v>1868</v>
      </c>
      <c r="C67" s="83" t="s">
        <v>1869</v>
      </c>
      <c r="D67" s="85" t="s">
        <v>1870</v>
      </c>
      <c r="E67" s="85" t="s">
        <v>1871</v>
      </c>
      <c r="F67" s="86" t="s">
        <v>1646</v>
      </c>
      <c r="G67" s="86" t="s">
        <v>1626</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1872</v>
      </c>
      <c r="B68" s="80">
        <v>8</v>
      </c>
      <c r="C68" s="82" t="s">
        <v>25</v>
      </c>
      <c r="D68" s="84" t="s">
        <v>1873</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1872</v>
      </c>
      <c r="B69" s="81" t="s">
        <v>1874</v>
      </c>
      <c r="C69" s="83" t="s">
        <v>1875</v>
      </c>
      <c r="D69" s="85" t="s">
        <v>1876</v>
      </c>
      <c r="E69" s="85" t="s">
        <v>1877</v>
      </c>
      <c r="F69" s="86" t="s">
        <v>1737</v>
      </c>
      <c r="G69" s="86" t="s">
        <v>1678</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1872</v>
      </c>
      <c r="B70" s="81" t="s">
        <v>1878</v>
      </c>
      <c r="C70" s="83" t="s">
        <v>1879</v>
      </c>
      <c r="D70" s="85" t="s">
        <v>1880</v>
      </c>
      <c r="E70" s="85" t="s">
        <v>1881</v>
      </c>
      <c r="F70" s="86" t="s">
        <v>1677</v>
      </c>
      <c r="G70" s="86" t="s">
        <v>1631</v>
      </c>
      <c r="H70" s="86">
        <v>1</v>
      </c>
      <c r="I70" s="88">
        <f>IF(COUNTIF(J70:AW70,"&lt;&gt;")=0,"",SUMPRODUCT(((Recommendations[ImplStatus]="Implemented")+(Recommendations[ImplStatus]="Compensated"))*ISNUMBER(MATCH(Recommendations[Id],J70:AW70,0)))/COUNTIF(J70:AW70,"&lt;&gt;"))</f>
        <v>0</v>
      </c>
      <c r="J70" s="90" t="s">
        <v>719</v>
      </c>
      <c r="K70" s="90" t="s">
        <v>724</v>
      </c>
      <c r="L70" s="90" t="s">
        <v>729</v>
      </c>
      <c r="M70" s="90" t="s">
        <v>832</v>
      </c>
      <c r="N70" s="90" t="s">
        <v>837</v>
      </c>
      <c r="O70" s="90" t="s">
        <v>842</v>
      </c>
      <c r="P70" s="90" t="s">
        <v>847</v>
      </c>
      <c r="Q70" s="90" t="s">
        <v>863</v>
      </c>
      <c r="R70" s="90" t="s">
        <v>873</v>
      </c>
      <c r="S70" s="90" t="s">
        <v>879</v>
      </c>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1872</v>
      </c>
      <c r="B71" s="81" t="s">
        <v>1882</v>
      </c>
      <c r="C71" s="83" t="s">
        <v>1883</v>
      </c>
      <c r="D71" s="85" t="s">
        <v>1884</v>
      </c>
      <c r="E71" s="85" t="s">
        <v>1885</v>
      </c>
      <c r="F71" s="86" t="s">
        <v>1677</v>
      </c>
      <c r="G71" s="86" t="s">
        <v>1662</v>
      </c>
      <c r="H71" s="86">
        <v>1</v>
      </c>
      <c r="I71" s="88">
        <f>IF(COUNTIF(J71:AW71,"&lt;&gt;")=0,"",SUMPRODUCT(((Recommendations[ImplStatus]="Implemented")+(Recommendations[ImplStatus]="Compensated"))*ISNUMBER(MATCH(Recommendations[Id],J71:AW71,0)))/COUNTIF(J71:AW71,"&lt;&gt;"))</f>
        <v>0</v>
      </c>
      <c r="J71" s="90" t="s">
        <v>108</v>
      </c>
      <c r="K71" s="90" t="s">
        <v>735</v>
      </c>
      <c r="L71" s="90" t="s">
        <v>740</v>
      </c>
      <c r="M71" s="90" t="s">
        <v>745</v>
      </c>
      <c r="N71" s="90" t="s">
        <v>750</v>
      </c>
      <c r="O71" s="90" t="s">
        <v>868</v>
      </c>
      <c r="P71" s="90" t="s">
        <v>873</v>
      </c>
      <c r="Q71" s="90" t="s">
        <v>884</v>
      </c>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1872</v>
      </c>
      <c r="B72" s="81" t="s">
        <v>1886</v>
      </c>
      <c r="C72" s="83" t="s">
        <v>1887</v>
      </c>
      <c r="D72" s="85" t="s">
        <v>1888</v>
      </c>
      <c r="E72" s="85" t="s">
        <v>1889</v>
      </c>
      <c r="F72" s="86" t="s">
        <v>1890</v>
      </c>
      <c r="G72" s="86" t="s">
        <v>1662</v>
      </c>
      <c r="H72" s="86">
        <v>2</v>
      </c>
      <c r="I72" s="88">
        <f>IF(COUNTIF(J72:AW72,"&lt;&gt;")=0,"",SUMPRODUCT(((Recommendations[ImplStatus]="Implemented")+(Recommendations[ImplStatus]="Compensated"))*ISNUMBER(MATCH(Recommendations[Id],J72:AW72,0)))/COUNTIF(J72:AW72,"&lt;&gt;"))</f>
        <v>0</v>
      </c>
      <c r="J72" s="90" t="s">
        <v>323</v>
      </c>
      <c r="K72" s="90" t="s">
        <v>328</v>
      </c>
      <c r="L72" s="90" t="s">
        <v>333</v>
      </c>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1872</v>
      </c>
      <c r="B73" s="81" t="s">
        <v>1891</v>
      </c>
      <c r="C73" s="83" t="s">
        <v>1892</v>
      </c>
      <c r="D73" s="85" t="s">
        <v>1893</v>
      </c>
      <c r="E73" s="85" t="s">
        <v>1894</v>
      </c>
      <c r="F73" s="86" t="s">
        <v>1677</v>
      </c>
      <c r="G73" s="86" t="s">
        <v>1631</v>
      </c>
      <c r="H73" s="86">
        <v>2</v>
      </c>
      <c r="I73" s="88">
        <f>IF(COUNTIF(J73:AW73,"&lt;&gt;")=0,"",SUMPRODUCT(((Recommendations[ImplStatus]="Implemented")+(Recommendations[ImplStatus]="Compensated"))*ISNUMBER(MATCH(Recommendations[Id],J73:AW73,0)))/COUNTIF(J73:AW73,"&lt;&gt;"))</f>
        <v>0</v>
      </c>
      <c r="J73" s="90" t="s">
        <v>505</v>
      </c>
      <c r="K73" s="90" t="s">
        <v>756</v>
      </c>
      <c r="L73" s="90" t="s">
        <v>761</v>
      </c>
      <c r="M73" s="90" t="s">
        <v>766</v>
      </c>
      <c r="N73" s="90" t="s">
        <v>771</v>
      </c>
      <c r="O73" s="90" t="s">
        <v>776</v>
      </c>
      <c r="P73" s="90" t="s">
        <v>781</v>
      </c>
      <c r="Q73" s="90" t="s">
        <v>786</v>
      </c>
      <c r="R73" s="90" t="s">
        <v>791</v>
      </c>
      <c r="S73" s="90" t="s">
        <v>796</v>
      </c>
      <c r="T73" s="90" t="s">
        <v>801</v>
      </c>
      <c r="U73" s="90" t="s">
        <v>806</v>
      </c>
      <c r="V73" s="90" t="s">
        <v>811</v>
      </c>
      <c r="W73" s="90" t="s">
        <v>816</v>
      </c>
      <c r="X73" s="90" t="s">
        <v>821</v>
      </c>
      <c r="Y73" s="90" t="s">
        <v>946</v>
      </c>
      <c r="Z73" s="90" t="s">
        <v>989</v>
      </c>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1872</v>
      </c>
      <c r="B74" s="81" t="s">
        <v>1895</v>
      </c>
      <c r="C74" s="83" t="s">
        <v>1896</v>
      </c>
      <c r="D74" s="85" t="s">
        <v>1897</v>
      </c>
      <c r="E74" s="85" t="s">
        <v>1898</v>
      </c>
      <c r="F74" s="86" t="s">
        <v>1677</v>
      </c>
      <c r="G74" s="86" t="s">
        <v>1631</v>
      </c>
      <c r="H74" s="86">
        <v>2</v>
      </c>
      <c r="I74" s="88">
        <f>IF(COUNTIF(J74:AW74,"&lt;&gt;")=0,"",SUMPRODUCT(((Recommendations[ImplStatus]="Implemented")+(Recommendations[ImplStatus]="Compensated"))*ISNUMBER(MATCH(Recommendations[Id],J74:AW74,0)))/COUNTIF(J74:AW74,"&lt;&gt;"))</f>
        <v>0</v>
      </c>
      <c r="J74" s="90" t="s">
        <v>826</v>
      </c>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1872</v>
      </c>
      <c r="B75" s="81" t="s">
        <v>1899</v>
      </c>
      <c r="C75" s="83" t="s">
        <v>1900</v>
      </c>
      <c r="D75" s="85" t="s">
        <v>1901</v>
      </c>
      <c r="E75" s="85" t="s">
        <v>1902</v>
      </c>
      <c r="F75" s="86" t="s">
        <v>1677</v>
      </c>
      <c r="G75" s="86" t="s">
        <v>1631</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1872</v>
      </c>
      <c r="B76" s="81" t="s">
        <v>1903</v>
      </c>
      <c r="C76" s="83" t="s">
        <v>1904</v>
      </c>
      <c r="D76" s="85" t="s">
        <v>1905</v>
      </c>
      <c r="E76" s="85" t="s">
        <v>1906</v>
      </c>
      <c r="F76" s="86" t="s">
        <v>1677</v>
      </c>
      <c r="G76" s="86" t="s">
        <v>1631</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1872</v>
      </c>
      <c r="B77" s="81" t="s">
        <v>1907</v>
      </c>
      <c r="C77" s="83" t="s">
        <v>1908</v>
      </c>
      <c r="D77" s="85" t="s">
        <v>1909</v>
      </c>
      <c r="E77" s="85" t="s">
        <v>1910</v>
      </c>
      <c r="F77" s="86" t="s">
        <v>1677</v>
      </c>
      <c r="G77" s="86" t="s">
        <v>1631</v>
      </c>
      <c r="H77" s="86">
        <v>2</v>
      </c>
      <c r="I77" s="88">
        <f>IF(COUNTIF(J77:AW77,"&lt;&gt;")=0,"",SUMPRODUCT(((Recommendations[ImplStatus]="Implemented")+(Recommendations[ImplStatus]="Compensated"))*ISNUMBER(MATCH(Recommendations[Id],J77:AW77,0)))/COUNTIF(J77:AW77,"&lt;&gt;"))</f>
        <v>0</v>
      </c>
      <c r="J77" s="90" t="s">
        <v>852</v>
      </c>
      <c r="K77" s="90" t="s">
        <v>863</v>
      </c>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1872</v>
      </c>
      <c r="B78" s="81" t="s">
        <v>1911</v>
      </c>
      <c r="C78" s="83" t="s">
        <v>1912</v>
      </c>
      <c r="D78" s="85" t="s">
        <v>1913</v>
      </c>
      <c r="E78" s="85" t="s">
        <v>1914</v>
      </c>
      <c r="F78" s="86" t="s">
        <v>1677</v>
      </c>
      <c r="G78" s="86" t="s">
        <v>1662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1872</v>
      </c>
      <c r="B79" s="81" t="s">
        <v>1915</v>
      </c>
      <c r="C79" s="83" t="s">
        <v>1916</v>
      </c>
      <c r="D79" s="85" t="s">
        <v>1917</v>
      </c>
      <c r="E79" s="85" t="s">
        <v>1918</v>
      </c>
      <c r="F79" s="86" t="s">
        <v>1677</v>
      </c>
      <c r="G79" s="86" t="s">
        <v>1631</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1872</v>
      </c>
      <c r="B80" s="81" t="s">
        <v>1919</v>
      </c>
      <c r="C80" s="83" t="s">
        <v>1920</v>
      </c>
      <c r="D80" s="85" t="s">
        <v>1921</v>
      </c>
      <c r="E80" s="85" t="s">
        <v>1922</v>
      </c>
      <c r="F80" s="86" t="s">
        <v>1677</v>
      </c>
      <c r="G80" s="86" t="s">
        <v>1631</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1923</v>
      </c>
      <c r="B81" s="80">
        <v>9</v>
      </c>
      <c r="C81" s="82" t="s">
        <v>25</v>
      </c>
      <c r="D81" s="84" t="s">
        <v>1924</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1923</v>
      </c>
      <c r="B82" s="81" t="s">
        <v>1925</v>
      </c>
      <c r="C82" s="83" t="s">
        <v>1926</v>
      </c>
      <c r="D82" s="85" t="s">
        <v>1927</v>
      </c>
      <c r="E82" s="85" t="s">
        <v>1928</v>
      </c>
      <c r="F82" s="86" t="s">
        <v>1646</v>
      </c>
      <c r="G82" s="86" t="s">
        <v>1662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1923</v>
      </c>
      <c r="B83" s="81" t="s">
        <v>1929</v>
      </c>
      <c r="C83" s="83" t="s">
        <v>1930</v>
      </c>
      <c r="D83" s="85" t="s">
        <v>1931</v>
      </c>
      <c r="E83" s="85" t="s">
        <v>1932</v>
      </c>
      <c r="F83" s="86" t="s">
        <v>1620</v>
      </c>
      <c r="G83" s="86" t="s">
        <v>1662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1923</v>
      </c>
      <c r="B84" s="81" t="s">
        <v>1933</v>
      </c>
      <c r="C84" s="83" t="s">
        <v>1934</v>
      </c>
      <c r="D84" s="85" t="s">
        <v>1935</v>
      </c>
      <c r="E84" s="85" t="s">
        <v>1936</v>
      </c>
      <c r="F84" s="86" t="s">
        <v>1890</v>
      </c>
      <c r="G84" s="86" t="s">
        <v>1662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1923</v>
      </c>
      <c r="B85" s="81" t="s">
        <v>1937</v>
      </c>
      <c r="C85" s="83" t="s">
        <v>1938</v>
      </c>
      <c r="D85" s="85" t="s">
        <v>1939</v>
      </c>
      <c r="E85" s="85" t="s">
        <v>1940</v>
      </c>
      <c r="F85" s="86" t="s">
        <v>1646</v>
      </c>
      <c r="G85" s="86" t="s">
        <v>1662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1923</v>
      </c>
      <c r="B86" s="81" t="s">
        <v>1941</v>
      </c>
      <c r="C86" s="83" t="s">
        <v>1942</v>
      </c>
      <c r="D86" s="85" t="s">
        <v>1943</v>
      </c>
      <c r="E86" s="85" t="s">
        <v>1944</v>
      </c>
      <c r="F86" s="86" t="s">
        <v>1890</v>
      </c>
      <c r="G86" s="86" t="s">
        <v>1662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1923</v>
      </c>
      <c r="B87" s="81" t="s">
        <v>1945</v>
      </c>
      <c r="C87" s="83" t="s">
        <v>1946</v>
      </c>
      <c r="D87" s="85" t="s">
        <v>1947</v>
      </c>
      <c r="E87" s="85" t="s">
        <v>1948</v>
      </c>
      <c r="F87" s="86" t="s">
        <v>1890</v>
      </c>
      <c r="G87" s="86" t="s">
        <v>1662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1923</v>
      </c>
      <c r="B88" s="81" t="s">
        <v>1949</v>
      </c>
      <c r="C88" s="83" t="s">
        <v>1950</v>
      </c>
      <c r="D88" s="85" t="s">
        <v>1951</v>
      </c>
      <c r="E88" s="85" t="s">
        <v>1952</v>
      </c>
      <c r="F88" s="86" t="s">
        <v>1890</v>
      </c>
      <c r="G88" s="86" t="s">
        <v>1662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1953</v>
      </c>
      <c r="B89" s="80">
        <v>10</v>
      </c>
      <c r="C89" s="82" t="s">
        <v>25</v>
      </c>
      <c r="D89" s="84" t="s">
        <v>1954</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1953</v>
      </c>
      <c r="B90" s="81" t="s">
        <v>1955</v>
      </c>
      <c r="C90" s="83" t="s">
        <v>1956</v>
      </c>
      <c r="D90" s="85" t="s">
        <v>1957</v>
      </c>
      <c r="E90" s="85" t="s">
        <v>1958</v>
      </c>
      <c r="F90" s="86" t="s">
        <v>1620</v>
      </c>
      <c r="G90" s="86" t="s">
        <v>1631</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1953</v>
      </c>
      <c r="B91" s="81" t="s">
        <v>1959</v>
      </c>
      <c r="C91" s="83" t="s">
        <v>1960</v>
      </c>
      <c r="D91" s="85" t="s">
        <v>1961</v>
      </c>
      <c r="E91" s="85" t="s">
        <v>1962</v>
      </c>
      <c r="F91" s="86" t="s">
        <v>1620</v>
      </c>
      <c r="G91" s="86" t="s">
        <v>1662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1953</v>
      </c>
      <c r="B92" s="81" t="s">
        <v>1963</v>
      </c>
      <c r="C92" s="83" t="s">
        <v>1964</v>
      </c>
      <c r="D92" s="85" t="s">
        <v>1965</v>
      </c>
      <c r="E92" s="85" t="s">
        <v>1966</v>
      </c>
      <c r="F92" s="86" t="s">
        <v>1620</v>
      </c>
      <c r="G92" s="86" t="s">
        <v>1662</v>
      </c>
      <c r="H92" s="86">
        <v>1</v>
      </c>
      <c r="I92" s="88">
        <f>IF(COUNTIF(J92:AW92,"&lt;&gt;")=0,"",SUMPRODUCT(((Recommendations[ImplStatus]="Implemented")+(Recommendations[ImplStatus]="Compensated"))*ISNUMBER(MATCH(Recommendations[Id],J92:AW92,0)))/COUNTIF(J92:AW92,"&lt;&gt;"))</f>
        <v>0</v>
      </c>
      <c r="J92" s="90" t="s">
        <v>139</v>
      </c>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1953</v>
      </c>
      <c r="B93" s="81" t="s">
        <v>1967</v>
      </c>
      <c r="C93" s="83" t="s">
        <v>1968</v>
      </c>
      <c r="D93" s="85" t="s">
        <v>1969</v>
      </c>
      <c r="E93" s="85" t="s">
        <v>1970</v>
      </c>
      <c r="F93" s="86" t="s">
        <v>1620</v>
      </c>
      <c r="G93" s="86" t="s">
        <v>1631</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1953</v>
      </c>
      <c r="B94" s="81" t="s">
        <v>1971</v>
      </c>
      <c r="C94" s="83" t="s">
        <v>1972</v>
      </c>
      <c r="D94" s="85" t="s">
        <v>1973</v>
      </c>
      <c r="E94" s="85" t="s">
        <v>1974</v>
      </c>
      <c r="F94" s="86" t="s">
        <v>1620</v>
      </c>
      <c r="G94" s="86" t="s">
        <v>1662</v>
      </c>
      <c r="H94" s="86">
        <v>2</v>
      </c>
      <c r="I94" s="88">
        <f>IF(COUNTIF(J94:AW94,"&lt;&gt;")=0,"",SUMPRODUCT(((Recommendations[ImplStatus]="Implemented")+(Recommendations[ImplStatus]="Compensated"))*ISNUMBER(MATCH(Recommendations[Id],J94:AW94,0)))/COUNTIF(J94:AW94,"&lt;&gt;"))</f>
        <v>0</v>
      </c>
      <c r="J94" s="90" t="s">
        <v>201</v>
      </c>
      <c r="K94" s="90" t="s">
        <v>206</v>
      </c>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1953</v>
      </c>
      <c r="B95" s="81" t="s">
        <v>1975</v>
      </c>
      <c r="C95" s="83" t="s">
        <v>1976</v>
      </c>
      <c r="D95" s="85" t="s">
        <v>1977</v>
      </c>
      <c r="E95" s="85" t="s">
        <v>1978</v>
      </c>
      <c r="F95" s="86" t="s">
        <v>1620</v>
      </c>
      <c r="G95" s="86" t="s">
        <v>1662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1953</v>
      </c>
      <c r="B96" s="81" t="s">
        <v>1979</v>
      </c>
      <c r="C96" s="83" t="s">
        <v>1980</v>
      </c>
      <c r="D96" s="85" t="s">
        <v>1981</v>
      </c>
      <c r="E96" s="85" t="s">
        <v>1982</v>
      </c>
      <c r="F96" s="86" t="s">
        <v>1620</v>
      </c>
      <c r="G96" s="86" t="s">
        <v>1631</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1983</v>
      </c>
      <c r="B97" s="80">
        <v>11</v>
      </c>
      <c r="C97" s="82" t="s">
        <v>25</v>
      </c>
      <c r="D97" s="84" t="s">
        <v>1984</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1983</v>
      </c>
      <c r="B98" s="81" t="s">
        <v>1985</v>
      </c>
      <c r="C98" s="83" t="s">
        <v>1986</v>
      </c>
      <c r="D98" s="85" t="s">
        <v>1987</v>
      </c>
      <c r="E98" s="85" t="s">
        <v>1988</v>
      </c>
      <c r="F98" s="86" t="s">
        <v>1737</v>
      </c>
      <c r="G98" s="86" t="s">
        <v>1678</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1983</v>
      </c>
      <c r="B99" s="81" t="s">
        <v>1989</v>
      </c>
      <c r="C99" s="83" t="s">
        <v>1990</v>
      </c>
      <c r="D99" s="85" t="s">
        <v>1991</v>
      </c>
      <c r="E99" s="85" t="s">
        <v>1992</v>
      </c>
      <c r="F99" s="86" t="s">
        <v>1677</v>
      </c>
      <c r="G99" s="86" t="s">
        <v>1993</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1983</v>
      </c>
      <c r="B100" s="81" t="s">
        <v>1994</v>
      </c>
      <c r="C100" s="83" t="s">
        <v>1995</v>
      </c>
      <c r="D100" s="85" t="s">
        <v>1996</v>
      </c>
      <c r="E100" s="85" t="s">
        <v>1997</v>
      </c>
      <c r="F100" s="86" t="s">
        <v>1677</v>
      </c>
      <c r="G100" s="86" t="s">
        <v>1662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1983</v>
      </c>
      <c r="B101" s="81" t="s">
        <v>1998</v>
      </c>
      <c r="C101" s="83" t="s">
        <v>1999</v>
      </c>
      <c r="D101" s="85" t="s">
        <v>2000</v>
      </c>
      <c r="E101" s="85" t="s">
        <v>2001</v>
      </c>
      <c r="F101" s="86" t="s">
        <v>1677</v>
      </c>
      <c r="G101" s="86" t="s">
        <v>1993</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1983</v>
      </c>
      <c r="B102" s="81" t="s">
        <v>2002</v>
      </c>
      <c r="C102" s="83" t="s">
        <v>2003</v>
      </c>
      <c r="D102" s="85" t="s">
        <v>2004</v>
      </c>
      <c r="E102" s="85" t="s">
        <v>2005</v>
      </c>
      <c r="F102" s="86" t="s">
        <v>1677</v>
      </c>
      <c r="G102" s="86" t="s">
        <v>1993</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2006</v>
      </c>
      <c r="B103" s="80">
        <v>12</v>
      </c>
      <c r="C103" s="82" t="s">
        <v>25</v>
      </c>
      <c r="D103" s="84" t="s">
        <v>2007</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2006</v>
      </c>
      <c r="B104" s="81" t="s">
        <v>2008</v>
      </c>
      <c r="C104" s="83" t="s">
        <v>2009</v>
      </c>
      <c r="D104" s="85" t="s">
        <v>2010</v>
      </c>
      <c r="E104" s="85" t="s">
        <v>2011</v>
      </c>
      <c r="F104" s="86" t="s">
        <v>1890</v>
      </c>
      <c r="G104" s="86" t="s">
        <v>1662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2006</v>
      </c>
      <c r="B105" s="81" t="s">
        <v>2012</v>
      </c>
      <c r="C105" s="83" t="s">
        <v>2013</v>
      </c>
      <c r="D105" s="85" t="s">
        <v>2014</v>
      </c>
      <c r="E105" s="85" t="s">
        <v>2015</v>
      </c>
      <c r="F105" s="86" t="s">
        <v>1890</v>
      </c>
      <c r="G105" s="86" t="s">
        <v>1662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2006</v>
      </c>
      <c r="B106" s="81" t="s">
        <v>2016</v>
      </c>
      <c r="C106" s="83" t="s">
        <v>2017</v>
      </c>
      <c r="D106" s="85" t="s">
        <v>2018</v>
      </c>
      <c r="E106" s="85" t="s">
        <v>2019</v>
      </c>
      <c r="F106" s="86" t="s">
        <v>1890</v>
      </c>
      <c r="G106" s="86" t="s">
        <v>1662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2006</v>
      </c>
      <c r="B107" s="81" t="s">
        <v>2020</v>
      </c>
      <c r="C107" s="83" t="s">
        <v>2021</v>
      </c>
      <c r="D107" s="85" t="s">
        <v>2022</v>
      </c>
      <c r="E107" s="85" t="s">
        <v>2023</v>
      </c>
      <c r="F107" s="86" t="s">
        <v>1737</v>
      </c>
      <c r="G107" s="86" t="s">
        <v>1678</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2006</v>
      </c>
      <c r="B108" s="81" t="s">
        <v>2024</v>
      </c>
      <c r="C108" s="83" t="s">
        <v>2025</v>
      </c>
      <c r="D108" s="85" t="s">
        <v>2026</v>
      </c>
      <c r="E108" s="85" t="s">
        <v>2027</v>
      </c>
      <c r="F108" s="86" t="s">
        <v>1890</v>
      </c>
      <c r="G108" s="86" t="s">
        <v>1662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2006</v>
      </c>
      <c r="B109" s="81" t="s">
        <v>2028</v>
      </c>
      <c r="C109" s="83" t="s">
        <v>2029</v>
      </c>
      <c r="D109" s="85" t="s">
        <v>2030</v>
      </c>
      <c r="E109" s="85" t="s">
        <v>2031</v>
      </c>
      <c r="F109" s="86" t="s">
        <v>1890</v>
      </c>
      <c r="G109" s="86" t="s">
        <v>1662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2006</v>
      </c>
      <c r="B110" s="81" t="s">
        <v>2032</v>
      </c>
      <c r="C110" s="83" t="s">
        <v>2033</v>
      </c>
      <c r="D110" s="85" t="s">
        <v>2034</v>
      </c>
      <c r="E110" s="85" t="s">
        <v>2035</v>
      </c>
      <c r="F110" s="86" t="s">
        <v>1620</v>
      </c>
      <c r="G110" s="86" t="s">
        <v>1662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2006</v>
      </c>
      <c r="B111" s="81" t="s">
        <v>2036</v>
      </c>
      <c r="C111" s="83" t="s">
        <v>2037</v>
      </c>
      <c r="D111" s="85" t="s">
        <v>2038</v>
      </c>
      <c r="E111" s="85" t="s">
        <v>2039</v>
      </c>
      <c r="F111" s="86" t="s">
        <v>1620</v>
      </c>
      <c r="G111" s="86" t="s">
        <v>1662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2040</v>
      </c>
      <c r="B112" s="80">
        <v>13</v>
      </c>
      <c r="C112" s="82" t="s">
        <v>25</v>
      </c>
      <c r="D112" s="84" t="s">
        <v>2041</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2040</v>
      </c>
      <c r="B113" s="81" t="s">
        <v>2042</v>
      </c>
      <c r="C113" s="83" t="s">
        <v>2043</v>
      </c>
      <c r="D113" s="85" t="s">
        <v>2044</v>
      </c>
      <c r="E113" s="85" t="s">
        <v>2045</v>
      </c>
      <c r="F113" s="86" t="s">
        <v>1890</v>
      </c>
      <c r="G113" s="86" t="s">
        <v>1631</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2040</v>
      </c>
      <c r="B114" s="81" t="s">
        <v>2046</v>
      </c>
      <c r="C114" s="83" t="s">
        <v>2047</v>
      </c>
      <c r="D114" s="85" t="s">
        <v>2048</v>
      </c>
      <c r="E114" s="85" t="s">
        <v>2049</v>
      </c>
      <c r="F114" s="86" t="s">
        <v>1620</v>
      </c>
      <c r="G114" s="86" t="s">
        <v>1631</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2040</v>
      </c>
      <c r="B115" s="81" t="s">
        <v>2050</v>
      </c>
      <c r="C115" s="83" t="s">
        <v>2051</v>
      </c>
      <c r="D115" s="85" t="s">
        <v>2052</v>
      </c>
      <c r="E115" s="85" t="s">
        <v>2053</v>
      </c>
      <c r="F115" s="86" t="s">
        <v>1890</v>
      </c>
      <c r="G115" s="86" t="s">
        <v>1631</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2040</v>
      </c>
      <c r="B116" s="81" t="s">
        <v>2054</v>
      </c>
      <c r="C116" s="83" t="s">
        <v>2055</v>
      </c>
      <c r="D116" s="85" t="s">
        <v>2056</v>
      </c>
      <c r="E116" s="85" t="s">
        <v>2057</v>
      </c>
      <c r="F116" s="86" t="s">
        <v>1890</v>
      </c>
      <c r="G116" s="86" t="s">
        <v>1662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2040</v>
      </c>
      <c r="B117" s="81" t="s">
        <v>2058</v>
      </c>
      <c r="C117" s="83" t="s">
        <v>2059</v>
      </c>
      <c r="D117" s="85" t="s">
        <v>2060</v>
      </c>
      <c r="E117" s="85" t="s">
        <v>2061</v>
      </c>
      <c r="F117" s="86" t="s">
        <v>1620</v>
      </c>
      <c r="G117" s="86" t="s">
        <v>1662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2040</v>
      </c>
      <c r="B118" s="81" t="s">
        <v>2062</v>
      </c>
      <c r="C118" s="83" t="s">
        <v>2063</v>
      </c>
      <c r="D118" s="85" t="s">
        <v>2064</v>
      </c>
      <c r="E118" s="85" t="s">
        <v>2065</v>
      </c>
      <c r="F118" s="86" t="s">
        <v>1890</v>
      </c>
      <c r="G118" s="86" t="s">
        <v>1631</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2040</v>
      </c>
      <c r="B119" s="81" t="s">
        <v>2066</v>
      </c>
      <c r="C119" s="83" t="s">
        <v>2067</v>
      </c>
      <c r="D119" s="85" t="s">
        <v>2068</v>
      </c>
      <c r="E119" s="85" t="s">
        <v>2069</v>
      </c>
      <c r="F119" s="86" t="s">
        <v>1620</v>
      </c>
      <c r="G119" s="86" t="s">
        <v>1662</v>
      </c>
      <c r="H119" s="86">
        <v>3</v>
      </c>
      <c r="I119" s="88">
        <f>IF(COUNTIF(J119:AW119,"&lt;&gt;")=0,"",SUMPRODUCT(((Recommendations[ImplStatus]="Implemented")+(Recommendations[ImplStatus]="Compensated"))*ISNUMBER(MATCH(Recommendations[Id],J119:AW119,0)))/COUNTIF(J119:AW119,"&lt;&gt;"))</f>
        <v>0</v>
      </c>
      <c r="J119" s="90" t="s">
        <v>168</v>
      </c>
      <c r="K119" s="90" t="s">
        <v>173</v>
      </c>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2040</v>
      </c>
      <c r="B120" s="81" t="s">
        <v>2070</v>
      </c>
      <c r="C120" s="83" t="s">
        <v>2071</v>
      </c>
      <c r="D120" s="85" t="s">
        <v>2072</v>
      </c>
      <c r="E120" s="85" t="s">
        <v>2073</v>
      </c>
      <c r="F120" s="86" t="s">
        <v>1890</v>
      </c>
      <c r="G120" s="86" t="s">
        <v>1662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2040</v>
      </c>
      <c r="B121" s="81" t="s">
        <v>2074</v>
      </c>
      <c r="C121" s="83" t="s">
        <v>2075</v>
      </c>
      <c r="D121" s="85" t="s">
        <v>2076</v>
      </c>
      <c r="E121" s="85" t="s">
        <v>2077</v>
      </c>
      <c r="F121" s="86" t="s">
        <v>1890</v>
      </c>
      <c r="G121" s="86" t="s">
        <v>1662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2040</v>
      </c>
      <c r="B122" s="81" t="s">
        <v>2078</v>
      </c>
      <c r="C122" s="83" t="s">
        <v>2079</v>
      </c>
      <c r="D122" s="85" t="s">
        <v>2080</v>
      </c>
      <c r="E122" s="85" t="s">
        <v>2081</v>
      </c>
      <c r="F122" s="86" t="s">
        <v>1890</v>
      </c>
      <c r="G122" s="86" t="s">
        <v>1662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2040</v>
      </c>
      <c r="B123" s="81" t="s">
        <v>2082</v>
      </c>
      <c r="C123" s="83" t="s">
        <v>2083</v>
      </c>
      <c r="D123" s="85" t="s">
        <v>2084</v>
      </c>
      <c r="E123" s="85" t="s">
        <v>2085</v>
      </c>
      <c r="F123" s="86" t="s">
        <v>1890</v>
      </c>
      <c r="G123" s="86" t="s">
        <v>1631</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2086</v>
      </c>
      <c r="B124" s="80">
        <v>14</v>
      </c>
      <c r="C124" s="82" t="s">
        <v>25</v>
      </c>
      <c r="D124" s="84" t="s">
        <v>2087</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2086</v>
      </c>
      <c r="B125" s="81" t="s">
        <v>2088</v>
      </c>
      <c r="C125" s="83" t="s">
        <v>2089</v>
      </c>
      <c r="D125" s="85" t="s">
        <v>2090</v>
      </c>
      <c r="E125" s="85" t="s">
        <v>2091</v>
      </c>
      <c r="F125" s="86" t="s">
        <v>1737</v>
      </c>
      <c r="G125" s="86" t="s">
        <v>1678</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2086</v>
      </c>
      <c r="B126" s="81" t="s">
        <v>2092</v>
      </c>
      <c r="C126" s="83" t="s">
        <v>2093</v>
      </c>
      <c r="D126" s="85" t="s">
        <v>2094</v>
      </c>
      <c r="E126" s="85" t="s">
        <v>2095</v>
      </c>
      <c r="F126" s="86" t="s">
        <v>1762</v>
      </c>
      <c r="G126" s="86" t="s">
        <v>1662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2086</v>
      </c>
      <c r="B127" s="81" t="s">
        <v>2096</v>
      </c>
      <c r="C127" s="83" t="s">
        <v>2097</v>
      </c>
      <c r="D127" s="85" t="s">
        <v>2098</v>
      </c>
      <c r="E127" s="85" t="s">
        <v>2099</v>
      </c>
      <c r="F127" s="86" t="s">
        <v>1762</v>
      </c>
      <c r="G127" s="86" t="s">
        <v>1662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2086</v>
      </c>
      <c r="B128" s="81" t="s">
        <v>2100</v>
      </c>
      <c r="C128" s="83" t="s">
        <v>2101</v>
      </c>
      <c r="D128" s="85" t="s">
        <v>2102</v>
      </c>
      <c r="E128" s="85" t="s">
        <v>2103</v>
      </c>
      <c r="F128" s="86" t="s">
        <v>1762</v>
      </c>
      <c r="G128" s="86" t="s">
        <v>1662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2086</v>
      </c>
      <c r="B129" s="81" t="s">
        <v>2104</v>
      </c>
      <c r="C129" s="83" t="s">
        <v>2105</v>
      </c>
      <c r="D129" s="85" t="s">
        <v>2106</v>
      </c>
      <c r="E129" s="85" t="s">
        <v>2107</v>
      </c>
      <c r="F129" s="86" t="s">
        <v>1762</v>
      </c>
      <c r="G129" s="86" t="s">
        <v>1662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2086</v>
      </c>
      <c r="B130" s="81" t="s">
        <v>2108</v>
      </c>
      <c r="C130" s="83" t="s">
        <v>2109</v>
      </c>
      <c r="D130" s="85" t="s">
        <v>2110</v>
      </c>
      <c r="E130" s="85" t="s">
        <v>2111</v>
      </c>
      <c r="F130" s="86" t="s">
        <v>1762</v>
      </c>
      <c r="G130" s="86" t="s">
        <v>1662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2086</v>
      </c>
      <c r="B131" s="81" t="s">
        <v>2112</v>
      </c>
      <c r="C131" s="83" t="s">
        <v>2113</v>
      </c>
      <c r="D131" s="85" t="s">
        <v>2114</v>
      </c>
      <c r="E131" s="85" t="s">
        <v>2115</v>
      </c>
      <c r="F131" s="86" t="s">
        <v>1762</v>
      </c>
      <c r="G131" s="86" t="s">
        <v>1662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2086</v>
      </c>
      <c r="B132" s="81" t="s">
        <v>2116</v>
      </c>
      <c r="C132" s="83" t="s">
        <v>2117</v>
      </c>
      <c r="D132" s="85" t="s">
        <v>2118</v>
      </c>
      <c r="E132" s="85" t="s">
        <v>2119</v>
      </c>
      <c r="F132" s="86" t="s">
        <v>1762</v>
      </c>
      <c r="G132" s="86" t="s">
        <v>1662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2086</v>
      </c>
      <c r="B133" s="81" t="s">
        <v>2120</v>
      </c>
      <c r="C133" s="83" t="s">
        <v>2121</v>
      </c>
      <c r="D133" s="85" t="s">
        <v>2122</v>
      </c>
      <c r="E133" s="85" t="s">
        <v>2123</v>
      </c>
      <c r="F133" s="86" t="s">
        <v>1762</v>
      </c>
      <c r="G133" s="86" t="s">
        <v>1662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2124</v>
      </c>
      <c r="B134" s="80">
        <v>15</v>
      </c>
      <c r="C134" s="82" t="s">
        <v>25</v>
      </c>
      <c r="D134" s="84" t="s">
        <v>2125</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2124</v>
      </c>
      <c r="B135" s="81" t="s">
        <v>2126</v>
      </c>
      <c r="C135" s="83" t="s">
        <v>2127</v>
      </c>
      <c r="D135" s="85" t="s">
        <v>2128</v>
      </c>
      <c r="E135" s="85" t="s">
        <v>2129</v>
      </c>
      <c r="F135" s="86" t="s">
        <v>1762</v>
      </c>
      <c r="G135" s="86" t="s">
        <v>1621</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2124</v>
      </c>
      <c r="B136" s="81" t="s">
        <v>2130</v>
      </c>
      <c r="C136" s="83" t="s">
        <v>2131</v>
      </c>
      <c r="D136" s="85" t="s">
        <v>2132</v>
      </c>
      <c r="E136" s="85" t="s">
        <v>2133</v>
      </c>
      <c r="F136" s="86" t="s">
        <v>1737</v>
      </c>
      <c r="G136" s="86" t="s">
        <v>1678</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2124</v>
      </c>
      <c r="B137" s="81" t="s">
        <v>2134</v>
      </c>
      <c r="C137" s="83" t="s">
        <v>2135</v>
      </c>
      <c r="D137" s="85" t="s">
        <v>2136</v>
      </c>
      <c r="E137" s="85" t="s">
        <v>2137</v>
      </c>
      <c r="F137" s="86" t="s">
        <v>1762</v>
      </c>
      <c r="G137" s="86" t="s">
        <v>1678</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2124</v>
      </c>
      <c r="B138" s="81" t="s">
        <v>2138</v>
      </c>
      <c r="C138" s="83" t="s">
        <v>2139</v>
      </c>
      <c r="D138" s="85" t="s">
        <v>2140</v>
      </c>
      <c r="E138" s="85" t="s">
        <v>2141</v>
      </c>
      <c r="F138" s="86" t="s">
        <v>1737</v>
      </c>
      <c r="G138" s="86" t="s">
        <v>1678</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2124</v>
      </c>
      <c r="B139" s="81" t="s">
        <v>2142</v>
      </c>
      <c r="C139" s="83" t="s">
        <v>2143</v>
      </c>
      <c r="D139" s="85" t="s">
        <v>2144</v>
      </c>
      <c r="E139" s="85" t="s">
        <v>2145</v>
      </c>
      <c r="F139" s="86" t="s">
        <v>1762</v>
      </c>
      <c r="G139" s="86" t="s">
        <v>1678</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2124</v>
      </c>
      <c r="B140" s="81" t="s">
        <v>2146</v>
      </c>
      <c r="C140" s="83" t="s">
        <v>2147</v>
      </c>
      <c r="D140" s="85" t="s">
        <v>2148</v>
      </c>
      <c r="E140" s="85" t="s">
        <v>2149</v>
      </c>
      <c r="F140" s="86" t="s">
        <v>1677</v>
      </c>
      <c r="G140" s="86" t="s">
        <v>1678</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2124</v>
      </c>
      <c r="B141" s="81" t="s">
        <v>2150</v>
      </c>
      <c r="C141" s="83" t="s">
        <v>2151</v>
      </c>
      <c r="D141" s="85" t="s">
        <v>2152</v>
      </c>
      <c r="E141" s="85" t="s">
        <v>2153</v>
      </c>
      <c r="F141" s="86" t="s">
        <v>1677</v>
      </c>
      <c r="G141" s="86" t="s">
        <v>1662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2154</v>
      </c>
      <c r="B142" s="80">
        <v>16</v>
      </c>
      <c r="C142" s="82" t="s">
        <v>25</v>
      </c>
      <c r="D142" s="84" t="s">
        <v>2155</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2154</v>
      </c>
      <c r="B143" s="81" t="s">
        <v>2156</v>
      </c>
      <c r="C143" s="83" t="s">
        <v>2157</v>
      </c>
      <c r="D143" s="85" t="s">
        <v>2158</v>
      </c>
      <c r="E143" s="85" t="s">
        <v>2159</v>
      </c>
      <c r="F143" s="86" t="s">
        <v>1737</v>
      </c>
      <c r="G143" s="86" t="s">
        <v>1678</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2154</v>
      </c>
      <c r="B144" s="81" t="s">
        <v>2160</v>
      </c>
      <c r="C144" s="83" t="s">
        <v>2161</v>
      </c>
      <c r="D144" s="85" t="s">
        <v>2162</v>
      </c>
      <c r="E144" s="85" t="s">
        <v>2163</v>
      </c>
      <c r="F144" s="86" t="s">
        <v>1737</v>
      </c>
      <c r="G144" s="86" t="s">
        <v>1678</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2154</v>
      </c>
      <c r="B145" s="81" t="s">
        <v>2164</v>
      </c>
      <c r="C145" s="83" t="s">
        <v>2165</v>
      </c>
      <c r="D145" s="85" t="s">
        <v>2166</v>
      </c>
      <c r="E145" s="85" t="s">
        <v>2167</v>
      </c>
      <c r="F145" s="86" t="s">
        <v>1646</v>
      </c>
      <c r="G145" s="86" t="s">
        <v>1631</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2154</v>
      </c>
      <c r="B146" s="81" t="s">
        <v>2168</v>
      </c>
      <c r="C146" s="83" t="s">
        <v>2169</v>
      </c>
      <c r="D146" s="85" t="s">
        <v>2170</v>
      </c>
      <c r="E146" s="85" t="s">
        <v>2171</v>
      </c>
      <c r="F146" s="86" t="s">
        <v>1646</v>
      </c>
      <c r="G146" s="86" t="s">
        <v>1621</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2154</v>
      </c>
      <c r="B147" s="81" t="s">
        <v>2172</v>
      </c>
      <c r="C147" s="83" t="s">
        <v>2173</v>
      </c>
      <c r="D147" s="85" t="s">
        <v>2174</v>
      </c>
      <c r="E147" s="85" t="s">
        <v>2175</v>
      </c>
      <c r="F147" s="86" t="s">
        <v>1646</v>
      </c>
      <c r="G147" s="86" t="s">
        <v>1662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2154</v>
      </c>
      <c r="B148" s="81" t="s">
        <v>2176</v>
      </c>
      <c r="C148" s="83" t="s">
        <v>2177</v>
      </c>
      <c r="D148" s="85" t="s">
        <v>2178</v>
      </c>
      <c r="E148" s="85" t="s">
        <v>2179</v>
      </c>
      <c r="F148" s="86" t="s">
        <v>1737</v>
      </c>
      <c r="G148" s="86" t="s">
        <v>1678</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2154</v>
      </c>
      <c r="B149" s="81" t="s">
        <v>2180</v>
      </c>
      <c r="C149" s="83" t="s">
        <v>2181</v>
      </c>
      <c r="D149" s="85" t="s">
        <v>2182</v>
      </c>
      <c r="E149" s="85" t="s">
        <v>2183</v>
      </c>
      <c r="F149" s="86" t="s">
        <v>1646</v>
      </c>
      <c r="G149" s="86" t="s">
        <v>1662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2154</v>
      </c>
      <c r="B150" s="81" t="s">
        <v>2184</v>
      </c>
      <c r="C150" s="83" t="s">
        <v>2185</v>
      </c>
      <c r="D150" s="85" t="s">
        <v>2186</v>
      </c>
      <c r="E150" s="85" t="s">
        <v>2187</v>
      </c>
      <c r="F150" s="86" t="s">
        <v>1890</v>
      </c>
      <c r="G150" s="86" t="s">
        <v>1662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2154</v>
      </c>
      <c r="B151" s="81" t="s">
        <v>2188</v>
      </c>
      <c r="C151" s="83" t="s">
        <v>2189</v>
      </c>
      <c r="D151" s="85" t="s">
        <v>2190</v>
      </c>
      <c r="E151" s="85" t="s">
        <v>2191</v>
      </c>
      <c r="F151" s="86" t="s">
        <v>1762</v>
      </c>
      <c r="G151" s="86" t="s">
        <v>1662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2154</v>
      </c>
      <c r="B152" s="81" t="s">
        <v>2192</v>
      </c>
      <c r="C152" s="83" t="s">
        <v>2193</v>
      </c>
      <c r="D152" s="85" t="s">
        <v>2194</v>
      </c>
      <c r="E152" s="85" t="s">
        <v>2195</v>
      </c>
      <c r="F152" s="86" t="s">
        <v>1646</v>
      </c>
      <c r="G152" s="86" t="s">
        <v>1662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2154</v>
      </c>
      <c r="B153" s="81" t="s">
        <v>2196</v>
      </c>
      <c r="C153" s="83" t="s">
        <v>2197</v>
      </c>
      <c r="D153" s="85" t="s">
        <v>2198</v>
      </c>
      <c r="E153" s="85" t="s">
        <v>2199</v>
      </c>
      <c r="F153" s="86" t="s">
        <v>1646</v>
      </c>
      <c r="G153" s="86" t="s">
        <v>1662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2154</v>
      </c>
      <c r="B154" s="81" t="s">
        <v>2200</v>
      </c>
      <c r="C154" s="83" t="s">
        <v>2201</v>
      </c>
      <c r="D154" s="85" t="s">
        <v>2202</v>
      </c>
      <c r="E154" s="85" t="s">
        <v>2203</v>
      </c>
      <c r="F154" s="86" t="s">
        <v>1646</v>
      </c>
      <c r="G154" s="86" t="s">
        <v>1662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2154</v>
      </c>
      <c r="B155" s="81" t="s">
        <v>2204</v>
      </c>
      <c r="C155" s="83" t="s">
        <v>2205</v>
      </c>
      <c r="D155" s="85" t="s">
        <v>2206</v>
      </c>
      <c r="E155" s="85" t="s">
        <v>2207</v>
      </c>
      <c r="F155" s="86" t="s">
        <v>1646</v>
      </c>
      <c r="G155" s="86" t="s">
        <v>1631</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2154</v>
      </c>
      <c r="B156" s="81" t="s">
        <v>2208</v>
      </c>
      <c r="C156" s="83" t="s">
        <v>2209</v>
      </c>
      <c r="D156" s="85" t="s">
        <v>2210</v>
      </c>
      <c r="E156" s="85" t="s">
        <v>2211</v>
      </c>
      <c r="F156" s="86" t="s">
        <v>1646</v>
      </c>
      <c r="G156" s="86" t="s">
        <v>1662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2212</v>
      </c>
      <c r="B157" s="80">
        <v>17</v>
      </c>
      <c r="C157" s="82" t="s">
        <v>25</v>
      </c>
      <c r="D157" s="84" t="s">
        <v>2213</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2212</v>
      </c>
      <c r="B158" s="81" t="s">
        <v>2214</v>
      </c>
      <c r="C158" s="83" t="s">
        <v>2215</v>
      </c>
      <c r="D158" s="85" t="s">
        <v>2216</v>
      </c>
      <c r="E158" s="85" t="s">
        <v>2217</v>
      </c>
      <c r="F158" s="86" t="s">
        <v>1762</v>
      </c>
      <c r="G158" s="86" t="s">
        <v>1626</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2212</v>
      </c>
      <c r="B159" s="81" t="s">
        <v>2218</v>
      </c>
      <c r="C159" s="83" t="s">
        <v>2219</v>
      </c>
      <c r="D159" s="85" t="s">
        <v>2220</v>
      </c>
      <c r="E159" s="85" t="s">
        <v>2221</v>
      </c>
      <c r="F159" s="86" t="s">
        <v>1737</v>
      </c>
      <c r="G159" s="86" t="s">
        <v>1678</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2212</v>
      </c>
      <c r="B160" s="81" t="s">
        <v>2222</v>
      </c>
      <c r="C160" s="83" t="s">
        <v>2223</v>
      </c>
      <c r="D160" s="85" t="s">
        <v>2224</v>
      </c>
      <c r="E160" s="85" t="s">
        <v>2225</v>
      </c>
      <c r="F160" s="86" t="s">
        <v>1737</v>
      </c>
      <c r="G160" s="86" t="s">
        <v>1678</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2212</v>
      </c>
      <c r="B161" s="81" t="s">
        <v>2226</v>
      </c>
      <c r="C161" s="83" t="s">
        <v>2227</v>
      </c>
      <c r="D161" s="85" t="s">
        <v>2228</v>
      </c>
      <c r="E161" s="85" t="s">
        <v>2229</v>
      </c>
      <c r="F161" s="86" t="s">
        <v>1737</v>
      </c>
      <c r="G161" s="86" t="s">
        <v>1678</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2212</v>
      </c>
      <c r="B162" s="81" t="s">
        <v>2230</v>
      </c>
      <c r="C162" s="83" t="s">
        <v>2231</v>
      </c>
      <c r="D162" s="85" t="s">
        <v>2232</v>
      </c>
      <c r="E162" s="85" t="s">
        <v>2233</v>
      </c>
      <c r="F162" s="86" t="s">
        <v>1762</v>
      </c>
      <c r="G162" s="86" t="s">
        <v>1626</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2212</v>
      </c>
      <c r="B163" s="81" t="s">
        <v>2234</v>
      </c>
      <c r="C163" s="83" t="s">
        <v>2235</v>
      </c>
      <c r="D163" s="85" t="s">
        <v>2236</v>
      </c>
      <c r="E163" s="85" t="s">
        <v>2237</v>
      </c>
      <c r="F163" s="86" t="s">
        <v>1762</v>
      </c>
      <c r="G163" s="86" t="s">
        <v>1626</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2212</v>
      </c>
      <c r="B164" s="81" t="s">
        <v>2238</v>
      </c>
      <c r="C164" s="83" t="s">
        <v>2239</v>
      </c>
      <c r="D164" s="85" t="s">
        <v>2240</v>
      </c>
      <c r="E164" s="85" t="s">
        <v>2241</v>
      </c>
      <c r="F164" s="86" t="s">
        <v>1762</v>
      </c>
      <c r="G164" s="86" t="s">
        <v>1993</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2212</v>
      </c>
      <c r="B165" s="81" t="s">
        <v>2242</v>
      </c>
      <c r="C165" s="83" t="s">
        <v>2243</v>
      </c>
      <c r="D165" s="85" t="s">
        <v>2244</v>
      </c>
      <c r="E165" s="85" t="s">
        <v>2245</v>
      </c>
      <c r="F165" s="86" t="s">
        <v>1762</v>
      </c>
      <c r="G165" s="86" t="s">
        <v>1993</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2212</v>
      </c>
      <c r="B166" s="81" t="s">
        <v>2246</v>
      </c>
      <c r="C166" s="83" t="s">
        <v>2247</v>
      </c>
      <c r="D166" s="85" t="s">
        <v>2248</v>
      </c>
      <c r="E166" s="85" t="s">
        <v>2249</v>
      </c>
      <c r="F166" s="86" t="s">
        <v>1737</v>
      </c>
      <c r="G166" s="86" t="s">
        <v>1993</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2250</v>
      </c>
      <c r="B167" s="80">
        <v>18</v>
      </c>
      <c r="C167" s="82" t="s">
        <v>25</v>
      </c>
      <c r="D167" s="84" t="s">
        <v>2251</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2250</v>
      </c>
      <c r="B168" s="81" t="s">
        <v>2252</v>
      </c>
      <c r="C168" s="83" t="s">
        <v>2253</v>
      </c>
      <c r="D168" s="85" t="s">
        <v>2254</v>
      </c>
      <c r="E168" s="85" t="s">
        <v>2255</v>
      </c>
      <c r="F168" s="86" t="s">
        <v>1737</v>
      </c>
      <c r="G168" s="86" t="s">
        <v>1678</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2250</v>
      </c>
      <c r="B169" s="81" t="s">
        <v>2256</v>
      </c>
      <c r="C169" s="83" t="s">
        <v>2257</v>
      </c>
      <c r="D169" s="85" t="s">
        <v>2258</v>
      </c>
      <c r="E169" s="85" t="s">
        <v>2259</v>
      </c>
      <c r="F169" s="86" t="s">
        <v>1890</v>
      </c>
      <c r="G169" s="86" t="s">
        <v>1631</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2250</v>
      </c>
      <c r="B170" s="81" t="s">
        <v>2260</v>
      </c>
      <c r="C170" s="83" t="s">
        <v>2261</v>
      </c>
      <c r="D170" s="85" t="s">
        <v>2262</v>
      </c>
      <c r="E170" s="85" t="s">
        <v>2263</v>
      </c>
      <c r="F170" s="86" t="s">
        <v>1890</v>
      </c>
      <c r="G170" s="86" t="s">
        <v>1662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2250</v>
      </c>
      <c r="B171" s="81" t="s">
        <v>2264</v>
      </c>
      <c r="C171" s="83" t="s">
        <v>2265</v>
      </c>
      <c r="D171" s="85" t="s">
        <v>2266</v>
      </c>
      <c r="E171" s="85" t="s">
        <v>2267</v>
      </c>
      <c r="F171" s="86" t="s">
        <v>1890</v>
      </c>
      <c r="G171" s="86" t="s">
        <v>1662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2250</v>
      </c>
      <c r="B172" s="91" t="s">
        <v>2268</v>
      </c>
      <c r="C172" s="92" t="s">
        <v>2269</v>
      </c>
      <c r="D172" s="93" t="s">
        <v>2270</v>
      </c>
      <c r="E172" s="93" t="s">
        <v>2271</v>
      </c>
      <c r="F172" s="94" t="s">
        <v>1890</v>
      </c>
      <c r="G172" s="94" t="s">
        <v>1631</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1323</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IFERROR(INDEX('Recommendations'!$I$2:$I$247, MATCH(J2,'Recommendations'!$B$2:$B$247,0))="Implemented", FALSE))</xm:f>
            <x14:dxf>
              <font>
                <color rgb="FF000000"/>
              </font>
              <fill>
                <patternFill>
                  <bgColor rgb="FF3C7D22"/>
                </patternFill>
              </fill>
            </x14:dxf>
          </x14:cfRule>
          <x14:cfRule type="expression" priority="2" id="{00000000-000E-0000-0400-000002000000}">
            <xm:f>AND(J2&lt;&gt;"", IFERROR(INDEX('Recommendations'!$I$2:$I$247, MATCH(J2,'Recommendations'!$B$2:$B$247,0))="Compensated", FALSE))</xm:f>
            <x14:dxf>
              <font>
                <color rgb="FF000000"/>
              </font>
              <fill>
                <patternFill>
                  <bgColor rgb="FFC6E0B4"/>
                </patternFill>
              </fill>
            </x14:dxf>
          </x14:cfRule>
          <x14:cfRule type="expression" priority="3" id="{00000000-000E-0000-0400-000003000000}">
            <xm:f>AND(J2&lt;&gt;"", IFERROR(INDEX('Recommendations'!$I$2:$I$247, MATCH(J2,'Recommendations'!$B$2:$B$247,0))="Testing", FALSE))</xm:f>
            <x14:dxf>
              <font>
                <color rgb="FF000000"/>
              </font>
              <fill>
                <patternFill>
                  <bgColor rgb="FFFFC000"/>
                </patternFill>
              </fill>
            </x14:dxf>
          </x14:cfRule>
          <x14:cfRule type="expression" priority="4" id="{00000000-000E-0000-0400-000004000000}">
            <xm:f>AND(J2&lt;&gt;"", IFERROR(INDEX('Recommendations'!$I$2:$I$247, MATCH(J2,'Recommendations'!$B$2:$B$247,0))="Failed", FALSE))</xm:f>
            <x14:dxf>
              <font>
                <color rgb="FF000000"/>
              </font>
              <fill>
                <patternFill>
                  <bgColor rgb="FFD82891"/>
                </patternFill>
              </fill>
            </x14:dxf>
          </x14:cfRule>
          <x14:cfRule type="expression" priority="5" id="{00000000-000E-0000-0400-000005000000}">
            <xm:f>AND(J2&lt;&gt;"", IFERROR(INDEX('Recommendations'!$I$2:$I$247, MATCH(J2,'Recommendations'!$B$2:$B$247,0))="Risk Accepted", FALSE))</xm:f>
            <x14:dxf>
              <font>
                <color rgb="FF000000"/>
              </font>
              <fill>
                <patternFill>
                  <bgColor rgb="FFD9D9D9"/>
                </patternFill>
              </fill>
            </x14:dxf>
          </x14:cfRule>
          <x14:cfRule type="expression" priority="6" id="{00000000-000E-0000-0400-000006000000}">
            <xm:f>AND(J2&lt;&gt;"", IFERROR(INDEX('Recommendations'!$I$2:$I$247, MATCH(J2,'Recommendations'!$B$2:$B$247,0))="N/A",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2272</v>
      </c>
      <c r="C1" s="121" t="s">
        <v>11</v>
      </c>
      <c r="D1" s="121" t="s">
        <v>1479</v>
      </c>
      <c r="E1" s="121" t="s">
        <v>2273</v>
      </c>
      <c r="F1" s="121" t="s">
        <v>2274</v>
      </c>
      <c r="G1" s="121" t="s">
        <v>1573</v>
      </c>
      <c r="H1" s="121" t="s">
        <v>1574</v>
      </c>
      <c r="I1" s="121" t="s">
        <v>1575</v>
      </c>
      <c r="J1" s="121" t="s">
        <v>1576</v>
      </c>
      <c r="K1" s="121" t="s">
        <v>1577</v>
      </c>
      <c r="L1" s="121" t="s">
        <v>1578</v>
      </c>
      <c r="M1" s="121" t="s">
        <v>1579</v>
      </c>
      <c r="N1" s="121" t="s">
        <v>1580</v>
      </c>
      <c r="O1" s="121" t="s">
        <v>1581</v>
      </c>
      <c r="P1" s="121" t="s">
        <v>1582</v>
      </c>
      <c r="Q1" s="121" t="s">
        <v>1583</v>
      </c>
      <c r="R1" s="121" t="s">
        <v>1584</v>
      </c>
      <c r="S1" s="121" t="s">
        <v>1585</v>
      </c>
      <c r="T1" s="121" t="s">
        <v>1586</v>
      </c>
      <c r="U1" s="121" t="s">
        <v>1587</v>
      </c>
      <c r="V1" s="121" t="s">
        <v>1588</v>
      </c>
      <c r="W1" s="121" t="s">
        <v>1589</v>
      </c>
      <c r="X1" s="121" t="s">
        <v>1590</v>
      </c>
      <c r="Y1" s="121" t="s">
        <v>1591</v>
      </c>
      <c r="Z1" s="121" t="s">
        <v>1592</v>
      </c>
      <c r="AA1" s="121" t="s">
        <v>1593</v>
      </c>
      <c r="AB1" s="121" t="s">
        <v>1594</v>
      </c>
      <c r="AC1" s="121" t="s">
        <v>1595</v>
      </c>
      <c r="AD1" s="121" t="s">
        <v>1596</v>
      </c>
      <c r="AE1" s="121" t="s">
        <v>1597</v>
      </c>
      <c r="AF1" s="121" t="s">
        <v>1598</v>
      </c>
      <c r="AG1" s="121" t="s">
        <v>1599</v>
      </c>
      <c r="AH1" s="121" t="s">
        <v>1600</v>
      </c>
      <c r="AI1" s="121" t="s">
        <v>1601</v>
      </c>
      <c r="AJ1" s="121" t="s">
        <v>1602</v>
      </c>
      <c r="AK1" s="121" t="s">
        <v>1603</v>
      </c>
      <c r="AL1" s="121" t="s">
        <v>1604</v>
      </c>
      <c r="AM1" s="121" t="s">
        <v>1605</v>
      </c>
      <c r="AN1" s="121" t="s">
        <v>1606</v>
      </c>
      <c r="AO1" s="121" t="s">
        <v>1607</v>
      </c>
      <c r="AP1" s="121" t="s">
        <v>1608</v>
      </c>
      <c r="AQ1" s="121" t="s">
        <v>1609</v>
      </c>
      <c r="AR1" s="121" t="s">
        <v>1610</v>
      </c>
      <c r="AS1" s="121" t="s">
        <v>1611</v>
      </c>
      <c r="AT1" s="121" t="s">
        <v>1612</v>
      </c>
      <c r="AU1" s="122" t="s">
        <v>1613</v>
      </c>
    </row>
    <row r="2" spans="1:47" ht="60" customHeight="1" x14ac:dyDescent="0.35">
      <c r="A2" s="116" t="s">
        <v>2275</v>
      </c>
      <c r="B2" s="106" t="s">
        <v>2276</v>
      </c>
      <c r="C2" s="107" t="s">
        <v>2277</v>
      </c>
      <c r="D2" s="107" t="s">
        <v>2278</v>
      </c>
      <c r="E2" s="107" t="s">
        <v>2279</v>
      </c>
      <c r="F2" s="108" t="s">
        <v>2280</v>
      </c>
      <c r="G2" s="109">
        <f>IF(COUNTIF(H2:AU2,"&lt;&gt;")=0,"",SUMPRODUCT(((Recommendations[ImplStatus]="Implemented")+(Recommendations[ImplStatus]="Compensated"))*ISNUMBER(MATCH(Recommendations[Id],H2:AU2,0)))/COUNTIF(H2:AU2,"&lt;&gt;"))</f>
        <v>0</v>
      </c>
      <c r="H2" s="110" t="s">
        <v>989</v>
      </c>
      <c r="I2" s="110" t="s">
        <v>1043</v>
      </c>
      <c r="J2" s="110" t="s">
        <v>1050</v>
      </c>
      <c r="K2" s="110" t="s">
        <v>1075</v>
      </c>
      <c r="L2" s="110" t="s">
        <v>1081</v>
      </c>
      <c r="M2" s="110" t="s">
        <v>1093</v>
      </c>
      <c r="N2" s="110" t="s">
        <v>1145</v>
      </c>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2281</v>
      </c>
      <c r="B3" s="106" t="s">
        <v>2282</v>
      </c>
      <c r="C3" s="107" t="s">
        <v>2283</v>
      </c>
      <c r="D3" s="107" t="s">
        <v>2284</v>
      </c>
      <c r="E3" s="107" t="s">
        <v>2285</v>
      </c>
      <c r="F3" s="108" t="s">
        <v>2286</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2287</v>
      </c>
      <c r="B4" s="106" t="s">
        <v>2288</v>
      </c>
      <c r="C4" s="107" t="s">
        <v>2289</v>
      </c>
      <c r="D4" s="107" t="s">
        <v>2290</v>
      </c>
      <c r="E4" s="107" t="s">
        <v>2291</v>
      </c>
      <c r="F4" s="108" t="s">
        <v>2292</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2293</v>
      </c>
      <c r="B5" s="106" t="s">
        <v>2294</v>
      </c>
      <c r="C5" s="107" t="s">
        <v>2295</v>
      </c>
      <c r="D5" s="107" t="s">
        <v>2296</v>
      </c>
      <c r="E5" s="107" t="s">
        <v>2297</v>
      </c>
      <c r="F5" s="108" t="s">
        <v>2298</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2299</v>
      </c>
      <c r="B6" s="106" t="s">
        <v>2300</v>
      </c>
      <c r="C6" s="107" t="s">
        <v>2301</v>
      </c>
      <c r="D6" s="107" t="s">
        <v>2302</v>
      </c>
      <c r="E6" s="107" t="s">
        <v>25</v>
      </c>
      <c r="F6" s="108" t="s">
        <v>2303</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2304</v>
      </c>
      <c r="B7" s="106" t="s">
        <v>13</v>
      </c>
      <c r="C7" s="107" t="s">
        <v>2305</v>
      </c>
      <c r="D7" s="107" t="s">
        <v>2306</v>
      </c>
      <c r="E7" s="107" t="s">
        <v>25</v>
      </c>
      <c r="F7" s="108" t="s">
        <v>2307</v>
      </c>
      <c r="G7" s="109">
        <f>IF(COUNTIF(H7:AU7,"&lt;&gt;")=0,"",SUMPRODUCT(((Recommendations[ImplStatus]="Implemented")+(Recommendations[ImplStatus]="Compensated"))*ISNUMBER(MATCH(Recommendations[Id],H7:AU7,0)))/COUNTIF(H7:AU7,"&lt;&gt;"))</f>
        <v>0</v>
      </c>
      <c r="H7" s="110" t="s">
        <v>168</v>
      </c>
      <c r="I7" s="110" t="s">
        <v>173</v>
      </c>
      <c r="J7" s="110" t="s">
        <v>756</v>
      </c>
      <c r="K7" s="110" t="s">
        <v>761</v>
      </c>
      <c r="L7" s="110" t="s">
        <v>766</v>
      </c>
      <c r="M7" s="110" t="s">
        <v>771</v>
      </c>
      <c r="N7" s="110" t="s">
        <v>776</v>
      </c>
      <c r="O7" s="110" t="s">
        <v>781</v>
      </c>
      <c r="P7" s="110" t="s">
        <v>786</v>
      </c>
      <c r="Q7" s="110" t="s">
        <v>791</v>
      </c>
      <c r="R7" s="110" t="s">
        <v>796</v>
      </c>
      <c r="S7" s="110" t="s">
        <v>801</v>
      </c>
      <c r="T7" s="110" t="s">
        <v>806</v>
      </c>
      <c r="U7" s="110" t="s">
        <v>811</v>
      </c>
      <c r="V7" s="110" t="s">
        <v>816</v>
      </c>
      <c r="W7" s="110" t="s">
        <v>821</v>
      </c>
      <c r="X7" s="110" t="s">
        <v>826</v>
      </c>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2308</v>
      </c>
      <c r="B8" s="106" t="s">
        <v>2309</v>
      </c>
      <c r="C8" s="107" t="s">
        <v>2310</v>
      </c>
      <c r="D8" s="107" t="s">
        <v>2311</v>
      </c>
      <c r="E8" s="107" t="s">
        <v>25</v>
      </c>
      <c r="F8" s="108" t="s">
        <v>2312</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2313</v>
      </c>
      <c r="B9" s="106" t="s">
        <v>2314</v>
      </c>
      <c r="C9" s="107" t="s">
        <v>2315</v>
      </c>
      <c r="D9" s="107" t="s">
        <v>2316</v>
      </c>
      <c r="E9" s="107" t="s">
        <v>25</v>
      </c>
      <c r="F9" s="108" t="s">
        <v>2317</v>
      </c>
      <c r="G9" s="109">
        <f>IF(COUNTIF(H9:AU9,"&lt;&gt;")=0,"",SUMPRODUCT(((Recommendations[ImplStatus]="Implemented")+(Recommendations[ImplStatus]="Compensated"))*ISNUMBER(MATCH(Recommendations[Id],H9:AU9,0)))/COUNTIF(H9:AU9,"&lt;&gt;"))</f>
        <v>0</v>
      </c>
      <c r="H9" s="110" t="s">
        <v>179</v>
      </c>
      <c r="I9" s="110" t="s">
        <v>185</v>
      </c>
      <c r="J9" s="110" t="s">
        <v>190</v>
      </c>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2318</v>
      </c>
      <c r="B10" s="106" t="s">
        <v>2319</v>
      </c>
      <c r="C10" s="107" t="s">
        <v>2320</v>
      </c>
      <c r="D10" s="107" t="s">
        <v>2321</v>
      </c>
      <c r="E10" s="107" t="s">
        <v>25</v>
      </c>
      <c r="F10" s="108" t="s">
        <v>2322</v>
      </c>
      <c r="G10" s="109">
        <f>IF(COUNTIF(H10:AU10,"&lt;&gt;")=0,"",SUMPRODUCT(((Recommendations[ImplStatus]="Implemented")+(Recommendations[ImplStatus]="Compensated"))*ISNUMBER(MATCH(Recommendations[Id],H10:AU10,0)))/COUNTIF(H10:AU10,"&lt;&gt;"))</f>
        <v>0</v>
      </c>
      <c r="H10" s="110" t="s">
        <v>151</v>
      </c>
      <c r="I10" s="110" t="s">
        <v>162</v>
      </c>
      <c r="J10" s="110" t="s">
        <v>211</v>
      </c>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2323</v>
      </c>
      <c r="B11" s="106" t="s">
        <v>2324</v>
      </c>
      <c r="C11" s="107" t="s">
        <v>2325</v>
      </c>
      <c r="D11" s="107" t="s">
        <v>2326</v>
      </c>
      <c r="E11" s="107" t="s">
        <v>25</v>
      </c>
      <c r="F11" s="108" t="s">
        <v>2327</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2328</v>
      </c>
      <c r="B12" s="106" t="s">
        <v>2329</v>
      </c>
      <c r="C12" s="107" t="s">
        <v>2330</v>
      </c>
      <c r="D12" s="107" t="s">
        <v>2331</v>
      </c>
      <c r="E12" s="107" t="s">
        <v>25</v>
      </c>
      <c r="F12" s="108" t="s">
        <v>2332</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2333</v>
      </c>
      <c r="B13" s="106" t="s">
        <v>2334</v>
      </c>
      <c r="C13" s="107" t="s">
        <v>2335</v>
      </c>
      <c r="D13" s="107" t="s">
        <v>2336</v>
      </c>
      <c r="E13" s="107" t="s">
        <v>25</v>
      </c>
      <c r="F13" s="108" t="s">
        <v>2337</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2338</v>
      </c>
      <c r="B14" s="106" t="s">
        <v>2339</v>
      </c>
      <c r="C14" s="107" t="s">
        <v>2340</v>
      </c>
      <c r="D14" s="107" t="s">
        <v>2341</v>
      </c>
      <c r="E14" s="107" t="s">
        <v>25</v>
      </c>
      <c r="F14" s="108" t="s">
        <v>2342</v>
      </c>
      <c r="G14" s="109">
        <f>IF(COUNTIF(H14:AU14,"&lt;&gt;")=0,"",SUMPRODUCT(((Recommendations[ImplStatus]="Implemented")+(Recommendations[ImplStatus]="Compensated"))*ISNUMBER(MATCH(Recommendations[Id],H14:AU14,0)))/COUNTIF(H14:AU14,"&lt;&gt;"))</f>
        <v>0</v>
      </c>
      <c r="H14" s="110" t="s">
        <v>18</v>
      </c>
      <c r="I14" s="110" t="s">
        <v>29</v>
      </c>
      <c r="J14" s="110" t="s">
        <v>36</v>
      </c>
      <c r="K14" s="110" t="s">
        <v>139</v>
      </c>
      <c r="L14" s="110" t="s">
        <v>145</v>
      </c>
      <c r="M14" s="110" t="s">
        <v>247</v>
      </c>
      <c r="N14" s="110" t="s">
        <v>252</v>
      </c>
      <c r="O14" s="110" t="s">
        <v>289</v>
      </c>
      <c r="P14" s="110" t="s">
        <v>304</v>
      </c>
      <c r="Q14" s="110" t="s">
        <v>317</v>
      </c>
      <c r="R14" s="110" t="s">
        <v>339</v>
      </c>
      <c r="S14" s="110" t="s">
        <v>345</v>
      </c>
      <c r="T14" s="110" t="s">
        <v>350</v>
      </c>
      <c r="U14" s="110" t="s">
        <v>356</v>
      </c>
      <c r="V14" s="110" t="s">
        <v>361</v>
      </c>
      <c r="W14" s="110" t="s">
        <v>366</v>
      </c>
      <c r="X14" s="110" t="s">
        <v>371</v>
      </c>
      <c r="Y14" s="110" t="s">
        <v>376</v>
      </c>
      <c r="Z14" s="110" t="s">
        <v>381</v>
      </c>
      <c r="AA14" s="110" t="s">
        <v>386</v>
      </c>
      <c r="AB14" s="110" t="s">
        <v>391</v>
      </c>
      <c r="AC14" s="110" t="s">
        <v>396</v>
      </c>
      <c r="AD14" s="110" t="s">
        <v>401</v>
      </c>
      <c r="AE14" s="110" t="s">
        <v>406</v>
      </c>
      <c r="AF14" s="110" t="s">
        <v>411</v>
      </c>
      <c r="AG14" s="110" t="s">
        <v>416</v>
      </c>
      <c r="AH14" s="110" t="s">
        <v>421</v>
      </c>
      <c r="AI14" s="110" t="s">
        <v>426</v>
      </c>
      <c r="AJ14" s="110" t="s">
        <v>433</v>
      </c>
      <c r="AK14" s="110" t="s">
        <v>439</v>
      </c>
      <c r="AL14" s="110" t="s">
        <v>444</v>
      </c>
      <c r="AM14" s="110" t="s">
        <v>449</v>
      </c>
      <c r="AN14" s="110" t="s">
        <v>454</v>
      </c>
      <c r="AO14" s="110" t="s">
        <v>460</v>
      </c>
      <c r="AP14" s="110" t="s">
        <v>472</v>
      </c>
      <c r="AQ14" s="110" t="s">
        <v>536</v>
      </c>
      <c r="AR14" s="110" t="s">
        <v>541</v>
      </c>
      <c r="AS14" s="110" t="s">
        <v>982</v>
      </c>
      <c r="AT14" s="110" t="s">
        <v>995</v>
      </c>
      <c r="AU14" s="118" t="s">
        <v>1001</v>
      </c>
    </row>
    <row r="15" spans="1:47" ht="60" customHeight="1" x14ac:dyDescent="0.35">
      <c r="A15" s="116" t="s">
        <v>2343</v>
      </c>
      <c r="B15" s="106" t="s">
        <v>2344</v>
      </c>
      <c r="C15" s="107" t="s">
        <v>2345</v>
      </c>
      <c r="D15" s="107" t="s">
        <v>2346</v>
      </c>
      <c r="E15" s="107" t="s">
        <v>25</v>
      </c>
      <c r="F15" s="108" t="s">
        <v>2347</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2348</v>
      </c>
      <c r="B16" s="106" t="s">
        <v>2349</v>
      </c>
      <c r="C16" s="107" t="s">
        <v>2350</v>
      </c>
      <c r="D16" s="107" t="s">
        <v>2351</v>
      </c>
      <c r="E16" s="107" t="s">
        <v>25</v>
      </c>
      <c r="F16" s="108" t="s">
        <v>2352</v>
      </c>
      <c r="G16" s="109">
        <f>IF(COUNTIF(H16:AU16,"&lt;&gt;")=0,"",SUMPRODUCT(((Recommendations[ImplStatus]="Implemented")+(Recommendations[ImplStatus]="Compensated"))*ISNUMBER(MATCH(Recommendations[Id],H16:AU16,0)))/COUNTIF(H16:AU16,"&lt;&gt;"))</f>
        <v>0</v>
      </c>
      <c r="H16" s="110" t="s">
        <v>1025</v>
      </c>
      <c r="I16" s="110" t="s">
        <v>1031</v>
      </c>
      <c r="J16" s="110" t="s">
        <v>1037</v>
      </c>
      <c r="K16" s="110" t="s">
        <v>1098</v>
      </c>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2353</v>
      </c>
      <c r="B17" s="106" t="s">
        <v>2354</v>
      </c>
      <c r="C17" s="107" t="s">
        <v>2355</v>
      </c>
      <c r="D17" s="107" t="s">
        <v>2356</v>
      </c>
      <c r="E17" s="107" t="s">
        <v>25</v>
      </c>
      <c r="F17" s="108" t="s">
        <v>2357</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2358</v>
      </c>
      <c r="B18" s="106" t="s">
        <v>2359</v>
      </c>
      <c r="C18" s="107" t="s">
        <v>2360</v>
      </c>
      <c r="D18" s="107" t="s">
        <v>2361</v>
      </c>
      <c r="E18" s="107" t="s">
        <v>25</v>
      </c>
      <c r="F18" s="108" t="s">
        <v>2362</v>
      </c>
      <c r="G18" s="109">
        <f>IF(COUNTIF(H18:AU18,"&lt;&gt;")=0,"",SUMPRODUCT(((Recommendations[ImplStatus]="Implemented")+(Recommendations[ImplStatus]="Compensated"))*ISNUMBER(MATCH(Recommendations[Id],H18:AU18,0)))/COUNTIF(H18:AU18,"&lt;&gt;"))</f>
        <v>0</v>
      </c>
      <c r="H18" s="110" t="s">
        <v>48</v>
      </c>
      <c r="I18" s="110" t="s">
        <v>68</v>
      </c>
      <c r="J18" s="110" t="s">
        <v>91</v>
      </c>
      <c r="K18" s="110" t="s">
        <v>122</v>
      </c>
      <c r="L18" s="110" t="s">
        <v>1227</v>
      </c>
      <c r="M18" s="110" t="s">
        <v>1232</v>
      </c>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2363</v>
      </c>
      <c r="B19" s="106" t="s">
        <v>2364</v>
      </c>
      <c r="C19" s="107" t="s">
        <v>2365</v>
      </c>
      <c r="D19" s="107" t="s">
        <v>2366</v>
      </c>
      <c r="E19" s="107" t="s">
        <v>25</v>
      </c>
      <c r="F19" s="108" t="s">
        <v>2367</v>
      </c>
      <c r="G19" s="109">
        <f>IF(COUNTIF(H19:AU19,"&lt;&gt;")=0,"",SUMPRODUCT(((Recommendations[ImplStatus]="Implemented")+(Recommendations[ImplStatus]="Compensated"))*ISNUMBER(MATCH(Recommendations[Id],H19:AU19,0)))/COUNTIF(H19:AU19,"&lt;&gt;"))</f>
        <v>0</v>
      </c>
      <c r="H19" s="110" t="s">
        <v>201</v>
      </c>
      <c r="I19" s="110" t="s">
        <v>206</v>
      </c>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2368</v>
      </c>
      <c r="B20" s="106" t="s">
        <v>2369</v>
      </c>
      <c r="C20" s="107" t="s">
        <v>2370</v>
      </c>
      <c r="D20" s="107" t="s">
        <v>2371</v>
      </c>
      <c r="E20" s="107" t="s">
        <v>25</v>
      </c>
      <c r="F20" s="108" t="s">
        <v>2372</v>
      </c>
      <c r="G20" s="109">
        <f>IF(COUNTIF(H20:AU20,"&lt;&gt;")=0,"",SUMPRODUCT(((Recommendations[ImplStatus]="Implemented")+(Recommendations[ImplStatus]="Compensated"))*ISNUMBER(MATCH(Recommendations[Id],H20:AU20,0)))/COUNTIF(H20:AU20,"&lt;&gt;"))</f>
        <v>0</v>
      </c>
      <c r="H20" s="110" t="s">
        <v>570</v>
      </c>
      <c r="I20" s="110" t="s">
        <v>575</v>
      </c>
      <c r="J20" s="110" t="s">
        <v>581</v>
      </c>
      <c r="K20" s="110" t="s">
        <v>605</v>
      </c>
      <c r="L20" s="110" t="s">
        <v>611</v>
      </c>
      <c r="M20" s="110" t="s">
        <v>617</v>
      </c>
      <c r="N20" s="110" t="s">
        <v>622</v>
      </c>
      <c r="O20" s="110" t="s">
        <v>627</v>
      </c>
      <c r="P20" s="110" t="s">
        <v>639</v>
      </c>
      <c r="Q20" s="110" t="s">
        <v>659</v>
      </c>
      <c r="R20" s="110" t="s">
        <v>664</v>
      </c>
      <c r="S20" s="110" t="s">
        <v>669</v>
      </c>
      <c r="T20" s="110" t="s">
        <v>674</v>
      </c>
      <c r="U20" s="110" t="s">
        <v>679</v>
      </c>
      <c r="V20" s="110" t="s">
        <v>690</v>
      </c>
      <c r="W20" s="110" t="s">
        <v>695</v>
      </c>
      <c r="X20" s="110" t="s">
        <v>700</v>
      </c>
      <c r="Y20" s="110" t="s">
        <v>704</v>
      </c>
      <c r="Z20" s="110" t="s">
        <v>708</v>
      </c>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2373</v>
      </c>
      <c r="B21" s="106" t="s">
        <v>2374</v>
      </c>
      <c r="C21" s="107" t="s">
        <v>2375</v>
      </c>
      <c r="D21" s="107" t="s">
        <v>2376</v>
      </c>
      <c r="E21" s="107" t="s">
        <v>2377</v>
      </c>
      <c r="F21" s="108" t="s">
        <v>2378</v>
      </c>
      <c r="G21" s="109">
        <f>IF(COUNTIF(H21:AU21,"&lt;&gt;")=0,"",SUMPRODUCT(((Recommendations[ImplStatus]="Implemented")+(Recommendations[ImplStatus]="Compensated"))*ISNUMBER(MATCH(Recommendations[Id],H21:AU21,0)))/COUNTIF(H21:AU21,"&lt;&gt;"))</f>
        <v>0</v>
      </c>
      <c r="H21" s="110" t="s">
        <v>304</v>
      </c>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2379</v>
      </c>
      <c r="B22" s="106" t="s">
        <v>2380</v>
      </c>
      <c r="C22" s="107" t="s">
        <v>2381</v>
      </c>
      <c r="D22" s="107" t="s">
        <v>2382</v>
      </c>
      <c r="E22" s="107" t="s">
        <v>2383</v>
      </c>
      <c r="F22" s="108" t="s">
        <v>2384</v>
      </c>
      <c r="G22" s="109">
        <f>IF(COUNTIF(H22:AU22,"&lt;&gt;")=0,"",SUMPRODUCT(((Recommendations[ImplStatus]="Implemented")+(Recommendations[ImplStatus]="Compensated"))*ISNUMBER(MATCH(Recommendations[Id],H22:AU22,0)))/COUNTIF(H22:AU22,"&lt;&gt;"))</f>
        <v>0</v>
      </c>
      <c r="H22" s="110" t="s">
        <v>145</v>
      </c>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2385</v>
      </c>
      <c r="B23" s="106" t="s">
        <v>2386</v>
      </c>
      <c r="C23" s="107" t="s">
        <v>2387</v>
      </c>
      <c r="D23" s="107" t="s">
        <v>2388</v>
      </c>
      <c r="E23" s="107" t="s">
        <v>2389</v>
      </c>
      <c r="F23" s="108" t="s">
        <v>2390</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2391</v>
      </c>
      <c r="B24" s="106" t="s">
        <v>2392</v>
      </c>
      <c r="C24" s="107" t="s">
        <v>2393</v>
      </c>
      <c r="D24" s="107" t="s">
        <v>2394</v>
      </c>
      <c r="E24" s="107" t="s">
        <v>25</v>
      </c>
      <c r="F24" s="108" t="s">
        <v>2395</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2396</v>
      </c>
      <c r="B25" s="106" t="s">
        <v>2397</v>
      </c>
      <c r="C25" s="107" t="s">
        <v>2398</v>
      </c>
      <c r="D25" s="107" t="s">
        <v>25</v>
      </c>
      <c r="E25" s="107" t="s">
        <v>25</v>
      </c>
      <c r="F25" s="108" t="s">
        <v>2399</v>
      </c>
      <c r="G25" s="109">
        <f>IF(COUNTIF(H25:AU25,"&lt;&gt;")=0,"",SUMPRODUCT(((Recommendations[ImplStatus]="Implemented")+(Recommendations[ImplStatus]="Compensated"))*ISNUMBER(MATCH(Recommendations[Id],H25:AU25,0)))/COUNTIF(H25:AU25,"&lt;&gt;"))</f>
        <v>0</v>
      </c>
      <c r="H25" s="110" t="s">
        <v>490</v>
      </c>
      <c r="I25" s="110" t="s">
        <v>495</v>
      </c>
      <c r="J25" s="110" t="s">
        <v>500</v>
      </c>
      <c r="K25" s="110" t="s">
        <v>505</v>
      </c>
      <c r="L25" s="110" t="s">
        <v>510</v>
      </c>
      <c r="M25" s="110" t="s">
        <v>515</v>
      </c>
      <c r="N25" s="110" t="s">
        <v>520</v>
      </c>
      <c r="O25" s="110" t="s">
        <v>525</v>
      </c>
      <c r="P25" s="110" t="s">
        <v>530</v>
      </c>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2400</v>
      </c>
      <c r="B26" s="106" t="s">
        <v>2401</v>
      </c>
      <c r="C26" s="107" t="s">
        <v>2402</v>
      </c>
      <c r="D26" s="107" t="s">
        <v>2403</v>
      </c>
      <c r="E26" s="107" t="s">
        <v>25</v>
      </c>
      <c r="F26" s="108" t="s">
        <v>2404</v>
      </c>
      <c r="G26" s="109">
        <f>IF(COUNTIF(H26:AU26,"&lt;&gt;")=0,"",SUMPRODUCT(((Recommendations[ImplStatus]="Implemented")+(Recommendations[ImplStatus]="Compensated"))*ISNUMBER(MATCH(Recommendations[Id],H26:AU26,0)))/COUNTIF(H26:AU26,"&lt;&gt;"))</f>
        <v>0</v>
      </c>
      <c r="H26" s="110" t="s">
        <v>411</v>
      </c>
      <c r="I26" s="110" t="s">
        <v>479</v>
      </c>
      <c r="J26" s="110" t="s">
        <v>484</v>
      </c>
      <c r="K26" s="110" t="s">
        <v>581</v>
      </c>
      <c r="L26" s="110" t="s">
        <v>669</v>
      </c>
      <c r="M26" s="110" t="s">
        <v>700</v>
      </c>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2405</v>
      </c>
      <c r="B27" s="106" t="s">
        <v>2406</v>
      </c>
      <c r="C27" s="107" t="s">
        <v>2407</v>
      </c>
      <c r="D27" s="107" t="s">
        <v>2408</v>
      </c>
      <c r="E27" s="107" t="s">
        <v>2409</v>
      </c>
      <c r="F27" s="108" t="s">
        <v>2410</v>
      </c>
      <c r="G27" s="109">
        <f>IF(COUNTIF(H27:AU27,"&lt;&gt;")=0,"",SUMPRODUCT(((Recommendations[ImplStatus]="Implemented")+(Recommendations[ImplStatus]="Compensated"))*ISNUMBER(MATCH(Recommendations[Id],H27:AU27,0)))/COUNTIF(H27:AU27,"&lt;&gt;"))</f>
        <v>0</v>
      </c>
      <c r="H27" s="110" t="s">
        <v>48</v>
      </c>
      <c r="I27" s="110" t="s">
        <v>53</v>
      </c>
      <c r="J27" s="110" t="s">
        <v>58</v>
      </c>
      <c r="K27" s="110" t="s">
        <v>68</v>
      </c>
      <c r="L27" s="110" t="s">
        <v>72</v>
      </c>
      <c r="M27" s="110" t="s">
        <v>76</v>
      </c>
      <c r="N27" s="110" t="s">
        <v>91</v>
      </c>
      <c r="O27" s="110" t="s">
        <v>95</v>
      </c>
      <c r="P27" s="110" t="s">
        <v>99</v>
      </c>
      <c r="Q27" s="110" t="s">
        <v>118</v>
      </c>
      <c r="R27" s="110" t="s">
        <v>122</v>
      </c>
      <c r="S27" s="110" t="s">
        <v>126</v>
      </c>
      <c r="T27" s="110" t="s">
        <v>130</v>
      </c>
      <c r="U27" s="110" t="s">
        <v>222</v>
      </c>
      <c r="V27" s="110" t="s">
        <v>232</v>
      </c>
      <c r="W27" s="110" t="s">
        <v>237</v>
      </c>
      <c r="X27" s="110" t="s">
        <v>300</v>
      </c>
      <c r="Y27" s="110" t="s">
        <v>1019</v>
      </c>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2411</v>
      </c>
      <c r="B28" s="106" t="s">
        <v>2412</v>
      </c>
      <c r="C28" s="107" t="s">
        <v>2413</v>
      </c>
      <c r="D28" s="107" t="s">
        <v>25</v>
      </c>
      <c r="E28" s="107" t="s">
        <v>25</v>
      </c>
      <c r="F28" s="108" t="s">
        <v>2414</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2415</v>
      </c>
      <c r="B29" s="106" t="s">
        <v>2416</v>
      </c>
      <c r="C29" s="107" t="s">
        <v>2417</v>
      </c>
      <c r="D29" s="107" t="s">
        <v>2418</v>
      </c>
      <c r="E29" s="107" t="s">
        <v>2419</v>
      </c>
      <c r="F29" s="108" t="s">
        <v>2420</v>
      </c>
      <c r="G29" s="109">
        <f>IF(COUNTIF(H29:AU29,"&lt;&gt;")=0,"",SUMPRODUCT(((Recommendations[ImplStatus]="Implemented")+(Recommendations[ImplStatus]="Compensated"))*ISNUMBER(MATCH(Recommendations[Id],H29:AU29,0)))/COUNTIF(H29:AU29,"&lt;&gt;"))</f>
        <v>0</v>
      </c>
      <c r="H29" s="110" t="s">
        <v>1013</v>
      </c>
      <c r="I29" s="110" t="s">
        <v>1088</v>
      </c>
      <c r="J29" s="110" t="s">
        <v>1103</v>
      </c>
      <c r="K29" s="110" t="s">
        <v>1109</v>
      </c>
      <c r="L29" s="110" t="s">
        <v>1114</v>
      </c>
      <c r="M29" s="110" t="s">
        <v>1238</v>
      </c>
      <c r="N29" s="110" t="s">
        <v>1243</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2421</v>
      </c>
      <c r="B30" s="106" t="s">
        <v>2422</v>
      </c>
      <c r="C30" s="107" t="s">
        <v>2423</v>
      </c>
      <c r="D30" s="107" t="s">
        <v>2424</v>
      </c>
      <c r="E30" s="107" t="s">
        <v>25</v>
      </c>
      <c r="F30" s="108" t="s">
        <v>2425</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2426</v>
      </c>
      <c r="B31" s="106" t="s">
        <v>2427</v>
      </c>
      <c r="C31" s="107" t="s">
        <v>2428</v>
      </c>
      <c r="D31" s="107" t="s">
        <v>2429</v>
      </c>
      <c r="E31" s="107" t="s">
        <v>2430</v>
      </c>
      <c r="F31" s="108" t="s">
        <v>2431</v>
      </c>
      <c r="G31" s="109">
        <f>IF(COUNTIF(H31:AU31,"&lt;&gt;")=0,"",SUMPRODUCT(((Recommendations[ImplStatus]="Implemented")+(Recommendations[ImplStatus]="Compensated"))*ISNUMBER(MATCH(Recommendations[Id],H31:AU31,0)))/COUNTIF(H31:AU31,"&lt;&gt;"))</f>
        <v>0</v>
      </c>
      <c r="H31" s="110" t="s">
        <v>941</v>
      </c>
      <c r="I31" s="110" t="s">
        <v>1007</v>
      </c>
      <c r="J31" s="110" t="s">
        <v>1135</v>
      </c>
      <c r="K31" s="110" t="s">
        <v>1140</v>
      </c>
      <c r="L31" s="110" t="s">
        <v>1157</v>
      </c>
      <c r="M31" s="110" t="s">
        <v>1162</v>
      </c>
      <c r="N31" s="110" t="s">
        <v>1253</v>
      </c>
      <c r="O31" s="110" t="s">
        <v>1278</v>
      </c>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2432</v>
      </c>
      <c r="B32" s="106" t="s">
        <v>2433</v>
      </c>
      <c r="C32" s="107" t="s">
        <v>2434</v>
      </c>
      <c r="D32" s="107" t="s">
        <v>2435</v>
      </c>
      <c r="E32" s="107" t="s">
        <v>2436</v>
      </c>
      <c r="F32" s="108" t="s">
        <v>2437</v>
      </c>
      <c r="G32" s="109">
        <f>IF(COUNTIF(H32:AU32,"&lt;&gt;")=0,"",SUMPRODUCT(((Recommendations[ImplStatus]="Implemented")+(Recommendations[ImplStatus]="Compensated"))*ISNUMBER(MATCH(Recommendations[Id],H32:AU32,0)))/COUNTIF(H32:AU32,"&lt;&gt;"))</f>
        <v>0</v>
      </c>
      <c r="H32" s="110" t="s">
        <v>217</v>
      </c>
      <c r="I32" s="110" t="s">
        <v>222</v>
      </c>
      <c r="J32" s="110" t="s">
        <v>227</v>
      </c>
      <c r="K32" s="110" t="s">
        <v>232</v>
      </c>
      <c r="L32" s="110" t="s">
        <v>237</v>
      </c>
      <c r="M32" s="110" t="s">
        <v>242</v>
      </c>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2438</v>
      </c>
      <c r="B33" s="106" t="s">
        <v>2439</v>
      </c>
      <c r="C33" s="107" t="s">
        <v>2440</v>
      </c>
      <c r="D33" s="107" t="s">
        <v>2441</v>
      </c>
      <c r="E33" s="107" t="s">
        <v>25</v>
      </c>
      <c r="F33" s="108" t="s">
        <v>2442</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2443</v>
      </c>
      <c r="B34" s="106" t="s">
        <v>2444</v>
      </c>
      <c r="C34" s="107" t="s">
        <v>2445</v>
      </c>
      <c r="D34" s="107" t="s">
        <v>2446</v>
      </c>
      <c r="E34" s="107" t="s">
        <v>25</v>
      </c>
      <c r="F34" s="108" t="s">
        <v>2447</v>
      </c>
      <c r="G34" s="109">
        <f>IF(COUNTIF(H34:AU34,"&lt;&gt;")=0,"",SUMPRODUCT(((Recommendations[ImplStatus]="Implemented")+(Recommendations[ImplStatus]="Compensated"))*ISNUMBER(MATCH(Recommendations[Id],H34:AU34,0)))/COUNTIF(H34:AU34,"&lt;&gt;"))</f>
        <v>0</v>
      </c>
      <c r="H34" s="110" t="s">
        <v>134</v>
      </c>
      <c r="I34" s="110" t="s">
        <v>185</v>
      </c>
      <c r="J34" s="110" t="s">
        <v>273</v>
      </c>
      <c r="K34" s="110" t="s">
        <v>278</v>
      </c>
      <c r="L34" s="110" t="s">
        <v>283</v>
      </c>
      <c r="M34" s="110" t="s">
        <v>842</v>
      </c>
      <c r="N34" s="110" t="s">
        <v>879</v>
      </c>
      <c r="O34" s="110" t="s">
        <v>895</v>
      </c>
      <c r="P34" s="110" t="s">
        <v>900</v>
      </c>
      <c r="Q34" s="110" t="s">
        <v>905</v>
      </c>
      <c r="R34" s="110" t="s">
        <v>910</v>
      </c>
      <c r="S34" s="110" t="s">
        <v>915</v>
      </c>
      <c r="T34" s="110" t="s">
        <v>920</v>
      </c>
      <c r="U34" s="110" t="s">
        <v>953</v>
      </c>
      <c r="V34" s="110" t="s">
        <v>959</v>
      </c>
      <c r="W34" s="110" t="s">
        <v>964</v>
      </c>
      <c r="X34" s="110" t="s">
        <v>1150</v>
      </c>
      <c r="Y34" s="110" t="s">
        <v>1173</v>
      </c>
      <c r="Z34" s="110" t="s">
        <v>1178</v>
      </c>
      <c r="AA34" s="110" t="s">
        <v>1183</v>
      </c>
      <c r="AB34" s="110" t="s">
        <v>1188</v>
      </c>
      <c r="AC34" s="110" t="s">
        <v>1193</v>
      </c>
      <c r="AD34" s="110" t="s">
        <v>1198</v>
      </c>
      <c r="AE34" s="110" t="s">
        <v>1203</v>
      </c>
      <c r="AF34" s="110" t="s">
        <v>1208</v>
      </c>
      <c r="AG34" s="110" t="s">
        <v>1213</v>
      </c>
      <c r="AH34" s="110" t="s">
        <v>1218</v>
      </c>
      <c r="AI34" s="110" t="s">
        <v>1223</v>
      </c>
      <c r="AJ34" s="110" t="s">
        <v>1227</v>
      </c>
      <c r="AK34" s="110" t="s">
        <v>1232</v>
      </c>
      <c r="AL34" s="110" t="s">
        <v>1283</v>
      </c>
      <c r="AM34" s="110" t="s">
        <v>1288</v>
      </c>
      <c r="AN34" s="110" t="s">
        <v>1293</v>
      </c>
      <c r="AO34" s="110" t="s">
        <v>1298</v>
      </c>
      <c r="AP34" s="110" t="s">
        <v>1303</v>
      </c>
      <c r="AQ34" s="110"/>
      <c r="AR34" s="110"/>
      <c r="AS34" s="110"/>
      <c r="AT34" s="110"/>
      <c r="AU34" s="118"/>
    </row>
    <row r="35" spans="1:47" ht="60" customHeight="1" x14ac:dyDescent="0.35">
      <c r="A35" s="116" t="s">
        <v>2448</v>
      </c>
      <c r="B35" s="106" t="s">
        <v>2449</v>
      </c>
      <c r="C35" s="107" t="s">
        <v>2450</v>
      </c>
      <c r="D35" s="107" t="s">
        <v>2451</v>
      </c>
      <c r="E35" s="107" t="s">
        <v>2452</v>
      </c>
      <c r="F35" s="108" t="s">
        <v>2453</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2454</v>
      </c>
      <c r="B36" s="106" t="s">
        <v>2455</v>
      </c>
      <c r="C36" s="107" t="s">
        <v>2456</v>
      </c>
      <c r="D36" s="107" t="s">
        <v>2457</v>
      </c>
      <c r="E36" s="107" t="s">
        <v>2458</v>
      </c>
      <c r="F36" s="108" t="s">
        <v>2459</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2460</v>
      </c>
      <c r="B37" s="106" t="s">
        <v>2461</v>
      </c>
      <c r="C37" s="107" t="s">
        <v>2462</v>
      </c>
      <c r="D37" s="107" t="s">
        <v>2463</v>
      </c>
      <c r="E37" s="107" t="s">
        <v>25</v>
      </c>
      <c r="F37" s="108" t="s">
        <v>2464</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2465</v>
      </c>
      <c r="B38" s="106" t="s">
        <v>2466</v>
      </c>
      <c r="C38" s="107" t="s">
        <v>2467</v>
      </c>
      <c r="D38" s="107" t="s">
        <v>2468</v>
      </c>
      <c r="E38" s="107" t="s">
        <v>2469</v>
      </c>
      <c r="F38" s="108" t="s">
        <v>2470</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2471</v>
      </c>
      <c r="B39" s="106" t="s">
        <v>2472</v>
      </c>
      <c r="C39" s="107" t="s">
        <v>2473</v>
      </c>
      <c r="D39" s="107" t="s">
        <v>2474</v>
      </c>
      <c r="E39" s="107" t="s">
        <v>25</v>
      </c>
      <c r="F39" s="108" t="s">
        <v>2475</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2476</v>
      </c>
      <c r="B40" s="106" t="s">
        <v>2477</v>
      </c>
      <c r="C40" s="107" t="s">
        <v>2478</v>
      </c>
      <c r="D40" s="107" t="s">
        <v>2479</v>
      </c>
      <c r="E40" s="107" t="s">
        <v>2480</v>
      </c>
      <c r="F40" s="108" t="s">
        <v>2481</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2482</v>
      </c>
      <c r="B41" s="106" t="s">
        <v>2483</v>
      </c>
      <c r="C41" s="107" t="s">
        <v>2484</v>
      </c>
      <c r="D41" s="107" t="s">
        <v>2485</v>
      </c>
      <c r="E41" s="107" t="s">
        <v>2486</v>
      </c>
      <c r="F41" s="108" t="s">
        <v>2487</v>
      </c>
      <c r="G41" s="109">
        <f>IF(COUNTIF(H41:AU41,"&lt;&gt;")=0,"",SUMPRODUCT(((Recommendations[ImplStatus]="Implemented")+(Recommendations[ImplStatus]="Compensated"))*ISNUMBER(MATCH(Recommendations[Id],H41:AU41,0)))/COUNTIF(H41:AU41,"&lt;&gt;"))</f>
        <v>0</v>
      </c>
      <c r="H41" s="110" t="s">
        <v>311</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2488</v>
      </c>
      <c r="B42" s="106" t="s">
        <v>2489</v>
      </c>
      <c r="C42" s="107" t="s">
        <v>2490</v>
      </c>
      <c r="D42" s="107" t="s">
        <v>2491</v>
      </c>
      <c r="E42" s="107" t="s">
        <v>2492</v>
      </c>
      <c r="F42" s="108" t="s">
        <v>2493</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2494</v>
      </c>
      <c r="B43" s="106" t="s">
        <v>2495</v>
      </c>
      <c r="C43" s="107" t="s">
        <v>2496</v>
      </c>
      <c r="D43" s="107" t="s">
        <v>2497</v>
      </c>
      <c r="E43" s="107" t="s">
        <v>2498</v>
      </c>
      <c r="F43" s="108" t="s">
        <v>2499</v>
      </c>
      <c r="G43" s="109">
        <f>IF(COUNTIF(H43:AU43,"&lt;&gt;")=0,"",SUMPRODUCT(((Recommendations[ImplStatus]="Implemented")+(Recommendations[ImplStatus]="Compensated"))*ISNUMBER(MATCH(Recommendations[Id],H43:AU43,0)))/COUNTIF(H43:AU43,"&lt;&gt;"))</f>
        <v>0</v>
      </c>
      <c r="H43" s="110" t="s">
        <v>925</v>
      </c>
      <c r="I43" s="110" t="s">
        <v>930</v>
      </c>
      <c r="J43" s="110" t="s">
        <v>970</v>
      </c>
      <c r="K43" s="110" t="s">
        <v>1124</v>
      </c>
      <c r="L43" s="110" t="s">
        <v>1248</v>
      </c>
      <c r="M43" s="110" t="s">
        <v>1258</v>
      </c>
      <c r="N43" s="110" t="s">
        <v>1263</v>
      </c>
      <c r="O43" s="110" t="s">
        <v>1268</v>
      </c>
      <c r="P43" s="110" t="s">
        <v>1273</v>
      </c>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2500</v>
      </c>
      <c r="B44" s="106" t="s">
        <v>2501</v>
      </c>
      <c r="C44" s="107" t="s">
        <v>2502</v>
      </c>
      <c r="D44" s="107" t="s">
        <v>2503</v>
      </c>
      <c r="E44" s="107" t="s">
        <v>25</v>
      </c>
      <c r="F44" s="108" t="s">
        <v>2504</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2505</v>
      </c>
      <c r="B45" s="111" t="s">
        <v>2506</v>
      </c>
      <c r="C45" s="112" t="s">
        <v>2507</v>
      </c>
      <c r="D45" s="112" t="s">
        <v>2508</v>
      </c>
      <c r="E45" s="112" t="s">
        <v>2509</v>
      </c>
      <c r="F45" s="113" t="s">
        <v>2510</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1323</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IFERROR(INDEX('Recommendations'!$I$2:$I$247, MATCH(H2,'Recommendations'!$B$2:$B$247,0))="Implemented", FALSE))</xm:f>
            <x14:dxf>
              <font>
                <color rgb="FF000000"/>
              </font>
              <fill>
                <patternFill>
                  <bgColor rgb="FF3C7D22"/>
                </patternFill>
              </fill>
            </x14:dxf>
          </x14:cfRule>
          <x14:cfRule type="expression" priority="2" id="{00000000-000E-0000-0500-000002000000}">
            <xm:f>AND(H2&lt;&gt;"", IFERROR(INDEX('Recommendations'!$I$2:$I$247, MATCH(H2,'Recommendations'!$B$2:$B$247,0))="Compensated", FALSE))</xm:f>
            <x14:dxf>
              <font>
                <color rgb="FF000000"/>
              </font>
              <fill>
                <patternFill>
                  <bgColor rgb="FFC6E0B4"/>
                </patternFill>
              </fill>
            </x14:dxf>
          </x14:cfRule>
          <x14:cfRule type="expression" priority="3" id="{00000000-000E-0000-0500-000003000000}">
            <xm:f>AND(H2&lt;&gt;"", IFERROR(INDEX('Recommendations'!$I$2:$I$247, MATCH(H2,'Recommendations'!$B$2:$B$247,0))="Testing", FALSE))</xm:f>
            <x14:dxf>
              <font>
                <color rgb="FF000000"/>
              </font>
              <fill>
                <patternFill>
                  <bgColor rgb="FFFFC000"/>
                </patternFill>
              </fill>
            </x14:dxf>
          </x14:cfRule>
          <x14:cfRule type="expression" priority="4" id="{00000000-000E-0000-0500-000004000000}">
            <xm:f>AND(H2&lt;&gt;"", IFERROR(INDEX('Recommendations'!$I$2:$I$247, MATCH(H2,'Recommendations'!$B$2:$B$247,0))="Failed", FALSE))</xm:f>
            <x14:dxf>
              <font>
                <color rgb="FF000000"/>
              </font>
              <fill>
                <patternFill>
                  <bgColor rgb="FFD82891"/>
                </patternFill>
              </fill>
            </x14:dxf>
          </x14:cfRule>
          <x14:cfRule type="expression" priority="5" id="{00000000-000E-0000-0500-000005000000}">
            <xm:f>AND(H2&lt;&gt;"", IFERROR(INDEX('Recommendations'!$I$2:$I$247, MATCH(H2,'Recommendations'!$B$2:$B$247,0))="Risk Accepted", FALSE))</xm:f>
            <x14:dxf>
              <font>
                <color rgb="FF000000"/>
              </font>
              <fill>
                <patternFill>
                  <bgColor rgb="FFD9D9D9"/>
                </patternFill>
              </fill>
            </x14:dxf>
          </x14:cfRule>
          <x14:cfRule type="expression" priority="6" id="{00000000-000E-0000-0500-000006000000}">
            <xm:f>AND(H2&lt;&gt;"", IFERROR(INDEX('Recommendations'!$I$2:$I$247, MATCH(H2,'Recommendations'!$B$2:$B$247,0))="N/A",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2511</v>
      </c>
      <c r="B1" s="145" t="s">
        <v>1567</v>
      </c>
      <c r="C1" s="145" t="s">
        <v>1</v>
      </c>
      <c r="D1" s="145" t="s">
        <v>1568</v>
      </c>
      <c r="E1" s="145" t="s">
        <v>2512</v>
      </c>
      <c r="F1" s="145" t="s">
        <v>2513</v>
      </c>
      <c r="G1" s="145" t="s">
        <v>2514</v>
      </c>
      <c r="H1" s="145" t="s">
        <v>2515</v>
      </c>
      <c r="I1" s="145" t="s">
        <v>1573</v>
      </c>
      <c r="J1" s="145" t="s">
        <v>1574</v>
      </c>
      <c r="K1" s="145" t="s">
        <v>1575</v>
      </c>
      <c r="L1" s="145" t="s">
        <v>1576</v>
      </c>
      <c r="M1" s="145" t="s">
        <v>1577</v>
      </c>
      <c r="N1" s="145" t="s">
        <v>1578</v>
      </c>
      <c r="O1" s="145" t="s">
        <v>1579</v>
      </c>
      <c r="P1" s="145" t="s">
        <v>1580</v>
      </c>
      <c r="Q1" s="145" t="s">
        <v>1581</v>
      </c>
      <c r="R1" s="145" t="s">
        <v>1582</v>
      </c>
      <c r="S1" s="145" t="s">
        <v>1583</v>
      </c>
      <c r="T1" s="145" t="s">
        <v>1584</v>
      </c>
      <c r="U1" s="145" t="s">
        <v>1585</v>
      </c>
      <c r="V1" s="145" t="s">
        <v>1586</v>
      </c>
      <c r="W1" s="145" t="s">
        <v>1587</v>
      </c>
      <c r="X1" s="145" t="s">
        <v>1588</v>
      </c>
      <c r="Y1" s="145" t="s">
        <v>1589</v>
      </c>
      <c r="Z1" s="145" t="s">
        <v>1590</v>
      </c>
      <c r="AA1" s="145" t="s">
        <v>1591</v>
      </c>
      <c r="AB1" s="145" t="s">
        <v>1592</v>
      </c>
      <c r="AC1" s="145" t="s">
        <v>1593</v>
      </c>
      <c r="AD1" s="145" t="s">
        <v>1594</v>
      </c>
      <c r="AE1" s="145" t="s">
        <v>1595</v>
      </c>
      <c r="AF1" s="145" t="s">
        <v>1596</v>
      </c>
      <c r="AG1" s="145" t="s">
        <v>1597</v>
      </c>
      <c r="AH1" s="145" t="s">
        <v>1598</v>
      </c>
      <c r="AI1" s="145" t="s">
        <v>1599</v>
      </c>
      <c r="AJ1" s="145" t="s">
        <v>1600</v>
      </c>
      <c r="AK1" s="145" t="s">
        <v>1601</v>
      </c>
      <c r="AL1" s="145" t="s">
        <v>1602</v>
      </c>
      <c r="AM1" s="145" t="s">
        <v>1603</v>
      </c>
      <c r="AN1" s="145" t="s">
        <v>1604</v>
      </c>
      <c r="AO1" s="145" t="s">
        <v>1605</v>
      </c>
      <c r="AP1" s="145" t="s">
        <v>1606</v>
      </c>
      <c r="AQ1" s="145" t="s">
        <v>1607</v>
      </c>
      <c r="AR1" s="145" t="s">
        <v>1608</v>
      </c>
      <c r="AS1" s="145" t="s">
        <v>1609</v>
      </c>
      <c r="AT1" s="145" t="s">
        <v>1610</v>
      </c>
      <c r="AU1" s="145" t="s">
        <v>1611</v>
      </c>
      <c r="AV1" s="145" t="s">
        <v>1612</v>
      </c>
      <c r="AW1" s="146" t="s">
        <v>1613</v>
      </c>
    </row>
    <row r="2" spans="1:49" ht="60" customHeight="1" outlineLevel="1" x14ac:dyDescent="0.35">
      <c r="A2" s="138" t="s">
        <v>2516</v>
      </c>
      <c r="B2" s="124"/>
      <c r="C2" s="123" t="s">
        <v>2517</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2516</v>
      </c>
      <c r="B3" s="125" t="s">
        <v>1783</v>
      </c>
      <c r="C3" s="126" t="s">
        <v>2518</v>
      </c>
      <c r="D3" s="128" t="s">
        <v>2519</v>
      </c>
      <c r="E3" s="128" t="s">
        <v>2520</v>
      </c>
      <c r="F3" s="128" t="s">
        <v>2521</v>
      </c>
      <c r="G3" s="128" t="s">
        <v>2522</v>
      </c>
      <c r="H3" s="128" t="s">
        <v>2523</v>
      </c>
      <c r="I3" s="130">
        <f>IF(COUNTIF(J3:AW3,"&lt;&gt;")=0,"",SUMPRODUCT(((Recommendations[ImplStatus]="Implemented")+(Recommendations[ImplStatus]="Compensated"))*ISNUMBER(MATCH(Recommendations[Id],J3:AW3,0)))/COUNTIF(J3:AW3,"&lt;&gt;"))</f>
        <v>0</v>
      </c>
      <c r="J3" s="132" t="s">
        <v>970</v>
      </c>
      <c r="K3" s="132" t="s">
        <v>1124</v>
      </c>
      <c r="L3" s="132" t="s">
        <v>1135</v>
      </c>
      <c r="M3" s="132" t="s">
        <v>1248</v>
      </c>
      <c r="N3" s="132" t="s">
        <v>1258</v>
      </c>
      <c r="O3" s="132" t="s">
        <v>1263</v>
      </c>
      <c r="P3" s="132" t="s">
        <v>1268</v>
      </c>
      <c r="Q3" s="132" t="s">
        <v>1273</v>
      </c>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2516</v>
      </c>
      <c r="B4" s="125" t="s">
        <v>2524</v>
      </c>
      <c r="C4" s="126" t="s">
        <v>2525</v>
      </c>
      <c r="D4" s="128" t="s">
        <v>2526</v>
      </c>
      <c r="E4" s="128" t="s">
        <v>2527</v>
      </c>
      <c r="F4" s="128" t="s">
        <v>2528</v>
      </c>
      <c r="G4" s="128" t="s">
        <v>2529</v>
      </c>
      <c r="H4" s="128" t="s">
        <v>2530</v>
      </c>
      <c r="I4" s="130">
        <f>IF(COUNTIF(J4:AW4,"&lt;&gt;")=0,"",SUMPRODUCT(((Recommendations[ImplStatus]="Implemented")+(Recommendations[ImplStatus]="Compensated"))*ISNUMBER(MATCH(Recommendations[Id],J4:AW4,0)))/COUNTIF(J4:AW4,"&lt;&gt;"))</f>
        <v>0</v>
      </c>
      <c r="J4" s="132" t="s">
        <v>217</v>
      </c>
      <c r="K4" s="132" t="s">
        <v>222</v>
      </c>
      <c r="L4" s="132" t="s">
        <v>227</v>
      </c>
      <c r="M4" s="132" t="s">
        <v>232</v>
      </c>
      <c r="N4" s="132" t="s">
        <v>237</v>
      </c>
      <c r="O4" s="132" t="s">
        <v>242</v>
      </c>
      <c r="P4" s="132" t="s">
        <v>970</v>
      </c>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2516</v>
      </c>
      <c r="B5" s="125" t="s">
        <v>2531</v>
      </c>
      <c r="C5" s="126" t="s">
        <v>2532</v>
      </c>
      <c r="D5" s="128" t="s">
        <v>2533</v>
      </c>
      <c r="E5" s="128" t="s">
        <v>2534</v>
      </c>
      <c r="F5" s="128" t="s">
        <v>2535</v>
      </c>
      <c r="G5" s="128" t="s">
        <v>2536</v>
      </c>
      <c r="H5" s="128" t="s">
        <v>2537</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2516</v>
      </c>
      <c r="B6" s="125" t="s">
        <v>2538</v>
      </c>
      <c r="C6" s="126" t="s">
        <v>2539</v>
      </c>
      <c r="D6" s="128" t="s">
        <v>2540</v>
      </c>
      <c r="E6" s="128" t="s">
        <v>2541</v>
      </c>
      <c r="F6" s="128" t="s">
        <v>2542</v>
      </c>
      <c r="G6" s="128" t="s">
        <v>2543</v>
      </c>
      <c r="H6" s="128" t="s">
        <v>2544</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2516</v>
      </c>
      <c r="B7" s="125" t="s">
        <v>2545</v>
      </c>
      <c r="C7" s="126" t="s">
        <v>2546</v>
      </c>
      <c r="D7" s="128" t="s">
        <v>2547</v>
      </c>
      <c r="E7" s="128" t="s">
        <v>2548</v>
      </c>
      <c r="F7" s="128" t="s">
        <v>2549</v>
      </c>
      <c r="G7" s="128" t="s">
        <v>2550</v>
      </c>
      <c r="H7" s="128" t="s">
        <v>2551</v>
      </c>
      <c r="I7" s="130">
        <f>IF(COUNTIF(J7:AW7,"&lt;&gt;")=0,"",SUMPRODUCT(((Recommendations[ImplStatus]="Implemented")+(Recommendations[ImplStatus]="Compensated"))*ISNUMBER(MATCH(Recommendations[Id],J7:AW7,0)))/COUNTIF(J7:AW7,"&lt;&gt;"))</f>
        <v>0</v>
      </c>
      <c r="J7" s="132" t="s">
        <v>925</v>
      </c>
      <c r="K7" s="132" t="s">
        <v>930</v>
      </c>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2516</v>
      </c>
      <c r="B8" s="125" t="s">
        <v>2552</v>
      </c>
      <c r="C8" s="126" t="s">
        <v>2553</v>
      </c>
      <c r="D8" s="128" t="s">
        <v>2554</v>
      </c>
      <c r="E8" s="128" t="s">
        <v>2555</v>
      </c>
      <c r="F8" s="128" t="s">
        <v>2556</v>
      </c>
      <c r="G8" s="128" t="s">
        <v>2550</v>
      </c>
      <c r="H8" s="128" t="s">
        <v>2557</v>
      </c>
      <c r="I8" s="130">
        <f>IF(COUNTIF(J8:AW8,"&lt;&gt;")=0,"",SUMPRODUCT(((Recommendations[ImplStatus]="Implemented")+(Recommendations[ImplStatus]="Compensated"))*ISNUMBER(MATCH(Recommendations[Id],J8:AW8,0)))/COUNTIF(J8:AW8,"&lt;&gt;"))</f>
        <v>0</v>
      </c>
      <c r="J8" s="132" t="s">
        <v>936</v>
      </c>
      <c r="K8" s="132" t="s">
        <v>941</v>
      </c>
      <c r="L8" s="132" t="s">
        <v>1007</v>
      </c>
      <c r="M8" s="132" t="s">
        <v>1135</v>
      </c>
      <c r="N8" s="132" t="s">
        <v>1140</v>
      </c>
      <c r="O8" s="132" t="s">
        <v>1157</v>
      </c>
      <c r="P8" s="132" t="s">
        <v>1162</v>
      </c>
      <c r="Q8" s="132" t="s">
        <v>1253</v>
      </c>
      <c r="R8" s="132" t="s">
        <v>1278</v>
      </c>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2516</v>
      </c>
      <c r="B9" s="125" t="s">
        <v>2558</v>
      </c>
      <c r="C9" s="126" t="s">
        <v>2559</v>
      </c>
      <c r="D9" s="128" t="s">
        <v>2560</v>
      </c>
      <c r="E9" s="128" t="s">
        <v>2561</v>
      </c>
      <c r="F9" s="128" t="s">
        <v>2562</v>
      </c>
      <c r="G9" s="128" t="s">
        <v>2563</v>
      </c>
      <c r="H9" s="128" t="s">
        <v>2564</v>
      </c>
      <c r="I9" s="130">
        <f>IF(COUNTIF(J9:AW9,"&lt;&gt;")=0,"",SUMPRODUCT(((Recommendations[ImplStatus]="Implemented")+(Recommendations[ImplStatus]="Compensated"))*ISNUMBER(MATCH(Recommendations[Id],J9:AW9,0)))/COUNTIF(J9:AW9,"&lt;&gt;"))</f>
        <v>0</v>
      </c>
      <c r="J9" s="132" t="s">
        <v>796</v>
      </c>
      <c r="K9" s="132" t="s">
        <v>936</v>
      </c>
      <c r="L9" s="132" t="s">
        <v>1162</v>
      </c>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2516</v>
      </c>
      <c r="B10" s="125" t="s">
        <v>2565</v>
      </c>
      <c r="C10" s="126" t="s">
        <v>2566</v>
      </c>
      <c r="D10" s="128" t="s">
        <v>2567</v>
      </c>
      <c r="E10" s="128" t="s">
        <v>2568</v>
      </c>
      <c r="F10" s="128" t="s">
        <v>2569</v>
      </c>
      <c r="G10" s="128" t="s">
        <v>2570</v>
      </c>
      <c r="H10" s="128" t="s">
        <v>2571</v>
      </c>
      <c r="I10" s="130">
        <f>IF(COUNTIF(J10:AW10,"&lt;&gt;")=0,"",SUMPRODUCT(((Recommendations[ImplStatus]="Implemented")+(Recommendations[ImplStatus]="Compensated"))*ISNUMBER(MATCH(Recommendations[Id],J10:AW10,0)))/COUNTIF(J10:AW10,"&lt;&gt;"))</f>
        <v>0</v>
      </c>
      <c r="J10" s="132" t="s">
        <v>989</v>
      </c>
      <c r="K10" s="132" t="s">
        <v>1093</v>
      </c>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2516</v>
      </c>
      <c r="B11" s="125" t="s">
        <v>2572</v>
      </c>
      <c r="C11" s="126" t="s">
        <v>2573</v>
      </c>
      <c r="D11" s="128" t="s">
        <v>2574</v>
      </c>
      <c r="E11" s="128" t="s">
        <v>2575</v>
      </c>
      <c r="F11" s="128" t="s">
        <v>2576</v>
      </c>
      <c r="G11" s="128" t="s">
        <v>2577</v>
      </c>
      <c r="H11" s="128" t="s">
        <v>2578</v>
      </c>
      <c r="I11" s="130">
        <f>IF(COUNTIF(J11:AW11,"&lt;&gt;")=0,"",SUMPRODUCT(((Recommendations[ImplStatus]="Implemented")+(Recommendations[ImplStatus]="Compensated"))*ISNUMBER(MATCH(Recommendations[Id],J11:AW11,0)))/COUNTIF(J11:AW11,"&lt;&gt;"))</f>
        <v>0</v>
      </c>
      <c r="J11" s="132" t="s">
        <v>258</v>
      </c>
      <c r="K11" s="132" t="s">
        <v>263</v>
      </c>
      <c r="L11" s="132" t="s">
        <v>268</v>
      </c>
      <c r="M11" s="132" t="s">
        <v>273</v>
      </c>
      <c r="N11" s="132" t="s">
        <v>278</v>
      </c>
      <c r="O11" s="132" t="s">
        <v>283</v>
      </c>
      <c r="P11" s="132" t="s">
        <v>295</v>
      </c>
      <c r="Q11" s="132" t="s">
        <v>1056</v>
      </c>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2516</v>
      </c>
      <c r="B12" s="125" t="s">
        <v>2579</v>
      </c>
      <c r="C12" s="126" t="s">
        <v>2580</v>
      </c>
      <c r="D12" s="128" t="s">
        <v>2581</v>
      </c>
      <c r="E12" s="128" t="s">
        <v>2582</v>
      </c>
      <c r="F12" s="128" t="s">
        <v>2583</v>
      </c>
      <c r="G12" s="128" t="s">
        <v>2570</v>
      </c>
      <c r="H12" s="128" t="s">
        <v>2584</v>
      </c>
      <c r="I12" s="130">
        <f>IF(COUNTIF(J12:AW12,"&lt;&gt;")=0,"",SUMPRODUCT(((Recommendations[ImplStatus]="Implemented")+(Recommendations[ImplStatus]="Compensated"))*ISNUMBER(MATCH(Recommendations[Id],J12:AW12,0)))/COUNTIF(J12:AW12,"&lt;&gt;"))</f>
        <v>0</v>
      </c>
      <c r="J12" s="132" t="s">
        <v>1043</v>
      </c>
      <c r="K12" s="132" t="s">
        <v>1145</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2516</v>
      </c>
      <c r="B13" s="125" t="s">
        <v>2585</v>
      </c>
      <c r="C13" s="126" t="s">
        <v>2586</v>
      </c>
      <c r="D13" s="128" t="s">
        <v>2587</v>
      </c>
      <c r="E13" s="128" t="s">
        <v>2588</v>
      </c>
      <c r="F13" s="128" t="s">
        <v>2589</v>
      </c>
      <c r="G13" s="128" t="s">
        <v>2570</v>
      </c>
      <c r="H13" s="128" t="s">
        <v>2590</v>
      </c>
      <c r="I13" s="130">
        <f>IF(COUNTIF(J13:AW13,"&lt;&gt;")=0,"",SUMPRODUCT(((Recommendations[ImplStatus]="Implemented")+(Recommendations[ImplStatus]="Compensated"))*ISNUMBER(MATCH(Recommendations[Id],J13:AW13,0)))/COUNTIF(J13:AW13,"&lt;&gt;"))</f>
        <v>0</v>
      </c>
      <c r="J13" s="132" t="s">
        <v>1043</v>
      </c>
      <c r="K13" s="132" t="s">
        <v>1145</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2516</v>
      </c>
      <c r="B14" s="125" t="s">
        <v>2591</v>
      </c>
      <c r="C14" s="126" t="s">
        <v>2592</v>
      </c>
      <c r="D14" s="128" t="s">
        <v>2593</v>
      </c>
      <c r="E14" s="128" t="s">
        <v>2594</v>
      </c>
      <c r="F14" s="128" t="s">
        <v>2595</v>
      </c>
      <c r="G14" s="128" t="s">
        <v>2596</v>
      </c>
      <c r="H14" s="128" t="s">
        <v>2597</v>
      </c>
      <c r="I14" s="130">
        <f>IF(COUNTIF(J14:AW14,"&lt;&gt;")=0,"",SUMPRODUCT(((Recommendations[ImplStatus]="Implemented")+(Recommendations[ImplStatus]="Compensated"))*ISNUMBER(MATCH(Recommendations[Id],J14:AW14,0)))/COUNTIF(J14:AW14,"&lt;&gt;"))</f>
        <v>0</v>
      </c>
      <c r="J14" s="132" t="s">
        <v>472</v>
      </c>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2516</v>
      </c>
      <c r="B15" s="125" t="s">
        <v>2598</v>
      </c>
      <c r="C15" s="126" t="s">
        <v>2599</v>
      </c>
      <c r="D15" s="128" t="s">
        <v>2600</v>
      </c>
      <c r="E15" s="128" t="s">
        <v>2601</v>
      </c>
      <c r="F15" s="128" t="s">
        <v>2602</v>
      </c>
      <c r="G15" s="128" t="s">
        <v>2603</v>
      </c>
      <c r="H15" s="128" t="s">
        <v>2604</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2516</v>
      </c>
      <c r="B16" s="125" t="s">
        <v>2605</v>
      </c>
      <c r="C16" s="126" t="s">
        <v>2606</v>
      </c>
      <c r="D16" s="128" t="s">
        <v>2607</v>
      </c>
      <c r="E16" s="128" t="s">
        <v>2608</v>
      </c>
      <c r="F16" s="128" t="s">
        <v>2609</v>
      </c>
      <c r="G16" s="128" t="s">
        <v>2610</v>
      </c>
      <c r="H16" s="128" t="s">
        <v>2611</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2516</v>
      </c>
      <c r="B17" s="125" t="s">
        <v>2612</v>
      </c>
      <c r="C17" s="126" t="s">
        <v>2613</v>
      </c>
      <c r="D17" s="128" t="s">
        <v>2614</v>
      </c>
      <c r="E17" s="128" t="s">
        <v>2615</v>
      </c>
      <c r="F17" s="128" t="s">
        <v>2616</v>
      </c>
      <c r="G17" s="128" t="s">
        <v>2617</v>
      </c>
      <c r="H17" s="128" t="s">
        <v>2618</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2516</v>
      </c>
      <c r="B18" s="125" t="s">
        <v>2619</v>
      </c>
      <c r="C18" s="126" t="s">
        <v>2620</v>
      </c>
      <c r="D18" s="128" t="s">
        <v>2621</v>
      </c>
      <c r="E18" s="128" t="s">
        <v>2622</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2623</v>
      </c>
      <c r="B19" s="124"/>
      <c r="C19" s="123" t="s">
        <v>2624</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2623</v>
      </c>
      <c r="B20" s="125" t="s">
        <v>2625</v>
      </c>
      <c r="C20" s="126" t="s">
        <v>2626</v>
      </c>
      <c r="D20" s="128" t="s">
        <v>2627</v>
      </c>
      <c r="E20" s="128" t="s">
        <v>2628</v>
      </c>
      <c r="F20" s="128" t="s">
        <v>2629</v>
      </c>
      <c r="G20" s="128" t="s">
        <v>2630</v>
      </c>
      <c r="H20" s="128" t="s">
        <v>2631</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2623</v>
      </c>
      <c r="B21" s="125" t="s">
        <v>2632</v>
      </c>
      <c r="C21" s="126" t="s">
        <v>2633</v>
      </c>
      <c r="D21" s="128" t="s">
        <v>2634</v>
      </c>
      <c r="E21" s="128" t="s">
        <v>2635</v>
      </c>
      <c r="F21" s="128" t="s">
        <v>2636</v>
      </c>
      <c r="G21" s="128" t="s">
        <v>2637</v>
      </c>
      <c r="H21" s="128" t="s">
        <v>2638</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2639</v>
      </c>
      <c r="B22" s="124"/>
      <c r="C22" s="123" t="s">
        <v>2640</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2639</v>
      </c>
      <c r="B23" s="125" t="s">
        <v>2641</v>
      </c>
      <c r="C23" s="126" t="s">
        <v>2642</v>
      </c>
      <c r="D23" s="128" t="s">
        <v>2643</v>
      </c>
      <c r="E23" s="128" t="s">
        <v>2644</v>
      </c>
      <c r="F23" s="128" t="s">
        <v>2645</v>
      </c>
      <c r="G23" s="128" t="s">
        <v>2646</v>
      </c>
      <c r="H23" s="128" t="s">
        <v>2647</v>
      </c>
      <c r="I23" s="130">
        <f>IF(COUNTIF(J23:AW23,"&lt;&gt;")=0,"",SUMPRODUCT(((Recommendations[ImplStatus]="Implemented")+(Recommendations[ImplStatus]="Compensated"))*ISNUMBER(MATCH(Recommendations[Id],J23:AW23,0)))/COUNTIF(J23:AW23,"&lt;&gt;"))</f>
        <v>0</v>
      </c>
      <c r="J23" s="132" t="s">
        <v>505</v>
      </c>
      <c r="K23" s="132" t="s">
        <v>719</v>
      </c>
      <c r="L23" s="132" t="s">
        <v>724</v>
      </c>
      <c r="M23" s="132" t="s">
        <v>729</v>
      </c>
      <c r="N23" s="132" t="s">
        <v>735</v>
      </c>
      <c r="O23" s="132" t="s">
        <v>740</v>
      </c>
      <c r="P23" s="132" t="s">
        <v>750</v>
      </c>
      <c r="Q23" s="132" t="s">
        <v>756</v>
      </c>
      <c r="R23" s="132" t="s">
        <v>761</v>
      </c>
      <c r="S23" s="132" t="s">
        <v>766</v>
      </c>
      <c r="T23" s="132" t="s">
        <v>771</v>
      </c>
      <c r="U23" s="132" t="s">
        <v>776</v>
      </c>
      <c r="V23" s="132" t="s">
        <v>781</v>
      </c>
      <c r="W23" s="132" t="s">
        <v>786</v>
      </c>
      <c r="X23" s="132" t="s">
        <v>791</v>
      </c>
      <c r="Y23" s="132" t="s">
        <v>796</v>
      </c>
      <c r="Z23" s="132" t="s">
        <v>801</v>
      </c>
      <c r="AA23" s="132" t="s">
        <v>806</v>
      </c>
      <c r="AB23" s="132" t="s">
        <v>811</v>
      </c>
      <c r="AC23" s="132" t="s">
        <v>816</v>
      </c>
      <c r="AD23" s="132" t="s">
        <v>821</v>
      </c>
      <c r="AE23" s="132" t="s">
        <v>832</v>
      </c>
      <c r="AF23" s="132" t="s">
        <v>837</v>
      </c>
      <c r="AG23" s="132" t="s">
        <v>847</v>
      </c>
      <c r="AH23" s="132" t="s">
        <v>852</v>
      </c>
      <c r="AI23" s="132" t="s">
        <v>863</v>
      </c>
      <c r="AJ23" s="132" t="s">
        <v>868</v>
      </c>
      <c r="AK23" s="132" t="s">
        <v>873</v>
      </c>
      <c r="AL23" s="132" t="s">
        <v>884</v>
      </c>
      <c r="AM23" s="132" t="s">
        <v>946</v>
      </c>
      <c r="AN23" s="132" t="s">
        <v>976</v>
      </c>
      <c r="AO23" s="132"/>
      <c r="AP23" s="132"/>
      <c r="AQ23" s="132"/>
      <c r="AR23" s="132"/>
      <c r="AS23" s="132"/>
      <c r="AT23" s="132"/>
      <c r="AU23" s="132"/>
      <c r="AV23" s="132"/>
      <c r="AW23" s="142"/>
    </row>
    <row r="24" spans="1:49" ht="60" customHeight="1" x14ac:dyDescent="0.35">
      <c r="A24" s="139" t="s">
        <v>2639</v>
      </c>
      <c r="B24" s="125" t="s">
        <v>2648</v>
      </c>
      <c r="C24" s="126" t="s">
        <v>2649</v>
      </c>
      <c r="D24" s="128" t="s">
        <v>2650</v>
      </c>
      <c r="E24" s="128" t="s">
        <v>2651</v>
      </c>
      <c r="F24" s="128" t="s">
        <v>2652</v>
      </c>
      <c r="G24" s="128" t="s">
        <v>2653</v>
      </c>
      <c r="H24" s="128" t="s">
        <v>2654</v>
      </c>
      <c r="I24" s="130">
        <f>IF(COUNTIF(J24:AW24,"&lt;&gt;")=0,"",SUMPRODUCT(((Recommendations[ImplStatus]="Implemented")+(Recommendations[ImplStatus]="Compensated"))*ISNUMBER(MATCH(Recommendations[Id],J24:AW24,0)))/COUNTIF(J24:AW24,"&lt;&gt;"))</f>
        <v>0</v>
      </c>
      <c r="J24" s="132" t="s">
        <v>756</v>
      </c>
      <c r="K24" s="132" t="s">
        <v>761</v>
      </c>
      <c r="L24" s="132" t="s">
        <v>766</v>
      </c>
      <c r="M24" s="132" t="s">
        <v>771</v>
      </c>
      <c r="N24" s="132" t="s">
        <v>776</v>
      </c>
      <c r="O24" s="132" t="s">
        <v>781</v>
      </c>
      <c r="P24" s="132" t="s">
        <v>786</v>
      </c>
      <c r="Q24" s="132" t="s">
        <v>791</v>
      </c>
      <c r="R24" s="132" t="s">
        <v>796</v>
      </c>
      <c r="S24" s="132" t="s">
        <v>801</v>
      </c>
      <c r="T24" s="132" t="s">
        <v>806</v>
      </c>
      <c r="U24" s="132" t="s">
        <v>811</v>
      </c>
      <c r="V24" s="132" t="s">
        <v>816</v>
      </c>
      <c r="W24" s="132" t="s">
        <v>821</v>
      </c>
      <c r="X24" s="132" t="s">
        <v>847</v>
      </c>
      <c r="Y24" s="132" t="s">
        <v>946</v>
      </c>
      <c r="Z24" s="132" t="s">
        <v>976</v>
      </c>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2639</v>
      </c>
      <c r="B25" s="125" t="s">
        <v>2655</v>
      </c>
      <c r="C25" s="126" t="s">
        <v>2656</v>
      </c>
      <c r="D25" s="128" t="s">
        <v>2657</v>
      </c>
      <c r="E25" s="128" t="s">
        <v>2658</v>
      </c>
      <c r="F25" s="128" t="s">
        <v>2659</v>
      </c>
      <c r="G25" s="128" t="s">
        <v>2660</v>
      </c>
      <c r="H25" s="128" t="s">
        <v>2661</v>
      </c>
      <c r="I25" s="130">
        <f>IF(COUNTIF(J25:AW25,"&lt;&gt;")=0,"",SUMPRODUCT(((Recommendations[ImplStatus]="Implemented")+(Recommendations[ImplStatus]="Compensated"))*ISNUMBER(MATCH(Recommendations[Id],J25:AW25,0)))/COUNTIF(J25:AW25,"&lt;&gt;"))</f>
        <v>0</v>
      </c>
      <c r="J25" s="132" t="s">
        <v>729</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2639</v>
      </c>
      <c r="B26" s="125" t="s">
        <v>2662</v>
      </c>
      <c r="C26" s="126" t="s">
        <v>2663</v>
      </c>
      <c r="D26" s="128" t="s">
        <v>2664</v>
      </c>
      <c r="E26" s="128" t="s">
        <v>2665</v>
      </c>
      <c r="F26" s="128" t="s">
        <v>2666</v>
      </c>
      <c r="G26" s="128" t="s">
        <v>2653</v>
      </c>
      <c r="H26" s="128" t="s">
        <v>2667</v>
      </c>
      <c r="I26" s="130">
        <f>IF(COUNTIF(J26:AW26,"&lt;&gt;")=0,"",SUMPRODUCT(((Recommendations[ImplStatus]="Implemented")+(Recommendations[ImplStatus]="Compensated"))*ISNUMBER(MATCH(Recommendations[Id],J26:AW26,0)))/COUNTIF(J26:AW26,"&lt;&gt;"))</f>
        <v>0</v>
      </c>
      <c r="J26" s="132" t="s">
        <v>745</v>
      </c>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2639</v>
      </c>
      <c r="B27" s="125" t="s">
        <v>2668</v>
      </c>
      <c r="C27" s="126" t="s">
        <v>2669</v>
      </c>
      <c r="D27" s="128" t="s">
        <v>2670</v>
      </c>
      <c r="E27" s="128" t="s">
        <v>2671</v>
      </c>
      <c r="F27" s="128" t="s">
        <v>2672</v>
      </c>
      <c r="G27" s="128" t="s">
        <v>2673</v>
      </c>
      <c r="H27" s="128" t="s">
        <v>2674</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2639</v>
      </c>
      <c r="B28" s="125" t="s">
        <v>2675</v>
      </c>
      <c r="C28" s="126" t="s">
        <v>2676</v>
      </c>
      <c r="D28" s="128" t="s">
        <v>2677</v>
      </c>
      <c r="E28" s="128" t="s">
        <v>2678</v>
      </c>
      <c r="F28" s="128" t="s">
        <v>2679</v>
      </c>
      <c r="G28" s="128" t="s">
        <v>2680</v>
      </c>
      <c r="H28" s="128" t="s">
        <v>2681</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2639</v>
      </c>
      <c r="B29" s="125" t="s">
        <v>2682</v>
      </c>
      <c r="C29" s="126" t="s">
        <v>2683</v>
      </c>
      <c r="D29" s="128" t="s">
        <v>2684</v>
      </c>
      <c r="E29" s="128" t="s">
        <v>2685</v>
      </c>
      <c r="F29" s="128" t="s">
        <v>2686</v>
      </c>
      <c r="G29" s="128" t="s">
        <v>2570</v>
      </c>
      <c r="H29" s="128" t="s">
        <v>2687</v>
      </c>
      <c r="I29" s="130">
        <f>IF(COUNTIF(J29:AW29,"&lt;&gt;")=0,"",SUMPRODUCT(((Recommendations[ImplStatus]="Implemented")+(Recommendations[ImplStatus]="Compensated"))*ISNUMBER(MATCH(Recommendations[Id],J29:AW29,0)))/COUNTIF(J29:AW29,"&lt;&gt;"))</f>
        <v>0</v>
      </c>
      <c r="J29" s="132" t="s">
        <v>323</v>
      </c>
      <c r="K29" s="132" t="s">
        <v>328</v>
      </c>
      <c r="L29" s="132" t="s">
        <v>333</v>
      </c>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2639</v>
      </c>
      <c r="B30" s="125" t="s">
        <v>2688</v>
      </c>
      <c r="C30" s="126" t="s">
        <v>2689</v>
      </c>
      <c r="D30" s="128" t="s">
        <v>2690</v>
      </c>
      <c r="E30" s="128" t="s">
        <v>2691</v>
      </c>
      <c r="F30" s="128" t="s">
        <v>2692</v>
      </c>
      <c r="G30" s="128" t="s">
        <v>2653</v>
      </c>
      <c r="H30" s="128" t="s">
        <v>2693</v>
      </c>
      <c r="I30" s="130">
        <f>IF(COUNTIF(J30:AW30,"&lt;&gt;")=0,"",SUMPRODUCT(((Recommendations[ImplStatus]="Implemented")+(Recommendations[ImplStatus]="Compensated"))*ISNUMBER(MATCH(Recommendations[Id],J30:AW30,0)))/COUNTIF(J30:AW30,"&lt;&gt;"))</f>
        <v>0</v>
      </c>
      <c r="J30" s="132" t="s">
        <v>103</v>
      </c>
      <c r="K30" s="132" t="s">
        <v>108</v>
      </c>
      <c r="L30" s="132" t="s">
        <v>826</v>
      </c>
      <c r="M30" s="132" t="s">
        <v>842</v>
      </c>
      <c r="N30" s="132" t="s">
        <v>879</v>
      </c>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2694</v>
      </c>
      <c r="B31" s="124"/>
      <c r="C31" s="123" t="s">
        <v>2695</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2694</v>
      </c>
      <c r="B32" s="125" t="s">
        <v>2696</v>
      </c>
      <c r="C32" s="126" t="s">
        <v>2697</v>
      </c>
      <c r="D32" s="128" t="s">
        <v>2698</v>
      </c>
      <c r="E32" s="128" t="s">
        <v>2699</v>
      </c>
      <c r="F32" s="128" t="s">
        <v>2700</v>
      </c>
      <c r="G32" s="128" t="s">
        <v>2701</v>
      </c>
      <c r="H32" s="128" t="s">
        <v>2702</v>
      </c>
      <c r="I32" s="130">
        <f>IF(COUNTIF(J32:AW32,"&lt;&gt;")=0,"",SUMPRODUCT(((Recommendations[ImplStatus]="Implemented")+(Recommendations[ImplStatus]="Compensated"))*ISNUMBER(MATCH(Recommendations[Id],J32:AW32,0)))/COUNTIF(J32:AW32,"&lt;&gt;"))</f>
        <v>0</v>
      </c>
      <c r="J32" s="132" t="s">
        <v>151</v>
      </c>
      <c r="K32" s="132" t="s">
        <v>157</v>
      </c>
      <c r="L32" s="132" t="s">
        <v>162</v>
      </c>
      <c r="M32" s="132" t="s">
        <v>179</v>
      </c>
      <c r="N32" s="132" t="s">
        <v>185</v>
      </c>
      <c r="O32" s="132" t="s">
        <v>190</v>
      </c>
      <c r="P32" s="132" t="s">
        <v>466</v>
      </c>
      <c r="Q32" s="132" t="s">
        <v>890</v>
      </c>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2694</v>
      </c>
      <c r="B33" s="125" t="s">
        <v>2703</v>
      </c>
      <c r="C33" s="126" t="s">
        <v>2704</v>
      </c>
      <c r="D33" s="128" t="s">
        <v>2705</v>
      </c>
      <c r="E33" s="128" t="s">
        <v>2706</v>
      </c>
      <c r="F33" s="128" t="s">
        <v>2707</v>
      </c>
      <c r="G33" s="128" t="s">
        <v>2708</v>
      </c>
      <c r="H33" s="128" t="s">
        <v>2709</v>
      </c>
      <c r="I33" s="130">
        <f>IF(COUNTIF(J33:AW33,"&lt;&gt;")=0,"",SUMPRODUCT(((Recommendations[ImplStatus]="Implemented")+(Recommendations[ImplStatus]="Compensated"))*ISNUMBER(MATCH(Recommendations[Id],J33:AW33,0)))/COUNTIF(J33:AW33,"&lt;&gt;"))</f>
        <v>0</v>
      </c>
      <c r="J33" s="132" t="s">
        <v>134</v>
      </c>
      <c r="K33" s="132" t="s">
        <v>300</v>
      </c>
      <c r="L33" s="132" t="s">
        <v>553</v>
      </c>
      <c r="M33" s="132" t="s">
        <v>559</v>
      </c>
      <c r="N33" s="132" t="s">
        <v>592</v>
      </c>
      <c r="O33" s="132" t="s">
        <v>597</v>
      </c>
      <c r="P33" s="132" t="s">
        <v>600</v>
      </c>
      <c r="Q33" s="132" t="s">
        <v>639</v>
      </c>
      <c r="R33" s="132" t="s">
        <v>650</v>
      </c>
      <c r="S33" s="132" t="s">
        <v>655</v>
      </c>
      <c r="T33" s="132" t="s">
        <v>679</v>
      </c>
      <c r="U33" s="132" t="s">
        <v>708</v>
      </c>
      <c r="V33" s="132" t="s">
        <v>895</v>
      </c>
      <c r="W33" s="132" t="s">
        <v>900</v>
      </c>
      <c r="X33" s="132" t="s">
        <v>905</v>
      </c>
      <c r="Y33" s="132" t="s">
        <v>910</v>
      </c>
      <c r="Z33" s="132" t="s">
        <v>915</v>
      </c>
      <c r="AA33" s="132" t="s">
        <v>920</v>
      </c>
      <c r="AB33" s="132" t="s">
        <v>953</v>
      </c>
      <c r="AC33" s="132" t="s">
        <v>959</v>
      </c>
      <c r="AD33" s="132" t="s">
        <v>964</v>
      </c>
      <c r="AE33" s="132" t="s">
        <v>1150</v>
      </c>
      <c r="AF33" s="132" t="s">
        <v>1168</v>
      </c>
      <c r="AG33" s="132" t="s">
        <v>1173</v>
      </c>
      <c r="AH33" s="132" t="s">
        <v>1178</v>
      </c>
      <c r="AI33" s="132" t="s">
        <v>1183</v>
      </c>
      <c r="AJ33" s="132" t="s">
        <v>1188</v>
      </c>
      <c r="AK33" s="132" t="s">
        <v>1193</v>
      </c>
      <c r="AL33" s="132" t="s">
        <v>1198</v>
      </c>
      <c r="AM33" s="132" t="s">
        <v>1203</v>
      </c>
      <c r="AN33" s="132" t="s">
        <v>1208</v>
      </c>
      <c r="AO33" s="132" t="s">
        <v>1213</v>
      </c>
      <c r="AP33" s="132" t="s">
        <v>1218</v>
      </c>
      <c r="AQ33" s="132" t="s">
        <v>1223</v>
      </c>
      <c r="AR33" s="132" t="s">
        <v>1227</v>
      </c>
      <c r="AS33" s="132" t="s">
        <v>1232</v>
      </c>
      <c r="AT33" s="132" t="s">
        <v>1283</v>
      </c>
      <c r="AU33" s="132" t="s">
        <v>1288</v>
      </c>
      <c r="AV33" s="132" t="s">
        <v>1293</v>
      </c>
      <c r="AW33" s="142" t="s">
        <v>1298</v>
      </c>
    </row>
    <row r="34" spans="1:49" ht="60" customHeight="1" x14ac:dyDescent="0.35">
      <c r="A34" s="139" t="s">
        <v>2694</v>
      </c>
      <c r="B34" s="125" t="s">
        <v>2710</v>
      </c>
      <c r="C34" s="126" t="s">
        <v>2711</v>
      </c>
      <c r="D34" s="128" t="s">
        <v>2712</v>
      </c>
      <c r="E34" s="128" t="s">
        <v>2713</v>
      </c>
      <c r="F34" s="128" t="s">
        <v>2714</v>
      </c>
      <c r="G34" s="128" t="s">
        <v>2715</v>
      </c>
      <c r="H34" s="128" t="s">
        <v>2716</v>
      </c>
      <c r="I34" s="130">
        <f>IF(COUNTIF(J34:AW34,"&lt;&gt;")=0,"",SUMPRODUCT(((Recommendations[ImplStatus]="Implemented")+(Recommendations[ImplStatus]="Compensated"))*ISNUMBER(MATCH(Recommendations[Id],J34:AW34,0)))/COUNTIF(J34:AW34,"&lt;&gt;"))</f>
        <v>0</v>
      </c>
      <c r="J34" s="132" t="s">
        <v>821</v>
      </c>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2694</v>
      </c>
      <c r="B35" s="125" t="s">
        <v>2717</v>
      </c>
      <c r="C35" s="126" t="s">
        <v>2718</v>
      </c>
      <c r="D35" s="128" t="s">
        <v>2719</v>
      </c>
      <c r="E35" s="128" t="s">
        <v>2720</v>
      </c>
      <c r="F35" s="128" t="s">
        <v>2721</v>
      </c>
      <c r="G35" s="128" t="s">
        <v>2722</v>
      </c>
      <c r="H35" s="128" t="s">
        <v>2723</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2694</v>
      </c>
      <c r="B36" s="125" t="s">
        <v>2724</v>
      </c>
      <c r="C36" s="126" t="s">
        <v>2725</v>
      </c>
      <c r="D36" s="128" t="s">
        <v>2726</v>
      </c>
      <c r="E36" s="128" t="s">
        <v>2727</v>
      </c>
      <c r="F36" s="128" t="s">
        <v>2728</v>
      </c>
      <c r="G36" s="128" t="s">
        <v>2729</v>
      </c>
      <c r="H36" s="128" t="s">
        <v>2730</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2694</v>
      </c>
      <c r="B37" s="125" t="s">
        <v>2731</v>
      </c>
      <c r="C37" s="126" t="s">
        <v>2732</v>
      </c>
      <c r="D37" s="128" t="s">
        <v>2733</v>
      </c>
      <c r="E37" s="128" t="s">
        <v>2734</v>
      </c>
      <c r="F37" s="128" t="s">
        <v>2735</v>
      </c>
      <c r="G37" s="128" t="s">
        <v>2736</v>
      </c>
      <c r="H37" s="128" t="s">
        <v>2737</v>
      </c>
      <c r="I37" s="130">
        <f>IF(COUNTIF(J37:AW37,"&lt;&gt;")=0,"",SUMPRODUCT(((Recommendations[ImplStatus]="Implemented")+(Recommendations[ImplStatus]="Compensated"))*ISNUMBER(MATCH(Recommendations[Id],J37:AW37,0)))/COUNTIF(J37:AW37,"&lt;&gt;"))</f>
        <v>0</v>
      </c>
      <c r="J37" s="132" t="s">
        <v>18</v>
      </c>
      <c r="K37" s="132" t="s">
        <v>29</v>
      </c>
      <c r="L37" s="132" t="s">
        <v>36</v>
      </c>
      <c r="M37" s="132" t="s">
        <v>42</v>
      </c>
      <c r="N37" s="132" t="s">
        <v>48</v>
      </c>
      <c r="O37" s="132" t="s">
        <v>53</v>
      </c>
      <c r="P37" s="132" t="s">
        <v>58</v>
      </c>
      <c r="Q37" s="132" t="s">
        <v>63</v>
      </c>
      <c r="R37" s="132" t="s">
        <v>68</v>
      </c>
      <c r="S37" s="132" t="s">
        <v>72</v>
      </c>
      <c r="T37" s="132" t="s">
        <v>76</v>
      </c>
      <c r="U37" s="132" t="s">
        <v>80</v>
      </c>
      <c r="V37" s="132" t="s">
        <v>86</v>
      </c>
      <c r="W37" s="132" t="s">
        <v>91</v>
      </c>
      <c r="X37" s="132" t="s">
        <v>95</v>
      </c>
      <c r="Y37" s="132" t="s">
        <v>99</v>
      </c>
      <c r="Z37" s="132" t="s">
        <v>103</v>
      </c>
      <c r="AA37" s="132" t="s">
        <v>108</v>
      </c>
      <c r="AB37" s="132" t="s">
        <v>113</v>
      </c>
      <c r="AC37" s="132" t="s">
        <v>118</v>
      </c>
      <c r="AD37" s="132" t="s">
        <v>122</v>
      </c>
      <c r="AE37" s="132" t="s">
        <v>126</v>
      </c>
      <c r="AF37" s="132" t="s">
        <v>130</v>
      </c>
      <c r="AG37" s="132" t="s">
        <v>139</v>
      </c>
      <c r="AH37" s="132" t="s">
        <v>145</v>
      </c>
      <c r="AI37" s="132" t="s">
        <v>196</v>
      </c>
      <c r="AJ37" s="132" t="s">
        <v>201</v>
      </c>
      <c r="AK37" s="132" t="s">
        <v>206</v>
      </c>
      <c r="AL37" s="132" t="s">
        <v>211</v>
      </c>
      <c r="AM37" s="132" t="s">
        <v>217</v>
      </c>
      <c r="AN37" s="132" t="s">
        <v>222</v>
      </c>
      <c r="AO37" s="132" t="s">
        <v>227</v>
      </c>
      <c r="AP37" s="132" t="s">
        <v>232</v>
      </c>
      <c r="AQ37" s="132" t="s">
        <v>237</v>
      </c>
      <c r="AR37" s="132" t="s">
        <v>247</v>
      </c>
      <c r="AS37" s="132" t="s">
        <v>252</v>
      </c>
      <c r="AT37" s="132" t="s">
        <v>289</v>
      </c>
      <c r="AU37" s="132" t="s">
        <v>304</v>
      </c>
      <c r="AV37" s="132" t="s">
        <v>317</v>
      </c>
      <c r="AW37" s="142" t="s">
        <v>339</v>
      </c>
    </row>
    <row r="38" spans="1:49" ht="60" customHeight="1" x14ac:dyDescent="0.35">
      <c r="A38" s="139" t="s">
        <v>2694</v>
      </c>
      <c r="B38" s="125" t="s">
        <v>2738</v>
      </c>
      <c r="C38" s="126" t="s">
        <v>2739</v>
      </c>
      <c r="D38" s="128" t="s">
        <v>2740</v>
      </c>
      <c r="E38" s="128" t="s">
        <v>2741</v>
      </c>
      <c r="F38" s="128" t="s">
        <v>2742</v>
      </c>
      <c r="G38" s="128" t="s">
        <v>2743</v>
      </c>
      <c r="H38" s="128" t="s">
        <v>2744</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2694</v>
      </c>
      <c r="B39" s="125" t="s">
        <v>2745</v>
      </c>
      <c r="C39" s="126" t="s">
        <v>2746</v>
      </c>
      <c r="D39" s="128" t="s">
        <v>2747</v>
      </c>
      <c r="E39" s="128" t="s">
        <v>2748</v>
      </c>
      <c r="F39" s="128" t="s">
        <v>2749</v>
      </c>
      <c r="G39" s="128" t="s">
        <v>2750</v>
      </c>
      <c r="H39" s="128" t="s">
        <v>2751</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2694</v>
      </c>
      <c r="B40" s="125" t="s">
        <v>2752</v>
      </c>
      <c r="C40" s="126" t="s">
        <v>2753</v>
      </c>
      <c r="D40" s="128" t="s">
        <v>2754</v>
      </c>
      <c r="E40" s="128" t="s">
        <v>2755</v>
      </c>
      <c r="F40" s="128" t="s">
        <v>2756</v>
      </c>
      <c r="G40" s="128" t="s">
        <v>2757</v>
      </c>
      <c r="H40" s="128" t="s">
        <v>2758</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2694</v>
      </c>
      <c r="B41" s="125" t="s">
        <v>2759</v>
      </c>
      <c r="C41" s="126" t="s">
        <v>2760</v>
      </c>
      <c r="D41" s="128" t="s">
        <v>2761</v>
      </c>
      <c r="E41" s="128" t="s">
        <v>2762</v>
      </c>
      <c r="F41" s="128" t="s">
        <v>2763</v>
      </c>
      <c r="G41" s="128" t="s">
        <v>2701</v>
      </c>
      <c r="H41" s="128" t="s">
        <v>2764</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2765</v>
      </c>
      <c r="B42" s="124"/>
      <c r="C42" s="123" t="s">
        <v>2766</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2765</v>
      </c>
      <c r="B43" s="125" t="s">
        <v>2767</v>
      </c>
      <c r="C43" s="126" t="s">
        <v>2768</v>
      </c>
      <c r="D43" s="128" t="s">
        <v>2769</v>
      </c>
      <c r="E43" s="128" t="s">
        <v>2770</v>
      </c>
      <c r="F43" s="128" t="s">
        <v>2771</v>
      </c>
      <c r="G43" s="128" t="s">
        <v>2772</v>
      </c>
      <c r="H43" s="128" t="s">
        <v>2773</v>
      </c>
      <c r="I43" s="130">
        <f>IF(COUNTIF(J43:AW43,"&lt;&gt;")=0,"",SUMPRODUCT(((Recommendations[ImplStatus]="Implemented")+(Recommendations[ImplStatus]="Compensated"))*ISNUMBER(MATCH(Recommendations[Id],J43:AW43,0)))/COUNTIF(J43:AW43,"&lt;&gt;"))</f>
        <v>0</v>
      </c>
      <c r="J43" s="132" t="s">
        <v>190</v>
      </c>
      <c r="K43" s="132" t="s">
        <v>995</v>
      </c>
      <c r="L43" s="132" t="s">
        <v>1001</v>
      </c>
      <c r="M43" s="132" t="s">
        <v>1007</v>
      </c>
      <c r="N43" s="132" t="s">
        <v>1013</v>
      </c>
      <c r="O43" s="132" t="s">
        <v>1061</v>
      </c>
      <c r="P43" s="132" t="s">
        <v>1238</v>
      </c>
      <c r="Q43" s="132" t="s">
        <v>1243</v>
      </c>
      <c r="R43" s="132" t="s">
        <v>1258</v>
      </c>
      <c r="S43" s="132" t="s">
        <v>1268</v>
      </c>
      <c r="T43" s="132" t="s">
        <v>1318</v>
      </c>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2765</v>
      </c>
      <c r="B44" s="125" t="s">
        <v>2774</v>
      </c>
      <c r="C44" s="126" t="s">
        <v>2775</v>
      </c>
      <c r="D44" s="128" t="s">
        <v>2776</v>
      </c>
      <c r="E44" s="128" t="s">
        <v>2777</v>
      </c>
      <c r="F44" s="128" t="s">
        <v>2778</v>
      </c>
      <c r="G44" s="128" t="s">
        <v>2779</v>
      </c>
      <c r="H44" s="128" t="s">
        <v>2780</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2765</v>
      </c>
      <c r="B45" s="125" t="s">
        <v>2781</v>
      </c>
      <c r="C45" s="126" t="s">
        <v>2782</v>
      </c>
      <c r="D45" s="128" t="s">
        <v>2783</v>
      </c>
      <c r="E45" s="128" t="s">
        <v>2784</v>
      </c>
      <c r="F45" s="128" t="s">
        <v>2785</v>
      </c>
      <c r="G45" s="128" t="s">
        <v>2786</v>
      </c>
      <c r="H45" s="128" t="s">
        <v>2787</v>
      </c>
      <c r="I45" s="130">
        <f>IF(COUNTIF(J45:AW45,"&lt;&gt;")=0,"",SUMPRODUCT(((Recommendations[ImplStatus]="Implemented")+(Recommendations[ImplStatus]="Compensated"))*ISNUMBER(MATCH(Recommendations[Id],J45:AW45,0)))/COUNTIF(J45:AW45,"&lt;&gt;"))</f>
        <v>0</v>
      </c>
      <c r="J45" s="132" t="s">
        <v>1061</v>
      </c>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2765</v>
      </c>
      <c r="B46" s="125" t="s">
        <v>2788</v>
      </c>
      <c r="C46" s="126" t="s">
        <v>2789</v>
      </c>
      <c r="D46" s="128" t="s">
        <v>2790</v>
      </c>
      <c r="E46" s="128" t="s">
        <v>2791</v>
      </c>
      <c r="F46" s="128" t="s">
        <v>2792</v>
      </c>
      <c r="G46" s="128" t="s">
        <v>2786</v>
      </c>
      <c r="H46" s="128" t="s">
        <v>2793</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2765</v>
      </c>
      <c r="B47" s="125" t="s">
        <v>2794</v>
      </c>
      <c r="C47" s="126" t="s">
        <v>2795</v>
      </c>
      <c r="D47" s="128" t="s">
        <v>2796</v>
      </c>
      <c r="E47" s="128" t="s">
        <v>2797</v>
      </c>
      <c r="F47" s="128" t="s">
        <v>2798</v>
      </c>
      <c r="G47" s="128" t="s">
        <v>2799</v>
      </c>
      <c r="H47" s="128" t="s">
        <v>2800</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2765</v>
      </c>
      <c r="B48" s="125" t="s">
        <v>2801</v>
      </c>
      <c r="C48" s="126" t="s">
        <v>2802</v>
      </c>
      <c r="D48" s="128" t="s">
        <v>2803</v>
      </c>
      <c r="E48" s="128" t="s">
        <v>2804</v>
      </c>
      <c r="F48" s="128" t="s">
        <v>2805</v>
      </c>
      <c r="G48" s="128" t="s">
        <v>2806</v>
      </c>
      <c r="H48" s="128" t="s">
        <v>2807</v>
      </c>
      <c r="I48" s="130">
        <f>IF(COUNTIF(J48:AW48,"&lt;&gt;")=0,"",SUMPRODUCT(((Recommendations[ImplStatus]="Implemented")+(Recommendations[ImplStatus]="Compensated"))*ISNUMBER(MATCH(Recommendations[Id],J48:AW48,0)))/COUNTIF(J48:AW48,"&lt;&gt;"))</f>
        <v>0</v>
      </c>
      <c r="J48" s="132" t="s">
        <v>1013</v>
      </c>
      <c r="K48" s="132" t="s">
        <v>1088</v>
      </c>
      <c r="L48" s="132" t="s">
        <v>1103</v>
      </c>
      <c r="M48" s="132" t="s">
        <v>1109</v>
      </c>
      <c r="N48" s="132" t="s">
        <v>1114</v>
      </c>
      <c r="O48" s="132" t="s">
        <v>1119</v>
      </c>
      <c r="P48" s="132" t="s">
        <v>1129</v>
      </c>
      <c r="Q48" s="132" t="s">
        <v>1243</v>
      </c>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2765</v>
      </c>
      <c r="B49" s="125" t="s">
        <v>2808</v>
      </c>
      <c r="C49" s="126" t="s">
        <v>2809</v>
      </c>
      <c r="D49" s="128" t="s">
        <v>2810</v>
      </c>
      <c r="E49" s="128" t="s">
        <v>2811</v>
      </c>
      <c r="F49" s="128" t="s">
        <v>2812</v>
      </c>
      <c r="G49" s="128" t="s">
        <v>2570</v>
      </c>
      <c r="H49" s="128" t="s">
        <v>2813</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2765</v>
      </c>
      <c r="B50" s="125" t="s">
        <v>2814</v>
      </c>
      <c r="C50" s="126" t="s">
        <v>2815</v>
      </c>
      <c r="D50" s="128" t="s">
        <v>2816</v>
      </c>
      <c r="E50" s="128" t="s">
        <v>2817</v>
      </c>
      <c r="F50" s="128" t="s">
        <v>2818</v>
      </c>
      <c r="G50" s="128" t="s">
        <v>2819</v>
      </c>
      <c r="H50" s="128" t="s">
        <v>2820</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2821</v>
      </c>
      <c r="B51" s="124"/>
      <c r="C51" s="123" t="s">
        <v>2822</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2821</v>
      </c>
      <c r="B52" s="125" t="s">
        <v>2823</v>
      </c>
      <c r="C52" s="126" t="s">
        <v>2824</v>
      </c>
      <c r="D52" s="128" t="s">
        <v>2825</v>
      </c>
      <c r="E52" s="128" t="s">
        <v>2826</v>
      </c>
      <c r="F52" s="128" t="s">
        <v>2827</v>
      </c>
      <c r="G52" s="128" t="s">
        <v>2828</v>
      </c>
      <c r="H52" s="128" t="s">
        <v>2829</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2821</v>
      </c>
      <c r="B53" s="125" t="s">
        <v>2830</v>
      </c>
      <c r="C53" s="126" t="s">
        <v>2831</v>
      </c>
      <c r="D53" s="128" t="s">
        <v>2832</v>
      </c>
      <c r="E53" s="128" t="s">
        <v>2833</v>
      </c>
      <c r="F53" s="128" t="s">
        <v>2834</v>
      </c>
      <c r="G53" s="128" t="s">
        <v>2835</v>
      </c>
      <c r="H53" s="128" t="s">
        <v>2836</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2821</v>
      </c>
      <c r="B54" s="125" t="s">
        <v>2837</v>
      </c>
      <c r="C54" s="126" t="s">
        <v>2838</v>
      </c>
      <c r="D54" s="128" t="s">
        <v>2839</v>
      </c>
      <c r="E54" s="128" t="s">
        <v>2840</v>
      </c>
      <c r="F54" s="128" t="s">
        <v>2841</v>
      </c>
      <c r="G54" s="128" t="s">
        <v>2842</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2821</v>
      </c>
      <c r="B55" s="125" t="s">
        <v>2843</v>
      </c>
      <c r="C55" s="126" t="s">
        <v>2844</v>
      </c>
      <c r="D55" s="128" t="s">
        <v>2845</v>
      </c>
      <c r="E55" s="128" t="s">
        <v>2846</v>
      </c>
      <c r="F55" s="128" t="s">
        <v>2847</v>
      </c>
      <c r="G55" s="128" t="s">
        <v>2848</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2821</v>
      </c>
      <c r="B56" s="125" t="s">
        <v>2849</v>
      </c>
      <c r="C56" s="126" t="s">
        <v>2850</v>
      </c>
      <c r="D56" s="128" t="s">
        <v>2851</v>
      </c>
      <c r="E56" s="128" t="s">
        <v>2852</v>
      </c>
      <c r="F56" s="128" t="s">
        <v>2853</v>
      </c>
      <c r="G56" s="128" t="s">
        <v>2854</v>
      </c>
      <c r="H56" s="128" t="s">
        <v>2855</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2856</v>
      </c>
      <c r="B57" s="124"/>
      <c r="C57" s="123" t="s">
        <v>2857</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2856</v>
      </c>
      <c r="B58" s="125" t="s">
        <v>2858</v>
      </c>
      <c r="C58" s="126" t="s">
        <v>2859</v>
      </c>
      <c r="D58" s="128" t="s">
        <v>2860</v>
      </c>
      <c r="E58" s="128" t="s">
        <v>2861</v>
      </c>
      <c r="F58" s="128" t="s">
        <v>2862</v>
      </c>
      <c r="G58" s="128" t="s">
        <v>2863</v>
      </c>
      <c r="H58" s="128" t="s">
        <v>2864</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2856</v>
      </c>
      <c r="B59" s="125" t="s">
        <v>2865</v>
      </c>
      <c r="C59" s="126" t="s">
        <v>2866</v>
      </c>
      <c r="D59" s="128" t="s">
        <v>2867</v>
      </c>
      <c r="E59" s="128" t="s">
        <v>2868</v>
      </c>
      <c r="F59" s="128" t="s">
        <v>2869</v>
      </c>
      <c r="G59" s="128" t="s">
        <v>2870</v>
      </c>
      <c r="H59" s="128" t="s">
        <v>2871</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2856</v>
      </c>
      <c r="B60" s="125" t="s">
        <v>2872</v>
      </c>
      <c r="C60" s="126" t="s">
        <v>2873</v>
      </c>
      <c r="D60" s="128" t="s">
        <v>2874</v>
      </c>
      <c r="E60" s="128" t="s">
        <v>2875</v>
      </c>
      <c r="F60" s="128" t="s">
        <v>2876</v>
      </c>
      <c r="G60" s="128" t="s">
        <v>2877</v>
      </c>
      <c r="H60" s="128" t="s">
        <v>2878</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2879</v>
      </c>
      <c r="B61" s="124"/>
      <c r="C61" s="123" t="s">
        <v>2880</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2879</v>
      </c>
      <c r="B62" s="125" t="s">
        <v>2881</v>
      </c>
      <c r="C62" s="126" t="s">
        <v>2882</v>
      </c>
      <c r="D62" s="128" t="s">
        <v>2883</v>
      </c>
      <c r="E62" s="128" t="s">
        <v>2884</v>
      </c>
      <c r="F62" s="128" t="s">
        <v>2885</v>
      </c>
      <c r="G62" s="128" t="s">
        <v>2886</v>
      </c>
      <c r="H62" s="128" t="s">
        <v>2887</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2879</v>
      </c>
      <c r="B63" s="125" t="s">
        <v>2888</v>
      </c>
      <c r="C63" s="126" t="s">
        <v>2889</v>
      </c>
      <c r="D63" s="128" t="s">
        <v>2890</v>
      </c>
      <c r="E63" s="128" t="s">
        <v>2891</v>
      </c>
      <c r="F63" s="128" t="s">
        <v>2892</v>
      </c>
      <c r="G63" s="128" t="s">
        <v>2893</v>
      </c>
      <c r="H63" s="128" t="s">
        <v>2894</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2879</v>
      </c>
      <c r="B64" s="125" t="s">
        <v>2895</v>
      </c>
      <c r="C64" s="126" t="s">
        <v>2896</v>
      </c>
      <c r="D64" s="128" t="s">
        <v>2897</v>
      </c>
      <c r="E64" s="128" t="s">
        <v>2898</v>
      </c>
      <c r="F64" s="128" t="s">
        <v>2899</v>
      </c>
      <c r="G64" s="128" t="s">
        <v>2900</v>
      </c>
      <c r="H64" s="128" t="s">
        <v>2901</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2879</v>
      </c>
      <c r="B65" s="125" t="s">
        <v>2902</v>
      </c>
      <c r="C65" s="126" t="s">
        <v>2903</v>
      </c>
      <c r="D65" s="128" t="s">
        <v>2904</v>
      </c>
      <c r="E65" s="128" t="s">
        <v>2905</v>
      </c>
      <c r="F65" s="128" t="s">
        <v>2906</v>
      </c>
      <c r="G65" s="128" t="s">
        <v>2907</v>
      </c>
      <c r="H65" s="128" t="s">
        <v>2908</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2879</v>
      </c>
      <c r="B66" s="125" t="s">
        <v>2909</v>
      </c>
      <c r="C66" s="126" t="s">
        <v>2910</v>
      </c>
      <c r="D66" s="128" t="s">
        <v>2911</v>
      </c>
      <c r="E66" s="128" t="s">
        <v>2912</v>
      </c>
      <c r="F66" s="128" t="s">
        <v>2913</v>
      </c>
      <c r="G66" s="128" t="s">
        <v>2914</v>
      </c>
      <c r="H66" s="128" t="s">
        <v>2915</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2879</v>
      </c>
      <c r="B67" s="125" t="s">
        <v>2916</v>
      </c>
      <c r="C67" s="126" t="s">
        <v>2917</v>
      </c>
      <c r="D67" s="128" t="s">
        <v>2918</v>
      </c>
      <c r="E67" s="128" t="s">
        <v>2919</v>
      </c>
      <c r="F67" s="128" t="s">
        <v>2920</v>
      </c>
      <c r="G67" s="128" t="s">
        <v>2921</v>
      </c>
      <c r="H67" s="128" t="s">
        <v>2922</v>
      </c>
      <c r="I67" s="130">
        <f>IF(COUNTIF(J67:AW67,"&lt;&gt;")=0,"",SUMPRODUCT(((Recommendations[ImplStatus]="Implemented")+(Recommendations[ImplStatus]="Compensated"))*ISNUMBER(MATCH(Recommendations[Id],J67:AW67,0)))/COUNTIF(J67:AW67,"&lt;&gt;"))</f>
        <v>0</v>
      </c>
      <c r="J67" s="132" t="s">
        <v>145</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2879</v>
      </c>
      <c r="B68" s="125" t="s">
        <v>2923</v>
      </c>
      <c r="C68" s="126" t="s">
        <v>2924</v>
      </c>
      <c r="D68" s="128" t="s">
        <v>2925</v>
      </c>
      <c r="E68" s="128" t="s">
        <v>2926</v>
      </c>
      <c r="F68" s="128" t="s">
        <v>2927</v>
      </c>
      <c r="G68" s="128" t="s">
        <v>2928</v>
      </c>
      <c r="H68" s="128" t="s">
        <v>2929</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2930</v>
      </c>
      <c r="B69" s="124"/>
      <c r="C69" s="123" t="s">
        <v>2931</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2930</v>
      </c>
      <c r="B70" s="125" t="s">
        <v>2932</v>
      </c>
      <c r="C70" s="126" t="s">
        <v>2933</v>
      </c>
      <c r="D70" s="128" t="s">
        <v>2934</v>
      </c>
      <c r="E70" s="128" t="s">
        <v>2935</v>
      </c>
      <c r="F70" s="128" t="s">
        <v>2936</v>
      </c>
      <c r="G70" s="128" t="s">
        <v>2937</v>
      </c>
      <c r="H70" s="128" t="s">
        <v>2938</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2930</v>
      </c>
      <c r="B71" s="125" t="s">
        <v>2939</v>
      </c>
      <c r="C71" s="126" t="s">
        <v>2940</v>
      </c>
      <c r="D71" s="128" t="s">
        <v>2941</v>
      </c>
      <c r="E71" s="128" t="s">
        <v>2942</v>
      </c>
      <c r="F71" s="128" t="s">
        <v>2943</v>
      </c>
      <c r="G71" s="128" t="s">
        <v>2944</v>
      </c>
      <c r="H71" s="128" t="s">
        <v>2945</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2946</v>
      </c>
      <c r="B72" s="124"/>
      <c r="C72" s="123" t="s">
        <v>2947</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2946</v>
      </c>
      <c r="B73" s="125" t="s">
        <v>2948</v>
      </c>
      <c r="C73" s="126" t="s">
        <v>2949</v>
      </c>
      <c r="D73" s="128" t="s">
        <v>2950</v>
      </c>
      <c r="E73" s="128" t="s">
        <v>2951</v>
      </c>
      <c r="F73" s="128" t="s">
        <v>2952</v>
      </c>
      <c r="G73" s="128" t="s">
        <v>2953</v>
      </c>
      <c r="H73" s="128" t="s">
        <v>2954</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2946</v>
      </c>
      <c r="B74" s="125" t="s">
        <v>2955</v>
      </c>
      <c r="C74" s="126" t="s">
        <v>2956</v>
      </c>
      <c r="D74" s="128" t="s">
        <v>2957</v>
      </c>
      <c r="E74" s="128" t="s">
        <v>2958</v>
      </c>
      <c r="F74" s="128" t="s">
        <v>2959</v>
      </c>
      <c r="G74" s="128" t="s">
        <v>2960</v>
      </c>
      <c r="H74" s="128" t="s">
        <v>2961</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2946</v>
      </c>
      <c r="B75" s="125" t="s">
        <v>2962</v>
      </c>
      <c r="C75" s="126" t="s">
        <v>2963</v>
      </c>
      <c r="D75" s="128" t="s">
        <v>2964</v>
      </c>
      <c r="E75" s="128" t="s">
        <v>2965</v>
      </c>
      <c r="F75" s="128" t="s">
        <v>2966</v>
      </c>
      <c r="G75" s="128" t="s">
        <v>2967</v>
      </c>
      <c r="H75" s="128" t="s">
        <v>2968</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2946</v>
      </c>
      <c r="B76" s="125" t="s">
        <v>2969</v>
      </c>
      <c r="C76" s="126" t="s">
        <v>2970</v>
      </c>
      <c r="D76" s="128" t="s">
        <v>2971</v>
      </c>
      <c r="E76" s="128" t="s">
        <v>2972</v>
      </c>
      <c r="F76" s="128" t="s">
        <v>2973</v>
      </c>
      <c r="G76" s="128" t="s">
        <v>2974</v>
      </c>
      <c r="H76" s="128" t="s">
        <v>2975</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2946</v>
      </c>
      <c r="B77" s="125" t="s">
        <v>2976</v>
      </c>
      <c r="C77" s="126" t="s">
        <v>2977</v>
      </c>
      <c r="D77" s="128" t="s">
        <v>2978</v>
      </c>
      <c r="E77" s="128" t="s">
        <v>2979</v>
      </c>
      <c r="F77" s="128" t="s">
        <v>2980</v>
      </c>
      <c r="G77" s="128" t="s">
        <v>2974</v>
      </c>
      <c r="H77" s="128" t="s">
        <v>2981</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2982</v>
      </c>
      <c r="B78" s="124"/>
      <c r="C78" s="123" t="s">
        <v>2983</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2982</v>
      </c>
      <c r="B79" s="125" t="s">
        <v>2982</v>
      </c>
      <c r="C79" s="126" t="s">
        <v>2984</v>
      </c>
      <c r="D79" s="128" t="s">
        <v>2985</v>
      </c>
      <c r="E79" s="128" t="s">
        <v>2986</v>
      </c>
      <c r="F79" s="128" t="s">
        <v>2987</v>
      </c>
      <c r="G79" s="128" t="s">
        <v>2988</v>
      </c>
      <c r="H79" s="128" t="s">
        <v>2989</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2982</v>
      </c>
      <c r="B80" s="125" t="s">
        <v>2990</v>
      </c>
      <c r="C80" s="126" t="s">
        <v>2991</v>
      </c>
      <c r="D80" s="128" t="s">
        <v>2992</v>
      </c>
      <c r="E80" s="128" t="s">
        <v>2993</v>
      </c>
      <c r="F80" s="128" t="s">
        <v>2994</v>
      </c>
      <c r="G80" s="128" t="s">
        <v>2995</v>
      </c>
      <c r="H80" s="128" t="s">
        <v>2996</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2982</v>
      </c>
      <c r="B81" s="125" t="s">
        <v>2997</v>
      </c>
      <c r="C81" s="126" t="s">
        <v>2998</v>
      </c>
      <c r="D81" s="128" t="s">
        <v>2999</v>
      </c>
      <c r="E81" s="128" t="s">
        <v>3000</v>
      </c>
      <c r="F81" s="128" t="s">
        <v>3001</v>
      </c>
      <c r="G81" s="128" t="s">
        <v>3002</v>
      </c>
      <c r="H81" s="128" t="s">
        <v>3003</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3004</v>
      </c>
      <c r="B82" s="124"/>
      <c r="C82" s="123" t="s">
        <v>3005</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3004</v>
      </c>
      <c r="B83" s="125" t="s">
        <v>3006</v>
      </c>
      <c r="C83" s="126" t="s">
        <v>3007</v>
      </c>
      <c r="D83" s="128" t="s">
        <v>3008</v>
      </c>
      <c r="E83" s="128" t="s">
        <v>3009</v>
      </c>
      <c r="F83" s="128" t="s">
        <v>3010</v>
      </c>
      <c r="G83" s="128" t="s">
        <v>3011</v>
      </c>
      <c r="H83" s="128" t="s">
        <v>3012</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3004</v>
      </c>
      <c r="B84" s="125" t="s">
        <v>3013</v>
      </c>
      <c r="C84" s="126" t="s">
        <v>3014</v>
      </c>
      <c r="D84" s="128" t="s">
        <v>3015</v>
      </c>
      <c r="E84" s="128" t="s">
        <v>3016</v>
      </c>
      <c r="F84" s="128" t="s">
        <v>3017</v>
      </c>
      <c r="G84" s="128" t="s">
        <v>3018</v>
      </c>
      <c r="H84" s="128" t="s">
        <v>3019</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3004</v>
      </c>
      <c r="B85" s="125" t="s">
        <v>3020</v>
      </c>
      <c r="C85" s="126" t="s">
        <v>3021</v>
      </c>
      <c r="D85" s="128" t="s">
        <v>3022</v>
      </c>
      <c r="E85" s="128" t="s">
        <v>3023</v>
      </c>
      <c r="F85" s="128" t="s">
        <v>3024</v>
      </c>
      <c r="G85" s="128" t="s">
        <v>3025</v>
      </c>
      <c r="H85" s="128" t="s">
        <v>3026</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3004</v>
      </c>
      <c r="B86" s="125" t="s">
        <v>3027</v>
      </c>
      <c r="C86" s="126" t="s">
        <v>3028</v>
      </c>
      <c r="D86" s="128" t="s">
        <v>3029</v>
      </c>
      <c r="E86" s="128" t="s">
        <v>3030</v>
      </c>
      <c r="F86" s="128" t="s">
        <v>3031</v>
      </c>
      <c r="G86" s="128" t="s">
        <v>3032</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3033</v>
      </c>
      <c r="B87" s="124"/>
      <c r="C87" s="123" t="s">
        <v>3034</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3033</v>
      </c>
      <c r="B88" s="125" t="s">
        <v>3035</v>
      </c>
      <c r="C88" s="126" t="s">
        <v>3036</v>
      </c>
      <c r="D88" s="128" t="s">
        <v>3037</v>
      </c>
      <c r="E88" s="128" t="s">
        <v>3038</v>
      </c>
      <c r="F88" s="128" t="s">
        <v>3039</v>
      </c>
      <c r="G88" s="128" t="s">
        <v>3040</v>
      </c>
      <c r="H88" s="128" t="s">
        <v>3041</v>
      </c>
      <c r="I88" s="130">
        <f>IF(COUNTIF(J88:AW88,"&lt;&gt;")=0,"",SUMPRODUCT(((Recommendations[ImplStatus]="Implemented")+(Recommendations[ImplStatus]="Compensated"))*ISNUMBER(MATCH(Recommendations[Id],J88:AW88,0)))/COUNTIF(J88:AW88,"&lt;&gt;"))</f>
        <v>0</v>
      </c>
      <c r="J88" s="132" t="s">
        <v>304</v>
      </c>
      <c r="K88" s="132" t="s">
        <v>479</v>
      </c>
      <c r="L88" s="132" t="s">
        <v>484</v>
      </c>
      <c r="M88" s="132" t="s">
        <v>490</v>
      </c>
      <c r="N88" s="132" t="s">
        <v>495</v>
      </c>
      <c r="O88" s="132" t="s">
        <v>500</v>
      </c>
      <c r="P88" s="132" t="s">
        <v>510</v>
      </c>
      <c r="Q88" s="132" t="s">
        <v>515</v>
      </c>
      <c r="R88" s="132" t="s">
        <v>520</v>
      </c>
      <c r="S88" s="132" t="s">
        <v>525</v>
      </c>
      <c r="T88" s="132" t="s">
        <v>530</v>
      </c>
      <c r="U88" s="132" t="s">
        <v>581</v>
      </c>
      <c r="V88" s="132" t="s">
        <v>669</v>
      </c>
      <c r="W88" s="132" t="s">
        <v>700</v>
      </c>
      <c r="X88" s="132" t="s">
        <v>982</v>
      </c>
      <c r="Y88" s="132" t="s">
        <v>1068</v>
      </c>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3033</v>
      </c>
      <c r="B89" s="125" t="s">
        <v>3042</v>
      </c>
      <c r="C89" s="126" t="s">
        <v>3043</v>
      </c>
      <c r="D89" s="128" t="s">
        <v>3044</v>
      </c>
      <c r="E89" s="128" t="s">
        <v>3045</v>
      </c>
      <c r="F89" s="128" t="s">
        <v>3046</v>
      </c>
      <c r="G89" s="128" t="s">
        <v>2570</v>
      </c>
      <c r="H89" s="128" t="s">
        <v>3047</v>
      </c>
      <c r="I89" s="130">
        <f>IF(COUNTIF(J89:AW89,"&lt;&gt;")=0,"",SUMPRODUCT(((Recommendations[ImplStatus]="Implemented")+(Recommendations[ImplStatus]="Compensated"))*ISNUMBER(MATCH(Recommendations[Id],J89:AW89,0)))/COUNTIF(J89:AW89,"&lt;&gt;"))</f>
        <v>0</v>
      </c>
      <c r="J89" s="132" t="s">
        <v>1183</v>
      </c>
      <c r="K89" s="132" t="s">
        <v>1188</v>
      </c>
      <c r="L89" s="132" t="s">
        <v>1193</v>
      </c>
      <c r="M89" s="132" t="s">
        <v>1198</v>
      </c>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3033</v>
      </c>
      <c r="B90" s="125" t="s">
        <v>3048</v>
      </c>
      <c r="C90" s="126" t="s">
        <v>3049</v>
      </c>
      <c r="D90" s="128" t="s">
        <v>3050</v>
      </c>
      <c r="E90" s="128" t="s">
        <v>3051</v>
      </c>
      <c r="F90" s="128" t="s">
        <v>3052</v>
      </c>
      <c r="G90" s="128" t="s">
        <v>3040</v>
      </c>
      <c r="H90" s="128" t="s">
        <v>3053</v>
      </c>
      <c r="I90" s="130">
        <f>IF(COUNTIF(J90:AW90,"&lt;&gt;")=0,"",SUMPRODUCT(((Recommendations[ImplStatus]="Implemented")+(Recommendations[ImplStatus]="Compensated"))*ISNUMBER(MATCH(Recommendations[Id],J90:AW90,0)))/COUNTIF(J90:AW90,"&lt;&gt;"))</f>
        <v>0</v>
      </c>
      <c r="J90" s="132" t="s">
        <v>411</v>
      </c>
      <c r="K90" s="132" t="s">
        <v>547</v>
      </c>
      <c r="L90" s="132" t="s">
        <v>564</v>
      </c>
      <c r="M90" s="132" t="s">
        <v>570</v>
      </c>
      <c r="N90" s="132" t="s">
        <v>575</v>
      </c>
      <c r="O90" s="132" t="s">
        <v>581</v>
      </c>
      <c r="P90" s="132" t="s">
        <v>587</v>
      </c>
      <c r="Q90" s="132" t="s">
        <v>605</v>
      </c>
      <c r="R90" s="132" t="s">
        <v>611</v>
      </c>
      <c r="S90" s="132" t="s">
        <v>617</v>
      </c>
      <c r="T90" s="132" t="s">
        <v>622</v>
      </c>
      <c r="U90" s="132" t="s">
        <v>627</v>
      </c>
      <c r="V90" s="132" t="s">
        <v>634</v>
      </c>
      <c r="W90" s="132" t="s">
        <v>639</v>
      </c>
      <c r="X90" s="132" t="s">
        <v>645</v>
      </c>
      <c r="Y90" s="132" t="s">
        <v>659</v>
      </c>
      <c r="Z90" s="132" t="s">
        <v>664</v>
      </c>
      <c r="AA90" s="132" t="s">
        <v>669</v>
      </c>
      <c r="AB90" s="132" t="s">
        <v>674</v>
      </c>
      <c r="AC90" s="132" t="s">
        <v>679</v>
      </c>
      <c r="AD90" s="132" t="s">
        <v>684</v>
      </c>
      <c r="AE90" s="132" t="s">
        <v>690</v>
      </c>
      <c r="AF90" s="132" t="s">
        <v>695</v>
      </c>
      <c r="AG90" s="132" t="s">
        <v>700</v>
      </c>
      <c r="AH90" s="132" t="s">
        <v>704</v>
      </c>
      <c r="AI90" s="132" t="s">
        <v>708</v>
      </c>
      <c r="AJ90" s="132" t="s">
        <v>713</v>
      </c>
      <c r="AK90" s="132"/>
      <c r="AL90" s="132"/>
      <c r="AM90" s="132"/>
      <c r="AN90" s="132"/>
      <c r="AO90" s="132"/>
      <c r="AP90" s="132"/>
      <c r="AQ90" s="132"/>
      <c r="AR90" s="132"/>
      <c r="AS90" s="132"/>
      <c r="AT90" s="132"/>
      <c r="AU90" s="132"/>
      <c r="AV90" s="132"/>
      <c r="AW90" s="142"/>
    </row>
    <row r="91" spans="1:49" ht="60" customHeight="1" x14ac:dyDescent="0.35">
      <c r="A91" s="139" t="s">
        <v>3033</v>
      </c>
      <c r="B91" s="125" t="s">
        <v>3054</v>
      </c>
      <c r="C91" s="126" t="s">
        <v>3055</v>
      </c>
      <c r="D91" s="128" t="s">
        <v>3056</v>
      </c>
      <c r="E91" s="128" t="s">
        <v>3057</v>
      </c>
      <c r="F91" s="128" t="s">
        <v>3058</v>
      </c>
      <c r="G91" s="128" t="s">
        <v>2570</v>
      </c>
      <c r="H91" s="128" t="s">
        <v>3059</v>
      </c>
      <c r="I91" s="130">
        <f>IF(COUNTIF(J91:AW91,"&lt;&gt;")=0,"",SUMPRODUCT(((Recommendations[ImplStatus]="Implemented")+(Recommendations[ImplStatus]="Compensated"))*ISNUMBER(MATCH(Recommendations[Id],J91:AW91,0)))/COUNTIF(J91:AW91,"&lt;&gt;"))</f>
        <v>0</v>
      </c>
      <c r="J91" s="132" t="s">
        <v>406</v>
      </c>
      <c r="K91" s="132" t="s">
        <v>439</v>
      </c>
      <c r="L91" s="132" t="s">
        <v>444</v>
      </c>
      <c r="M91" s="132" t="s">
        <v>449</v>
      </c>
      <c r="N91" s="132" t="s">
        <v>1025</v>
      </c>
      <c r="O91" s="132" t="s">
        <v>1031</v>
      </c>
      <c r="P91" s="132" t="s">
        <v>1037</v>
      </c>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3033</v>
      </c>
      <c r="B92" s="125" t="s">
        <v>3060</v>
      </c>
      <c r="C92" s="126" t="s">
        <v>3061</v>
      </c>
      <c r="D92" s="128" t="s">
        <v>3062</v>
      </c>
      <c r="E92" s="128" t="s">
        <v>3063</v>
      </c>
      <c r="F92" s="128" t="s">
        <v>3064</v>
      </c>
      <c r="G92" s="128" t="s">
        <v>2570</v>
      </c>
      <c r="H92" s="128" t="s">
        <v>3065</v>
      </c>
      <c r="I92" s="130">
        <f>IF(COUNTIF(J92:AW92,"&lt;&gt;")=0,"",SUMPRODUCT(((Recommendations[ImplStatus]="Implemented")+(Recommendations[ImplStatus]="Compensated"))*ISNUMBER(MATCH(Recommendations[Id],J92:AW92,0)))/COUNTIF(J92:AW92,"&lt;&gt;"))</f>
        <v>0</v>
      </c>
      <c r="J92" s="132" t="s">
        <v>1050</v>
      </c>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3033</v>
      </c>
      <c r="B93" s="125" t="s">
        <v>3066</v>
      </c>
      <c r="C93" s="126" t="s">
        <v>3067</v>
      </c>
      <c r="D93" s="128" t="s">
        <v>3068</v>
      </c>
      <c r="E93" s="128" t="s">
        <v>3069</v>
      </c>
      <c r="F93" s="128" t="s">
        <v>3070</v>
      </c>
      <c r="G93" s="128" t="s">
        <v>3071</v>
      </c>
      <c r="H93" s="128" t="s">
        <v>3072</v>
      </c>
      <c r="I93" s="130">
        <f>IF(COUNTIF(J93:AW93,"&lt;&gt;")=0,"",SUMPRODUCT(((Recommendations[ImplStatus]="Implemented")+(Recommendations[ImplStatus]="Compensated"))*ISNUMBER(MATCH(Recommendations[Id],J93:AW93,0)))/COUNTIF(J93:AW93,"&lt;&gt;"))</f>
        <v>0</v>
      </c>
      <c r="J93" s="132" t="s">
        <v>959</v>
      </c>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3033</v>
      </c>
      <c r="B94" s="125" t="s">
        <v>3073</v>
      </c>
      <c r="C94" s="126" t="s">
        <v>3074</v>
      </c>
      <c r="D94" s="128" t="s">
        <v>3075</v>
      </c>
      <c r="E94" s="128" t="s">
        <v>3076</v>
      </c>
      <c r="F94" s="128" t="s">
        <v>3077</v>
      </c>
      <c r="G94" s="128" t="s">
        <v>3078</v>
      </c>
      <c r="H94" s="128" t="s">
        <v>3079</v>
      </c>
      <c r="I94" s="130">
        <f>IF(COUNTIF(J94:AW94,"&lt;&gt;")=0,"",SUMPRODUCT(((Recommendations[ImplStatus]="Implemented")+(Recommendations[ImplStatus]="Compensated"))*ISNUMBER(MATCH(Recommendations[Id],J94:AW94,0)))/COUNTIF(J94:AW94,"&lt;&gt;"))</f>
        <v>0</v>
      </c>
      <c r="J94" s="132" t="s">
        <v>1025</v>
      </c>
      <c r="K94" s="132" t="s">
        <v>1031</v>
      </c>
      <c r="L94" s="132" t="s">
        <v>1037</v>
      </c>
      <c r="M94" s="132" t="s">
        <v>1098</v>
      </c>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3033</v>
      </c>
      <c r="B95" s="125" t="s">
        <v>3080</v>
      </c>
      <c r="C95" s="126" t="s">
        <v>3081</v>
      </c>
      <c r="D95" s="128" t="s">
        <v>3082</v>
      </c>
      <c r="E95" s="128" t="s">
        <v>3083</v>
      </c>
      <c r="F95" s="128" t="s">
        <v>3084</v>
      </c>
      <c r="G95" s="128" t="s">
        <v>3085</v>
      </c>
      <c r="H95" s="128" t="s">
        <v>3086</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3033</v>
      </c>
      <c r="B96" s="125" t="s">
        <v>3087</v>
      </c>
      <c r="C96" s="126" t="s">
        <v>3088</v>
      </c>
      <c r="D96" s="128" t="s">
        <v>3089</v>
      </c>
      <c r="E96" s="128" t="s">
        <v>3090</v>
      </c>
      <c r="F96" s="128" t="s">
        <v>3091</v>
      </c>
      <c r="G96" s="128" t="s">
        <v>3092</v>
      </c>
      <c r="H96" s="128" t="s">
        <v>3093</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3033</v>
      </c>
      <c r="B97" s="125" t="s">
        <v>3094</v>
      </c>
      <c r="C97" s="126" t="s">
        <v>3095</v>
      </c>
      <c r="D97" s="128" t="s">
        <v>3096</v>
      </c>
      <c r="E97" s="128" t="s">
        <v>3097</v>
      </c>
      <c r="F97" s="128" t="s">
        <v>3098</v>
      </c>
      <c r="G97" s="128" t="s">
        <v>3099</v>
      </c>
      <c r="H97" s="128" t="s">
        <v>3100</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3101</v>
      </c>
      <c r="B98" s="124"/>
      <c r="C98" s="123" t="s">
        <v>3102</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3101</v>
      </c>
      <c r="B99" s="125" t="s">
        <v>3103</v>
      </c>
      <c r="C99" s="126" t="s">
        <v>3104</v>
      </c>
      <c r="D99" s="128" t="s">
        <v>3105</v>
      </c>
      <c r="E99" s="128" t="s">
        <v>3106</v>
      </c>
      <c r="F99" s="128" t="s">
        <v>3107</v>
      </c>
      <c r="G99" s="128" t="s">
        <v>3108</v>
      </c>
      <c r="H99" s="128" t="s">
        <v>3109</v>
      </c>
      <c r="I99" s="130">
        <f>IF(COUNTIF(J99:AW99,"&lt;&gt;")=0,"",SUMPRODUCT(((Recommendations[ImplStatus]="Implemented")+(Recommendations[ImplStatus]="Compensated"))*ISNUMBER(MATCH(Recommendations[Id],J99:AW99,0)))/COUNTIF(J99:AW99,"&lt;&gt;"))</f>
        <v>0</v>
      </c>
      <c r="J99" s="132" t="s">
        <v>311</v>
      </c>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3101</v>
      </c>
      <c r="B100" s="125" t="s">
        <v>3110</v>
      </c>
      <c r="C100" s="126" t="s">
        <v>3111</v>
      </c>
      <c r="D100" s="128" t="s">
        <v>3112</v>
      </c>
      <c r="E100" s="128" t="s">
        <v>3113</v>
      </c>
      <c r="F100" s="128" t="s">
        <v>3114</v>
      </c>
      <c r="G100" s="128" t="s">
        <v>3115</v>
      </c>
      <c r="H100" s="128" t="s">
        <v>3116</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3101</v>
      </c>
      <c r="B101" s="125" t="s">
        <v>3117</v>
      </c>
      <c r="C101" s="126" t="s">
        <v>3118</v>
      </c>
      <c r="D101" s="128" t="s">
        <v>3119</v>
      </c>
      <c r="E101" s="128" t="s">
        <v>3120</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3101</v>
      </c>
      <c r="B102" s="125" t="s">
        <v>3121</v>
      </c>
      <c r="C102" s="126" t="s">
        <v>3122</v>
      </c>
      <c r="D102" s="128" t="s">
        <v>3123</v>
      </c>
      <c r="E102" s="128" t="s">
        <v>3124</v>
      </c>
      <c r="F102" s="128" t="s">
        <v>3125</v>
      </c>
      <c r="G102" s="128" t="s">
        <v>3126</v>
      </c>
      <c r="H102" s="128" t="s">
        <v>3127</v>
      </c>
      <c r="I102" s="130">
        <f>IF(COUNTIF(J102:AW102,"&lt;&gt;")=0,"",SUMPRODUCT(((Recommendations[ImplStatus]="Implemented")+(Recommendations[ImplStatus]="Compensated"))*ISNUMBER(MATCH(Recommendations[Id],J102:AW102,0)))/COUNTIF(J102:AW102,"&lt;&gt;"))</f>
        <v>0</v>
      </c>
      <c r="J102" s="132" t="s">
        <v>168</v>
      </c>
      <c r="K102" s="132" t="s">
        <v>173</v>
      </c>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3101</v>
      </c>
      <c r="B103" s="125" t="s">
        <v>3128</v>
      </c>
      <c r="C103" s="126" t="s">
        <v>3129</v>
      </c>
      <c r="D103" s="128" t="s">
        <v>3130</v>
      </c>
      <c r="E103" s="128" t="s">
        <v>3131</v>
      </c>
      <c r="F103" s="128" t="s">
        <v>3132</v>
      </c>
      <c r="G103" s="128" t="s">
        <v>3133</v>
      </c>
      <c r="H103" s="128" t="s">
        <v>3134</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3135</v>
      </c>
      <c r="B104" s="124"/>
      <c r="C104" s="123" t="s">
        <v>3136</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3135</v>
      </c>
      <c r="B105" s="125" t="s">
        <v>3137</v>
      </c>
      <c r="C105" s="126" t="s">
        <v>3138</v>
      </c>
      <c r="D105" s="128" t="s">
        <v>3139</v>
      </c>
      <c r="E105" s="128" t="s">
        <v>3140</v>
      </c>
      <c r="F105" s="128" t="s">
        <v>3141</v>
      </c>
      <c r="G105" s="128" t="s">
        <v>3142</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3135</v>
      </c>
      <c r="B106" s="125" t="s">
        <v>3143</v>
      </c>
      <c r="C106" s="126" t="s">
        <v>3144</v>
      </c>
      <c r="D106" s="128" t="s">
        <v>3145</v>
      </c>
      <c r="E106" s="128" t="s">
        <v>3146</v>
      </c>
      <c r="F106" s="128" t="s">
        <v>3147</v>
      </c>
      <c r="G106" s="128" t="s">
        <v>3148</v>
      </c>
      <c r="H106" s="128" t="s">
        <v>3149</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3135</v>
      </c>
      <c r="B107" s="125" t="s">
        <v>3150</v>
      </c>
      <c r="C107" s="126" t="s">
        <v>3151</v>
      </c>
      <c r="D107" s="128" t="s">
        <v>3152</v>
      </c>
      <c r="E107" s="128" t="s">
        <v>3153</v>
      </c>
      <c r="F107" s="128" t="s">
        <v>3154</v>
      </c>
      <c r="G107" s="128" t="s">
        <v>3155</v>
      </c>
      <c r="H107" s="128" t="s">
        <v>3156</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3157</v>
      </c>
      <c r="B108" s="124"/>
      <c r="C108" s="123" t="s">
        <v>3158</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3157</v>
      </c>
      <c r="B109" s="125" t="s">
        <v>3159</v>
      </c>
      <c r="C109" s="126" t="s">
        <v>3160</v>
      </c>
      <c r="D109" s="128" t="s">
        <v>3161</v>
      </c>
      <c r="E109" s="128" t="s">
        <v>3162</v>
      </c>
      <c r="F109" s="128" t="s">
        <v>3163</v>
      </c>
      <c r="G109" s="128" t="s">
        <v>3164</v>
      </c>
      <c r="H109" s="128" t="s">
        <v>3165</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3157</v>
      </c>
      <c r="B110" s="125" t="s">
        <v>3166</v>
      </c>
      <c r="C110" s="126" t="s">
        <v>3167</v>
      </c>
      <c r="D110" s="128" t="s">
        <v>3168</v>
      </c>
      <c r="E110" s="128" t="s">
        <v>3169</v>
      </c>
      <c r="F110" s="128" t="s">
        <v>3170</v>
      </c>
      <c r="G110" s="128" t="s">
        <v>3171</v>
      </c>
      <c r="H110" s="128" t="s">
        <v>3172</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3157</v>
      </c>
      <c r="B111" s="125" t="s">
        <v>3173</v>
      </c>
      <c r="C111" s="126" t="s">
        <v>3174</v>
      </c>
      <c r="D111" s="128" t="s">
        <v>3175</v>
      </c>
      <c r="E111" s="128" t="s">
        <v>3176</v>
      </c>
      <c r="F111" s="128" t="s">
        <v>3177</v>
      </c>
      <c r="G111" s="128" t="s">
        <v>3178</v>
      </c>
      <c r="H111" s="128" t="s">
        <v>3179</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3180</v>
      </c>
      <c r="B112" s="124"/>
      <c r="C112" s="123" t="s">
        <v>3181</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3180</v>
      </c>
      <c r="B113" s="125" t="s">
        <v>3182</v>
      </c>
      <c r="C113" s="126" t="s">
        <v>3183</v>
      </c>
      <c r="D113" s="128" t="s">
        <v>3184</v>
      </c>
      <c r="E113" s="128" t="s">
        <v>3185</v>
      </c>
      <c r="F113" s="128" t="s">
        <v>3186</v>
      </c>
      <c r="G113" s="128" t="s">
        <v>3187</v>
      </c>
      <c r="H113" s="128" t="s">
        <v>3188</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3180</v>
      </c>
      <c r="B114" s="125" t="s">
        <v>3189</v>
      </c>
      <c r="C114" s="126" t="s">
        <v>3190</v>
      </c>
      <c r="D114" s="128" t="s">
        <v>3191</v>
      </c>
      <c r="E114" s="128" t="s">
        <v>3192</v>
      </c>
      <c r="F114" s="128" t="s">
        <v>3193</v>
      </c>
      <c r="G114" s="128" t="s">
        <v>3187</v>
      </c>
      <c r="H114" s="128" t="s">
        <v>3194</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3180</v>
      </c>
      <c r="B115" s="133" t="s">
        <v>3195</v>
      </c>
      <c r="C115" s="134" t="s">
        <v>3196</v>
      </c>
      <c r="D115" s="135" t="s">
        <v>3197</v>
      </c>
      <c r="E115" s="135" t="s">
        <v>3198</v>
      </c>
      <c r="F115" s="135" t="s">
        <v>3199</v>
      </c>
      <c r="G115" s="135" t="s">
        <v>3200</v>
      </c>
      <c r="H115" s="135" t="s">
        <v>3201</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1323</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IFERROR(INDEX('Recommendations'!$I$2:$I$247, MATCH(J2,'Recommendations'!$B$2:$B$247,0))="Implemented", FALSE))</xm:f>
            <x14:dxf>
              <font>
                <color rgb="FF000000"/>
              </font>
              <fill>
                <patternFill>
                  <bgColor rgb="FF3C7D22"/>
                </patternFill>
              </fill>
            </x14:dxf>
          </x14:cfRule>
          <x14:cfRule type="expression" priority="2" id="{00000000-000E-0000-0600-000002000000}">
            <xm:f>AND(J2&lt;&gt;"", IFERROR(INDEX('Recommendations'!$I$2:$I$247, MATCH(J2,'Recommendations'!$B$2:$B$247,0))="Compensated", FALSE))</xm:f>
            <x14:dxf>
              <font>
                <color rgb="FF000000"/>
              </font>
              <fill>
                <patternFill>
                  <bgColor rgb="FFC6E0B4"/>
                </patternFill>
              </fill>
            </x14:dxf>
          </x14:cfRule>
          <x14:cfRule type="expression" priority="3" id="{00000000-000E-0000-0600-000003000000}">
            <xm:f>AND(J2&lt;&gt;"", IFERROR(INDEX('Recommendations'!$I$2:$I$247, MATCH(J2,'Recommendations'!$B$2:$B$247,0))="Testing", FALSE))</xm:f>
            <x14:dxf>
              <font>
                <color rgb="FF000000"/>
              </font>
              <fill>
                <patternFill>
                  <bgColor rgb="FFFFC000"/>
                </patternFill>
              </fill>
            </x14:dxf>
          </x14:cfRule>
          <x14:cfRule type="expression" priority="4" id="{00000000-000E-0000-0600-000004000000}">
            <xm:f>AND(J2&lt;&gt;"", IFERROR(INDEX('Recommendations'!$I$2:$I$247, MATCH(J2,'Recommendations'!$B$2:$B$247,0))="Failed", FALSE))</xm:f>
            <x14:dxf>
              <font>
                <color rgb="FF000000"/>
              </font>
              <fill>
                <patternFill>
                  <bgColor rgb="FFD82891"/>
                </patternFill>
              </fill>
            </x14:dxf>
          </x14:cfRule>
          <x14:cfRule type="expression" priority="5" id="{00000000-000E-0000-0600-000005000000}">
            <xm:f>AND(J2&lt;&gt;"", IFERROR(INDEX('Recommendations'!$I$2:$I$247, MATCH(J2,'Recommendations'!$B$2:$B$247,0))="Risk Accepted", FALSE))</xm:f>
            <x14:dxf>
              <font>
                <color rgb="FF000000"/>
              </font>
              <fill>
                <patternFill>
                  <bgColor rgb="FFD9D9D9"/>
                </patternFill>
              </fill>
            </x14:dxf>
          </x14:cfRule>
          <x14:cfRule type="expression" priority="6" id="{00000000-000E-0000-0600-000006000000}">
            <xm:f>AND(J2&lt;&gt;"", IFERROR(INDEX('Recommendations'!$I$2:$I$247, MATCH(J2,'Recommendations'!$B$2:$B$247,0))="N/A",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3202</v>
      </c>
      <c r="B1" s="184" t="s">
        <v>3203</v>
      </c>
      <c r="C1" s="184" t="s">
        <v>1</v>
      </c>
      <c r="D1" s="184" t="s">
        <v>3204</v>
      </c>
      <c r="E1" s="184" t="s">
        <v>3205</v>
      </c>
      <c r="F1" s="184" t="s">
        <v>3206</v>
      </c>
      <c r="G1" s="184" t="s">
        <v>1573</v>
      </c>
      <c r="H1" s="184" t="s">
        <v>1574</v>
      </c>
      <c r="I1" s="184" t="s">
        <v>1575</v>
      </c>
      <c r="J1" s="184" t="s">
        <v>1576</v>
      </c>
      <c r="K1" s="184" t="s">
        <v>1577</v>
      </c>
      <c r="L1" s="184" t="s">
        <v>1578</v>
      </c>
      <c r="M1" s="184" t="s">
        <v>1579</v>
      </c>
      <c r="N1" s="184" t="s">
        <v>1580</v>
      </c>
      <c r="O1" s="184" t="s">
        <v>1581</v>
      </c>
      <c r="P1" s="184" t="s">
        <v>1582</v>
      </c>
      <c r="Q1" s="184" t="s">
        <v>1583</v>
      </c>
      <c r="R1" s="184" t="s">
        <v>1584</v>
      </c>
      <c r="S1" s="184" t="s">
        <v>1585</v>
      </c>
      <c r="T1" s="184" t="s">
        <v>1586</v>
      </c>
      <c r="U1" s="184" t="s">
        <v>1587</v>
      </c>
      <c r="V1" s="184" t="s">
        <v>1588</v>
      </c>
      <c r="W1" s="184" t="s">
        <v>1589</v>
      </c>
      <c r="X1" s="184" t="s">
        <v>1590</v>
      </c>
      <c r="Y1" s="184" t="s">
        <v>1591</v>
      </c>
      <c r="Z1" s="184" t="s">
        <v>1592</v>
      </c>
      <c r="AA1" s="184" t="s">
        <v>1593</v>
      </c>
      <c r="AB1" s="184" t="s">
        <v>1594</v>
      </c>
      <c r="AC1" s="184" t="s">
        <v>1595</v>
      </c>
      <c r="AD1" s="184" t="s">
        <v>1596</v>
      </c>
      <c r="AE1" s="184" t="s">
        <v>1597</v>
      </c>
      <c r="AF1" s="184" t="s">
        <v>1598</v>
      </c>
      <c r="AG1" s="184" t="s">
        <v>1599</v>
      </c>
      <c r="AH1" s="184" t="s">
        <v>1600</v>
      </c>
      <c r="AI1" s="184" t="s">
        <v>1601</v>
      </c>
      <c r="AJ1" s="184" t="s">
        <v>1602</v>
      </c>
      <c r="AK1" s="184" t="s">
        <v>1603</v>
      </c>
      <c r="AL1" s="184" t="s">
        <v>1604</v>
      </c>
      <c r="AM1" s="184" t="s">
        <v>1605</v>
      </c>
      <c r="AN1" s="184" t="s">
        <v>1606</v>
      </c>
      <c r="AO1" s="184" t="s">
        <v>1607</v>
      </c>
      <c r="AP1" s="184" t="s">
        <v>1608</v>
      </c>
      <c r="AQ1" s="184" t="s">
        <v>1609</v>
      </c>
      <c r="AR1" s="184" t="s">
        <v>1610</v>
      </c>
      <c r="AS1" s="184" t="s">
        <v>1611</v>
      </c>
      <c r="AT1" s="184" t="s">
        <v>1612</v>
      </c>
      <c r="AU1" s="185" t="s">
        <v>1613</v>
      </c>
    </row>
    <row r="2" spans="1:47" ht="60" customHeight="1" outlineLevel="1" x14ac:dyDescent="0.35">
      <c r="A2" s="175" t="s">
        <v>3207</v>
      </c>
      <c r="B2" s="149" t="s">
        <v>25</v>
      </c>
      <c r="C2" s="147" t="s">
        <v>3208</v>
      </c>
      <c r="D2" s="153" t="s">
        <v>3209</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3207</v>
      </c>
      <c r="B3" s="150" t="s">
        <v>3210</v>
      </c>
      <c r="C3" s="148" t="s">
        <v>3211</v>
      </c>
      <c r="D3" s="154" t="s">
        <v>3212</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3207</v>
      </c>
      <c r="B4" s="151" t="s">
        <v>3210</v>
      </c>
      <c r="C4" s="152" t="s">
        <v>3213</v>
      </c>
      <c r="D4" s="155" t="s">
        <v>3214</v>
      </c>
      <c r="E4" s="158" t="s">
        <v>3215</v>
      </c>
      <c r="F4" s="161" t="s">
        <v>3216</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3207</v>
      </c>
      <c r="B5" s="151" t="s">
        <v>3210</v>
      </c>
      <c r="C5" s="152" t="s">
        <v>3217</v>
      </c>
      <c r="D5" s="155" t="s">
        <v>3218</v>
      </c>
      <c r="E5" s="158" t="s">
        <v>3219</v>
      </c>
      <c r="F5" s="161" t="s">
        <v>3220</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3207</v>
      </c>
      <c r="B6" s="151" t="s">
        <v>3210</v>
      </c>
      <c r="C6" s="152" t="s">
        <v>3221</v>
      </c>
      <c r="D6" s="155" t="s">
        <v>3222</v>
      </c>
      <c r="E6" s="158" t="s">
        <v>3223</v>
      </c>
      <c r="F6" s="161" t="s">
        <v>3220</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3207</v>
      </c>
      <c r="B7" s="151" t="s">
        <v>3210</v>
      </c>
      <c r="C7" s="152" t="s">
        <v>3224</v>
      </c>
      <c r="D7" s="155" t="s">
        <v>3225</v>
      </c>
      <c r="E7" s="158" t="s">
        <v>3226</v>
      </c>
      <c r="F7" s="161" t="s">
        <v>3220</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3207</v>
      </c>
      <c r="B8" s="151" t="s">
        <v>3210</v>
      </c>
      <c r="C8" s="152" t="s">
        <v>3227</v>
      </c>
      <c r="D8" s="155" t="s">
        <v>3228</v>
      </c>
      <c r="E8" s="158" t="s">
        <v>3229</v>
      </c>
      <c r="F8" s="161" t="s">
        <v>3230</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3207</v>
      </c>
      <c r="B9" s="150" t="s">
        <v>3231</v>
      </c>
      <c r="C9" s="148" t="s">
        <v>3232</v>
      </c>
      <c r="D9" s="154" t="s">
        <v>3233</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3207</v>
      </c>
      <c r="B10" s="151" t="s">
        <v>3231</v>
      </c>
      <c r="C10" s="152" t="s">
        <v>3234</v>
      </c>
      <c r="D10" s="155" t="s">
        <v>3235</v>
      </c>
      <c r="E10" s="158" t="s">
        <v>3236</v>
      </c>
      <c r="F10" s="161" t="s">
        <v>3216</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3207</v>
      </c>
      <c r="B11" s="151" t="s">
        <v>3231</v>
      </c>
      <c r="C11" s="152" t="s">
        <v>3237</v>
      </c>
      <c r="D11" s="155" t="s">
        <v>3238</v>
      </c>
      <c r="E11" s="158" t="s">
        <v>3239</v>
      </c>
      <c r="F11" s="161" t="s">
        <v>3216</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3207</v>
      </c>
      <c r="B12" s="151" t="s">
        <v>3231</v>
      </c>
      <c r="C12" s="152" t="s">
        <v>3240</v>
      </c>
      <c r="D12" s="155" t="s">
        <v>3241</v>
      </c>
      <c r="E12" s="158" t="s">
        <v>3242</v>
      </c>
      <c r="F12" s="161" t="s">
        <v>3216</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3207</v>
      </c>
      <c r="B13" s="150" t="s">
        <v>3243</v>
      </c>
      <c r="C13" s="148" t="s">
        <v>3244</v>
      </c>
      <c r="D13" s="154" t="s">
        <v>3245</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3207</v>
      </c>
      <c r="B14" s="151" t="s">
        <v>3243</v>
      </c>
      <c r="C14" s="152" t="s">
        <v>3246</v>
      </c>
      <c r="D14" s="155" t="s">
        <v>3247</v>
      </c>
      <c r="E14" s="158" t="s">
        <v>3248</v>
      </c>
      <c r="F14" s="161" t="s">
        <v>3216</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3207</v>
      </c>
      <c r="B15" s="151" t="s">
        <v>3243</v>
      </c>
      <c r="C15" s="152" t="s">
        <v>3249</v>
      </c>
      <c r="D15" s="155" t="s">
        <v>3250</v>
      </c>
      <c r="E15" s="158" t="s">
        <v>3251</v>
      </c>
      <c r="F15" s="161" t="s">
        <v>3216</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3207</v>
      </c>
      <c r="B16" s="150" t="s">
        <v>3252</v>
      </c>
      <c r="C16" s="148" t="s">
        <v>3253</v>
      </c>
      <c r="D16" s="154" t="s">
        <v>3254</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3207</v>
      </c>
      <c r="B17" s="151" t="s">
        <v>3252</v>
      </c>
      <c r="C17" s="152" t="s">
        <v>3255</v>
      </c>
      <c r="D17" s="155" t="s">
        <v>3256</v>
      </c>
      <c r="E17" s="158" t="s">
        <v>3257</v>
      </c>
      <c r="F17" s="161" t="s">
        <v>3216</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3207</v>
      </c>
      <c r="B18" s="151" t="s">
        <v>3252</v>
      </c>
      <c r="C18" s="152" t="s">
        <v>3258</v>
      </c>
      <c r="D18" s="155" t="s">
        <v>3259</v>
      </c>
      <c r="E18" s="158" t="s">
        <v>3260</v>
      </c>
      <c r="F18" s="161" t="s">
        <v>3220</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3207</v>
      </c>
      <c r="B19" s="151" t="s">
        <v>3252</v>
      </c>
      <c r="C19" s="152" t="s">
        <v>3261</v>
      </c>
      <c r="D19" s="155" t="s">
        <v>3262</v>
      </c>
      <c r="E19" s="158" t="s">
        <v>3263</v>
      </c>
      <c r="F19" s="161" t="s">
        <v>3216</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3207</v>
      </c>
      <c r="B20" s="151" t="s">
        <v>3252</v>
      </c>
      <c r="C20" s="152" t="s">
        <v>3264</v>
      </c>
      <c r="D20" s="155" t="s">
        <v>3265</v>
      </c>
      <c r="E20" s="158" t="s">
        <v>3266</v>
      </c>
      <c r="F20" s="161" t="s">
        <v>3216</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3207</v>
      </c>
      <c r="B21" s="151" t="s">
        <v>3252</v>
      </c>
      <c r="C21" s="152" t="s">
        <v>3267</v>
      </c>
      <c r="D21" s="155" t="s">
        <v>3268</v>
      </c>
      <c r="E21" s="158" t="s">
        <v>3269</v>
      </c>
      <c r="F21" s="161" t="s">
        <v>3220</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3207</v>
      </c>
      <c r="B22" s="151" t="s">
        <v>3252</v>
      </c>
      <c r="C22" s="152" t="s">
        <v>3270</v>
      </c>
      <c r="D22" s="155" t="s">
        <v>3271</v>
      </c>
      <c r="E22" s="158" t="s">
        <v>3272</v>
      </c>
      <c r="F22" s="161" t="s">
        <v>3216</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3207</v>
      </c>
      <c r="B23" s="151" t="s">
        <v>3252</v>
      </c>
      <c r="C23" s="152" t="s">
        <v>3273</v>
      </c>
      <c r="D23" s="155" t="s">
        <v>3274</v>
      </c>
      <c r="E23" s="158" t="s">
        <v>3275</v>
      </c>
      <c r="F23" s="161" t="s">
        <v>3216</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3207</v>
      </c>
      <c r="B24" s="150" t="s">
        <v>3276</v>
      </c>
      <c r="C24" s="148" t="s">
        <v>3277</v>
      </c>
      <c r="D24" s="154" t="s">
        <v>3278</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3207</v>
      </c>
      <c r="B25" s="151" t="s">
        <v>3276</v>
      </c>
      <c r="C25" s="152" t="s">
        <v>3279</v>
      </c>
      <c r="D25" s="155" t="s">
        <v>3280</v>
      </c>
      <c r="E25" s="158" t="s">
        <v>3281</v>
      </c>
      <c r="F25" s="161" t="s">
        <v>3216</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3207</v>
      </c>
      <c r="B26" s="151" t="s">
        <v>3276</v>
      </c>
      <c r="C26" s="152" t="s">
        <v>3282</v>
      </c>
      <c r="D26" s="155" t="s">
        <v>3283</v>
      </c>
      <c r="E26" s="158" t="s">
        <v>3284</v>
      </c>
      <c r="F26" s="161" t="s">
        <v>3216</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3207</v>
      </c>
      <c r="B27" s="151" t="s">
        <v>3276</v>
      </c>
      <c r="C27" s="152" t="s">
        <v>3285</v>
      </c>
      <c r="D27" s="155" t="s">
        <v>3286</v>
      </c>
      <c r="E27" s="158" t="s">
        <v>3287</v>
      </c>
      <c r="F27" s="161" t="s">
        <v>3220</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3207</v>
      </c>
      <c r="B28" s="151" t="s">
        <v>3276</v>
      </c>
      <c r="C28" s="152" t="s">
        <v>3288</v>
      </c>
      <c r="D28" s="155" t="s">
        <v>3289</v>
      </c>
      <c r="E28" s="158" t="s">
        <v>3290</v>
      </c>
      <c r="F28" s="161" t="s">
        <v>3216</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3207</v>
      </c>
      <c r="B29" s="150" t="s">
        <v>3291</v>
      </c>
      <c r="C29" s="148" t="s">
        <v>3292</v>
      </c>
      <c r="D29" s="154" t="s">
        <v>3293</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3207</v>
      </c>
      <c r="B30" s="151" t="s">
        <v>3291</v>
      </c>
      <c r="C30" s="152" t="s">
        <v>3294</v>
      </c>
      <c r="D30" s="155" t="s">
        <v>3295</v>
      </c>
      <c r="E30" s="158" t="s">
        <v>3296</v>
      </c>
      <c r="F30" s="161" t="s">
        <v>3230</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3207</v>
      </c>
      <c r="B31" s="151" t="s">
        <v>3291</v>
      </c>
      <c r="C31" s="152" t="s">
        <v>3297</v>
      </c>
      <c r="D31" s="155" t="s">
        <v>3298</v>
      </c>
      <c r="E31" s="158" t="s">
        <v>3299</v>
      </c>
      <c r="F31" s="161" t="s">
        <v>3230</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3207</v>
      </c>
      <c r="B32" s="151" t="s">
        <v>3291</v>
      </c>
      <c r="C32" s="152" t="s">
        <v>3300</v>
      </c>
      <c r="D32" s="155" t="s">
        <v>3301</v>
      </c>
      <c r="E32" s="158" t="s">
        <v>3302</v>
      </c>
      <c r="F32" s="161" t="s">
        <v>3230</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3207</v>
      </c>
      <c r="B33" s="151" t="s">
        <v>3291</v>
      </c>
      <c r="C33" s="152" t="s">
        <v>3303</v>
      </c>
      <c r="D33" s="155" t="s">
        <v>3304</v>
      </c>
      <c r="E33" s="158" t="s">
        <v>3305</v>
      </c>
      <c r="F33" s="161" t="s">
        <v>3230</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3207</v>
      </c>
      <c r="B34" s="151" t="s">
        <v>3291</v>
      </c>
      <c r="C34" s="152" t="s">
        <v>3306</v>
      </c>
      <c r="D34" s="155" t="s">
        <v>3307</v>
      </c>
      <c r="E34" s="158" t="s">
        <v>3308</v>
      </c>
      <c r="F34" s="161" t="s">
        <v>3230</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3207</v>
      </c>
      <c r="B35" s="151" t="s">
        <v>3291</v>
      </c>
      <c r="C35" s="152" t="s">
        <v>3309</v>
      </c>
      <c r="D35" s="155" t="s">
        <v>3310</v>
      </c>
      <c r="E35" s="158" t="s">
        <v>3311</v>
      </c>
      <c r="F35" s="161" t="s">
        <v>3230</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3207</v>
      </c>
      <c r="B36" s="151" t="s">
        <v>3291</v>
      </c>
      <c r="C36" s="152" t="s">
        <v>3312</v>
      </c>
      <c r="D36" s="155" t="s">
        <v>3313</v>
      </c>
      <c r="E36" s="158" t="s">
        <v>3314</v>
      </c>
      <c r="F36" s="161" t="s">
        <v>3230</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3207</v>
      </c>
      <c r="B37" s="151" t="s">
        <v>3291</v>
      </c>
      <c r="C37" s="152" t="s">
        <v>3315</v>
      </c>
      <c r="D37" s="155" t="s">
        <v>3316</v>
      </c>
      <c r="E37" s="158" t="s">
        <v>3317</v>
      </c>
      <c r="F37" s="161" t="s">
        <v>3230</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3207</v>
      </c>
      <c r="B38" s="151" t="s">
        <v>3291</v>
      </c>
      <c r="C38" s="152" t="s">
        <v>3318</v>
      </c>
      <c r="D38" s="155" t="s">
        <v>3319</v>
      </c>
      <c r="E38" s="158" t="s">
        <v>3320</v>
      </c>
      <c r="F38" s="161" t="s">
        <v>3230</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3207</v>
      </c>
      <c r="B39" s="151" t="s">
        <v>3291</v>
      </c>
      <c r="C39" s="152" t="s">
        <v>3321</v>
      </c>
      <c r="D39" s="155" t="s">
        <v>3322</v>
      </c>
      <c r="E39" s="158" t="s">
        <v>3323</v>
      </c>
      <c r="F39" s="161" t="s">
        <v>3230</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3324</v>
      </c>
      <c r="B40" s="149" t="s">
        <v>25</v>
      </c>
      <c r="C40" s="147" t="s">
        <v>3325</v>
      </c>
      <c r="D40" s="153" t="s">
        <v>3326</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3324</v>
      </c>
      <c r="B41" s="150" t="s">
        <v>3327</v>
      </c>
      <c r="C41" s="148" t="s">
        <v>3328</v>
      </c>
      <c r="D41" s="154" t="s">
        <v>3329</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3324</v>
      </c>
      <c r="B42" s="151" t="s">
        <v>3327</v>
      </c>
      <c r="C42" s="152" t="s">
        <v>3330</v>
      </c>
      <c r="D42" s="155" t="s">
        <v>3331</v>
      </c>
      <c r="E42" s="158" t="s">
        <v>3332</v>
      </c>
      <c r="F42" s="161" t="s">
        <v>3216</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3324</v>
      </c>
      <c r="B43" s="151" t="s">
        <v>3327</v>
      </c>
      <c r="C43" s="152" t="s">
        <v>3333</v>
      </c>
      <c r="D43" s="155" t="s">
        <v>3334</v>
      </c>
      <c r="E43" s="158" t="s">
        <v>3335</v>
      </c>
      <c r="F43" s="161" t="s">
        <v>3216</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3324</v>
      </c>
      <c r="B44" s="151" t="s">
        <v>3327</v>
      </c>
      <c r="C44" s="152" t="s">
        <v>3336</v>
      </c>
      <c r="D44" s="155" t="s">
        <v>3337</v>
      </c>
      <c r="E44" s="158" t="s">
        <v>3338</v>
      </c>
      <c r="F44" s="161" t="s">
        <v>3220</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3324</v>
      </c>
      <c r="B45" s="151" t="s">
        <v>3327</v>
      </c>
      <c r="C45" s="152" t="s">
        <v>3339</v>
      </c>
      <c r="D45" s="155" t="s">
        <v>3340</v>
      </c>
      <c r="E45" s="158" t="s">
        <v>3341</v>
      </c>
      <c r="F45" s="161" t="s">
        <v>3230</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3324</v>
      </c>
      <c r="B46" s="151" t="s">
        <v>3327</v>
      </c>
      <c r="C46" s="152" t="s">
        <v>3342</v>
      </c>
      <c r="D46" s="155" t="s">
        <v>3343</v>
      </c>
      <c r="E46" s="158" t="s">
        <v>3344</v>
      </c>
      <c r="F46" s="161" t="s">
        <v>3216</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3324</v>
      </c>
      <c r="B47" s="151" t="s">
        <v>3327</v>
      </c>
      <c r="C47" s="152" t="s">
        <v>3345</v>
      </c>
      <c r="D47" s="155" t="s">
        <v>3346</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3324</v>
      </c>
      <c r="B48" s="151" t="s">
        <v>3327</v>
      </c>
      <c r="C48" s="152" t="s">
        <v>3347</v>
      </c>
      <c r="D48" s="155" t="s">
        <v>3348</v>
      </c>
      <c r="E48" s="158" t="s">
        <v>3349</v>
      </c>
      <c r="F48" s="161" t="s">
        <v>3216</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3324</v>
      </c>
      <c r="B49" s="151" t="s">
        <v>3327</v>
      </c>
      <c r="C49" s="152" t="s">
        <v>3350</v>
      </c>
      <c r="D49" s="155" t="s">
        <v>3351</v>
      </c>
      <c r="E49" s="158" t="s">
        <v>3352</v>
      </c>
      <c r="F49" s="161" t="s">
        <v>3220</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3324</v>
      </c>
      <c r="B50" s="150" t="s">
        <v>3353</v>
      </c>
      <c r="C50" s="148" t="s">
        <v>3354</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3324</v>
      </c>
      <c r="B51" s="151" t="s">
        <v>3353</v>
      </c>
      <c r="C51" s="152" t="s">
        <v>3355</v>
      </c>
      <c r="D51" s="155" t="s">
        <v>3356</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3324</v>
      </c>
      <c r="B52" s="151" t="s">
        <v>3353</v>
      </c>
      <c r="C52" s="152" t="s">
        <v>3357</v>
      </c>
      <c r="D52" s="155" t="s">
        <v>3358</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3324</v>
      </c>
      <c r="B53" s="151" t="s">
        <v>3353</v>
      </c>
      <c r="C53" s="152" t="s">
        <v>3359</v>
      </c>
      <c r="D53" s="155" t="s">
        <v>3360</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3324</v>
      </c>
      <c r="B54" s="151" t="s">
        <v>3353</v>
      </c>
      <c r="C54" s="152" t="s">
        <v>3361</v>
      </c>
      <c r="D54" s="155" t="s">
        <v>3362</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3324</v>
      </c>
      <c r="B55" s="151" t="s">
        <v>3353</v>
      </c>
      <c r="C55" s="152" t="s">
        <v>3363</v>
      </c>
      <c r="D55" s="155" t="s">
        <v>3364</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3324</v>
      </c>
      <c r="B56" s="150" t="s">
        <v>1480</v>
      </c>
      <c r="C56" s="148" t="s">
        <v>3365</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3324</v>
      </c>
      <c r="B57" s="151" t="s">
        <v>1480</v>
      </c>
      <c r="C57" s="152" t="s">
        <v>3366</v>
      </c>
      <c r="D57" s="155" t="s">
        <v>3367</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3324</v>
      </c>
      <c r="B58" s="151" t="s">
        <v>1480</v>
      </c>
      <c r="C58" s="152" t="s">
        <v>3368</v>
      </c>
      <c r="D58" s="155" t="s">
        <v>3369</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3324</v>
      </c>
      <c r="B59" s="151" t="s">
        <v>1480</v>
      </c>
      <c r="C59" s="152" t="s">
        <v>3370</v>
      </c>
      <c r="D59" s="155" t="s">
        <v>3371</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3324</v>
      </c>
      <c r="B60" s="151" t="s">
        <v>1480</v>
      </c>
      <c r="C60" s="152" t="s">
        <v>3372</v>
      </c>
      <c r="D60" s="155" t="s">
        <v>3373</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3324</v>
      </c>
      <c r="B61" s="150" t="s">
        <v>3374</v>
      </c>
      <c r="C61" s="148" t="s">
        <v>3375</v>
      </c>
      <c r="D61" s="154" t="s">
        <v>3376</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3324</v>
      </c>
      <c r="B62" s="151" t="s">
        <v>3374</v>
      </c>
      <c r="C62" s="152" t="s">
        <v>3377</v>
      </c>
      <c r="D62" s="155" t="s">
        <v>3378</v>
      </c>
      <c r="E62" s="158" t="s">
        <v>3379</v>
      </c>
      <c r="F62" s="161" t="s">
        <v>3216</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3324</v>
      </c>
      <c r="B63" s="151" t="s">
        <v>3374</v>
      </c>
      <c r="C63" s="152" t="s">
        <v>3380</v>
      </c>
      <c r="D63" s="155" t="s">
        <v>3381</v>
      </c>
      <c r="E63" s="158" t="s">
        <v>3382</v>
      </c>
      <c r="F63" s="161" t="s">
        <v>3220</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3324</v>
      </c>
      <c r="B64" s="151" t="s">
        <v>3374</v>
      </c>
      <c r="C64" s="152" t="s">
        <v>3383</v>
      </c>
      <c r="D64" s="155" t="s">
        <v>3384</v>
      </c>
      <c r="E64" s="158" t="s">
        <v>3385</v>
      </c>
      <c r="F64" s="161" t="s">
        <v>3216</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3324</v>
      </c>
      <c r="B65" s="151" t="s">
        <v>3374</v>
      </c>
      <c r="C65" s="152" t="s">
        <v>3386</v>
      </c>
      <c r="D65" s="155" t="s">
        <v>3387</v>
      </c>
      <c r="E65" s="158" t="s">
        <v>3388</v>
      </c>
      <c r="F65" s="161" t="s">
        <v>3216</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3324</v>
      </c>
      <c r="B66" s="150" t="s">
        <v>2982</v>
      </c>
      <c r="C66" s="148" t="s">
        <v>3389</v>
      </c>
      <c r="D66" s="154" t="s">
        <v>3390</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3324</v>
      </c>
      <c r="B67" s="151" t="s">
        <v>2982</v>
      </c>
      <c r="C67" s="152" t="s">
        <v>3391</v>
      </c>
      <c r="D67" s="155" t="s">
        <v>3392</v>
      </c>
      <c r="E67" s="158" t="s">
        <v>3393</v>
      </c>
      <c r="F67" s="161" t="s">
        <v>3216</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3324</v>
      </c>
      <c r="B68" s="151" t="s">
        <v>2982</v>
      </c>
      <c r="C68" s="152" t="s">
        <v>3394</v>
      </c>
      <c r="D68" s="155" t="s">
        <v>3395</v>
      </c>
      <c r="E68" s="158" t="s">
        <v>3396</v>
      </c>
      <c r="F68" s="161" t="s">
        <v>3216</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3324</v>
      </c>
      <c r="B69" s="151" t="s">
        <v>2982</v>
      </c>
      <c r="C69" s="152" t="s">
        <v>3397</v>
      </c>
      <c r="D69" s="155" t="s">
        <v>3398</v>
      </c>
      <c r="E69" s="158" t="s">
        <v>3399</v>
      </c>
      <c r="F69" s="161" t="s">
        <v>3220</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3324</v>
      </c>
      <c r="B70" s="151" t="s">
        <v>2982</v>
      </c>
      <c r="C70" s="152" t="s">
        <v>3400</v>
      </c>
      <c r="D70" s="155" t="s">
        <v>3401</v>
      </c>
      <c r="E70" s="158" t="s">
        <v>3402</v>
      </c>
      <c r="F70" s="161" t="s">
        <v>3216</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3324</v>
      </c>
      <c r="B71" s="151" t="s">
        <v>2982</v>
      </c>
      <c r="C71" s="152" t="s">
        <v>3403</v>
      </c>
      <c r="D71" s="155" t="s">
        <v>3404</v>
      </c>
      <c r="E71" s="158" t="s">
        <v>3405</v>
      </c>
      <c r="F71" s="161" t="s">
        <v>3216</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3324</v>
      </c>
      <c r="B72" s="151" t="s">
        <v>2982</v>
      </c>
      <c r="C72" s="152" t="s">
        <v>3406</v>
      </c>
      <c r="D72" s="155" t="s">
        <v>3407</v>
      </c>
      <c r="E72" s="158" t="s">
        <v>3408</v>
      </c>
      <c r="F72" s="161" t="s">
        <v>3216</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3324</v>
      </c>
      <c r="B73" s="151" t="s">
        <v>2982</v>
      </c>
      <c r="C73" s="152" t="s">
        <v>3409</v>
      </c>
      <c r="D73" s="155" t="s">
        <v>3410</v>
      </c>
      <c r="E73" s="158" t="s">
        <v>3411</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3324</v>
      </c>
      <c r="B74" s="151" t="s">
        <v>2982</v>
      </c>
      <c r="C74" s="152" t="s">
        <v>3412</v>
      </c>
      <c r="D74" s="155" t="s">
        <v>3413</v>
      </c>
      <c r="E74" s="158" t="s">
        <v>3414</v>
      </c>
      <c r="F74" s="161" t="s">
        <v>3220</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3324</v>
      </c>
      <c r="B75" s="151" t="s">
        <v>2982</v>
      </c>
      <c r="C75" s="152" t="s">
        <v>3415</v>
      </c>
      <c r="D75" s="155" t="s">
        <v>3416</v>
      </c>
      <c r="E75" s="158" t="s">
        <v>3417</v>
      </c>
      <c r="F75" s="161" t="s">
        <v>3230</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3324</v>
      </c>
      <c r="B76" s="151" t="s">
        <v>2982</v>
      </c>
      <c r="C76" s="152" t="s">
        <v>3418</v>
      </c>
      <c r="D76" s="155" t="s">
        <v>3419</v>
      </c>
      <c r="E76" s="158" t="s">
        <v>3420</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3324</v>
      </c>
      <c r="B77" s="150" t="s">
        <v>3252</v>
      </c>
      <c r="C77" s="148" t="s">
        <v>3421</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3324</v>
      </c>
      <c r="B78" s="151" t="s">
        <v>3252</v>
      </c>
      <c r="C78" s="152" t="s">
        <v>3422</v>
      </c>
      <c r="D78" s="155" t="s">
        <v>3423</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3324</v>
      </c>
      <c r="B79" s="151" t="s">
        <v>3252</v>
      </c>
      <c r="C79" s="152" t="s">
        <v>3424</v>
      </c>
      <c r="D79" s="155" t="s">
        <v>3425</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3324</v>
      </c>
      <c r="B80" s="151" t="s">
        <v>3252</v>
      </c>
      <c r="C80" s="152" t="s">
        <v>3426</v>
      </c>
      <c r="D80" s="155" t="s">
        <v>3427</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3324</v>
      </c>
      <c r="B81" s="150" t="s">
        <v>3180</v>
      </c>
      <c r="C81" s="148" t="s">
        <v>3428</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3324</v>
      </c>
      <c r="B82" s="151" t="s">
        <v>3180</v>
      </c>
      <c r="C82" s="152" t="s">
        <v>3429</v>
      </c>
      <c r="D82" s="155" t="s">
        <v>3430</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3324</v>
      </c>
      <c r="B83" s="151" t="s">
        <v>3180</v>
      </c>
      <c r="C83" s="152" t="s">
        <v>3431</v>
      </c>
      <c r="D83" s="155" t="s">
        <v>3432</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3324</v>
      </c>
      <c r="B84" s="151" t="s">
        <v>3180</v>
      </c>
      <c r="C84" s="152" t="s">
        <v>3433</v>
      </c>
      <c r="D84" s="155" t="s">
        <v>3434</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3324</v>
      </c>
      <c r="B85" s="151" t="s">
        <v>3180</v>
      </c>
      <c r="C85" s="152" t="s">
        <v>3435</v>
      </c>
      <c r="D85" s="155" t="s">
        <v>3436</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3324</v>
      </c>
      <c r="B86" s="151" t="s">
        <v>3180</v>
      </c>
      <c r="C86" s="152" t="s">
        <v>3437</v>
      </c>
      <c r="D86" s="155" t="s">
        <v>3438</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3439</v>
      </c>
      <c r="B87" s="149" t="s">
        <v>25</v>
      </c>
      <c r="C87" s="147" t="s">
        <v>3440</v>
      </c>
      <c r="D87" s="153" t="s">
        <v>3441</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3439</v>
      </c>
      <c r="B88" s="150" t="s">
        <v>3442</v>
      </c>
      <c r="C88" s="148" t="s">
        <v>3443</v>
      </c>
      <c r="D88" s="154" t="s">
        <v>3444</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3439</v>
      </c>
      <c r="B89" s="151" t="s">
        <v>3442</v>
      </c>
      <c r="C89" s="152" t="s">
        <v>3445</v>
      </c>
      <c r="D89" s="155" t="s">
        <v>3446</v>
      </c>
      <c r="E89" s="158" t="s">
        <v>3447</v>
      </c>
      <c r="F89" s="161" t="s">
        <v>3216</v>
      </c>
      <c r="G89" s="164">
        <f>IF(COUNTIF(H89:AU89,"&lt;&gt;")=0,"",SUMPRODUCT(((Recommendations[ImplStatus]="Implemented")+(Recommendations[ImplStatus]="Compensated"))*ISNUMBER(MATCH(Recommendations[Id],H89:AU89,0)))/COUNTIF(H89:AU89,"&lt;&gt;"))</f>
        <v>0</v>
      </c>
      <c r="H89" s="167" t="s">
        <v>1238</v>
      </c>
      <c r="I89" s="167" t="s">
        <v>1243</v>
      </c>
      <c r="J89" s="167" t="s">
        <v>1248</v>
      </c>
      <c r="K89" s="167" t="s">
        <v>1258</v>
      </c>
      <c r="L89" s="167" t="s">
        <v>1263</v>
      </c>
      <c r="M89" s="167" t="s">
        <v>1268</v>
      </c>
      <c r="N89" s="167" t="s">
        <v>1273</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3439</v>
      </c>
      <c r="B90" s="151" t="s">
        <v>3442</v>
      </c>
      <c r="C90" s="152" t="s">
        <v>3448</v>
      </c>
      <c r="D90" s="155" t="s">
        <v>3449</v>
      </c>
      <c r="E90" s="158" t="s">
        <v>3450</v>
      </c>
      <c r="F90" s="161" t="s">
        <v>3220</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3439</v>
      </c>
      <c r="B91" s="151" t="s">
        <v>3442</v>
      </c>
      <c r="C91" s="152" t="s">
        <v>3451</v>
      </c>
      <c r="D91" s="155" t="s">
        <v>3452</v>
      </c>
      <c r="E91" s="158" t="s">
        <v>3453</v>
      </c>
      <c r="F91" s="161" t="s">
        <v>3216</v>
      </c>
      <c r="G91" s="164">
        <f>IF(COUNTIF(H91:AU91,"&lt;&gt;")=0,"",SUMPRODUCT(((Recommendations[ImplStatus]="Implemented")+(Recommendations[ImplStatus]="Compensated"))*ISNUMBER(MATCH(Recommendations[Id],H91:AU91,0)))/COUNTIF(H91:AU91,"&lt;&gt;"))</f>
        <v>0</v>
      </c>
      <c r="H91" s="167" t="s">
        <v>190</v>
      </c>
      <c r="I91" s="167" t="s">
        <v>995</v>
      </c>
      <c r="J91" s="167" t="s">
        <v>1001</v>
      </c>
      <c r="K91" s="167" t="s">
        <v>1013</v>
      </c>
      <c r="L91" s="167" t="s">
        <v>1061</v>
      </c>
      <c r="M91" s="167" t="s">
        <v>1243</v>
      </c>
      <c r="N91" s="167" t="s">
        <v>1318</v>
      </c>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3439</v>
      </c>
      <c r="B92" s="151" t="s">
        <v>3442</v>
      </c>
      <c r="C92" s="152" t="s">
        <v>3454</v>
      </c>
      <c r="D92" s="155" t="s">
        <v>3455</v>
      </c>
      <c r="E92" s="158" t="s">
        <v>3456</v>
      </c>
      <c r="F92" s="161" t="s">
        <v>3216</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3439</v>
      </c>
      <c r="B93" s="151" t="s">
        <v>3442</v>
      </c>
      <c r="C93" s="152" t="s">
        <v>3457</v>
      </c>
      <c r="D93" s="155" t="s">
        <v>3458</v>
      </c>
      <c r="E93" s="158" t="s">
        <v>3459</v>
      </c>
      <c r="F93" s="161" t="s">
        <v>3216</v>
      </c>
      <c r="G93" s="164">
        <f>IF(COUNTIF(H93:AU93,"&lt;&gt;")=0,"",SUMPRODUCT(((Recommendations[ImplStatus]="Implemented")+(Recommendations[ImplStatus]="Compensated"))*ISNUMBER(MATCH(Recommendations[Id],H93:AU93,0)))/COUNTIF(H93:AU93,"&lt;&gt;"))</f>
        <v>0</v>
      </c>
      <c r="H93" s="167" t="s">
        <v>232</v>
      </c>
      <c r="I93" s="167" t="s">
        <v>237</v>
      </c>
      <c r="J93" s="167" t="s">
        <v>242</v>
      </c>
      <c r="K93" s="167" t="s">
        <v>925</v>
      </c>
      <c r="L93" s="167" t="s">
        <v>930</v>
      </c>
      <c r="M93" s="167" t="s">
        <v>936</v>
      </c>
      <c r="N93" s="167" t="s">
        <v>941</v>
      </c>
      <c r="O93" s="167" t="s">
        <v>970</v>
      </c>
      <c r="P93" s="167" t="s">
        <v>989</v>
      </c>
      <c r="Q93" s="167" t="s">
        <v>1007</v>
      </c>
      <c r="R93" s="167" t="s">
        <v>1043</v>
      </c>
      <c r="S93" s="167" t="s">
        <v>1088</v>
      </c>
      <c r="T93" s="167" t="s">
        <v>1093</v>
      </c>
      <c r="U93" s="167" t="s">
        <v>1103</v>
      </c>
      <c r="V93" s="167" t="s">
        <v>1109</v>
      </c>
      <c r="W93" s="167" t="s">
        <v>1114</v>
      </c>
      <c r="X93" s="167" t="s">
        <v>1119</v>
      </c>
      <c r="Y93" s="167" t="s">
        <v>1124</v>
      </c>
      <c r="Z93" s="167" t="s">
        <v>1129</v>
      </c>
      <c r="AA93" s="167" t="s">
        <v>1135</v>
      </c>
      <c r="AB93" s="167" t="s">
        <v>1140</v>
      </c>
      <c r="AC93" s="167" t="s">
        <v>1145</v>
      </c>
      <c r="AD93" s="167" t="s">
        <v>1157</v>
      </c>
      <c r="AE93" s="167" t="s">
        <v>1162</v>
      </c>
      <c r="AF93" s="167" t="s">
        <v>1253</v>
      </c>
      <c r="AG93" s="167" t="s">
        <v>1278</v>
      </c>
      <c r="AH93" s="167"/>
      <c r="AI93" s="167"/>
      <c r="AJ93" s="167"/>
      <c r="AK93" s="167"/>
      <c r="AL93" s="167"/>
      <c r="AM93" s="167"/>
      <c r="AN93" s="167"/>
      <c r="AO93" s="167"/>
      <c r="AP93" s="167"/>
      <c r="AQ93" s="167"/>
      <c r="AR93" s="167"/>
      <c r="AS93" s="167"/>
      <c r="AT93" s="167"/>
      <c r="AU93" s="181"/>
    </row>
    <row r="94" spans="1:47" ht="60" customHeight="1" x14ac:dyDescent="0.35">
      <c r="A94" s="177" t="s">
        <v>3439</v>
      </c>
      <c r="B94" s="151" t="s">
        <v>3442</v>
      </c>
      <c r="C94" s="152" t="s">
        <v>3460</v>
      </c>
      <c r="D94" s="155" t="s">
        <v>3461</v>
      </c>
      <c r="E94" s="158" t="s">
        <v>3462</v>
      </c>
      <c r="F94" s="161" t="s">
        <v>3220</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3439</v>
      </c>
      <c r="B95" s="150" t="s">
        <v>3463</v>
      </c>
      <c r="C95" s="148" t="s">
        <v>3464</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3439</v>
      </c>
      <c r="B96" s="151" t="s">
        <v>3463</v>
      </c>
      <c r="C96" s="152" t="s">
        <v>3465</v>
      </c>
      <c r="D96" s="155" t="s">
        <v>3466</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3439</v>
      </c>
      <c r="B97" s="151" t="s">
        <v>3463</v>
      </c>
      <c r="C97" s="152" t="s">
        <v>3467</v>
      </c>
      <c r="D97" s="155" t="s">
        <v>3468</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3439</v>
      </c>
      <c r="B98" s="151" t="s">
        <v>3463</v>
      </c>
      <c r="C98" s="152" t="s">
        <v>3469</v>
      </c>
      <c r="D98" s="155" t="s">
        <v>3470</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3439</v>
      </c>
      <c r="B99" s="151" t="s">
        <v>3463</v>
      </c>
      <c r="C99" s="152" t="s">
        <v>3471</v>
      </c>
      <c r="D99" s="155" t="s">
        <v>3472</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3439</v>
      </c>
      <c r="B100" s="151" t="s">
        <v>3463</v>
      </c>
      <c r="C100" s="152" t="s">
        <v>3473</v>
      </c>
      <c r="D100" s="155" t="s">
        <v>3474</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3439</v>
      </c>
      <c r="B101" s="151" t="s">
        <v>3463</v>
      </c>
      <c r="C101" s="152" t="s">
        <v>3475</v>
      </c>
      <c r="D101" s="155" t="s">
        <v>3476</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3439</v>
      </c>
      <c r="B102" s="151" t="s">
        <v>3463</v>
      </c>
      <c r="C102" s="152" t="s">
        <v>3477</v>
      </c>
      <c r="D102" s="155" t="s">
        <v>3478</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3439</v>
      </c>
      <c r="B103" s="150" t="s">
        <v>2623</v>
      </c>
      <c r="C103" s="148" t="s">
        <v>3479</v>
      </c>
      <c r="D103" s="154" t="s">
        <v>3480</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3439</v>
      </c>
      <c r="B104" s="151" t="s">
        <v>2623</v>
      </c>
      <c r="C104" s="152" t="s">
        <v>3481</v>
      </c>
      <c r="D104" s="155" t="s">
        <v>3482</v>
      </c>
      <c r="E104" s="158" t="s">
        <v>3483</v>
      </c>
      <c r="F104" s="161" t="s">
        <v>3216</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3439</v>
      </c>
      <c r="B105" s="151" t="s">
        <v>2623</v>
      </c>
      <c r="C105" s="152" t="s">
        <v>3484</v>
      </c>
      <c r="D105" s="155" t="s">
        <v>3485</v>
      </c>
      <c r="E105" s="158" t="s">
        <v>3486</v>
      </c>
      <c r="F105" s="161" t="s">
        <v>3220</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3439</v>
      </c>
      <c r="B106" s="151" t="s">
        <v>2623</v>
      </c>
      <c r="C106" s="152" t="s">
        <v>3487</v>
      </c>
      <c r="D106" s="155" t="s">
        <v>3488</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3439</v>
      </c>
      <c r="B107" s="151" t="s">
        <v>2623</v>
      </c>
      <c r="C107" s="152" t="s">
        <v>3489</v>
      </c>
      <c r="D107" s="155" t="s">
        <v>3490</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3439</v>
      </c>
      <c r="B108" s="151" t="s">
        <v>2623</v>
      </c>
      <c r="C108" s="152" t="s">
        <v>3491</v>
      </c>
      <c r="D108" s="155" t="s">
        <v>3492</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3439</v>
      </c>
      <c r="B109" s="150" t="s">
        <v>3493</v>
      </c>
      <c r="C109" s="148" t="s">
        <v>3494</v>
      </c>
      <c r="D109" s="154" t="s">
        <v>3495</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3439</v>
      </c>
      <c r="B110" s="151" t="s">
        <v>3493</v>
      </c>
      <c r="C110" s="152" t="s">
        <v>3496</v>
      </c>
      <c r="D110" s="155" t="s">
        <v>3497</v>
      </c>
      <c r="E110" s="158" t="s">
        <v>3498</v>
      </c>
      <c r="F110" s="161" t="s">
        <v>3216</v>
      </c>
      <c r="G110" s="164">
        <f>IF(COUNTIF(H110:AU110,"&lt;&gt;")=0,"",SUMPRODUCT(((Recommendations[ImplStatus]="Implemented")+(Recommendations[ImplStatus]="Compensated"))*ISNUMBER(MATCH(Recommendations[Id],H110:AU110,0)))/COUNTIF(H110:AU110,"&lt;&gt;"))</f>
        <v>0</v>
      </c>
      <c r="H110" s="167" t="s">
        <v>959</v>
      </c>
      <c r="I110" s="167" t="s">
        <v>1098</v>
      </c>
      <c r="J110" s="167" t="s">
        <v>1183</v>
      </c>
      <c r="K110" s="167" t="s">
        <v>1188</v>
      </c>
      <c r="L110" s="167" t="s">
        <v>1193</v>
      </c>
      <c r="M110" s="167" t="s">
        <v>1198</v>
      </c>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3439</v>
      </c>
      <c r="B111" s="151" t="s">
        <v>3493</v>
      </c>
      <c r="C111" s="152" t="s">
        <v>3499</v>
      </c>
      <c r="D111" s="155" t="s">
        <v>3500</v>
      </c>
      <c r="E111" s="158" t="s">
        <v>3501</v>
      </c>
      <c r="F111" s="161" t="s">
        <v>3216</v>
      </c>
      <c r="G111" s="164">
        <f>IF(COUNTIF(H111:AU111,"&lt;&gt;")=0,"",SUMPRODUCT(((Recommendations[ImplStatus]="Implemented")+(Recommendations[ImplStatus]="Compensated"))*ISNUMBER(MATCH(Recommendations[Id],H111:AU111,0)))/COUNTIF(H111:AU111,"&lt;&gt;"))</f>
        <v>0</v>
      </c>
      <c r="H111" s="167" t="s">
        <v>1025</v>
      </c>
      <c r="I111" s="167" t="s">
        <v>1031</v>
      </c>
      <c r="J111" s="167" t="s">
        <v>1037</v>
      </c>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3439</v>
      </c>
      <c r="B112" s="151" t="s">
        <v>3493</v>
      </c>
      <c r="C112" s="152" t="s">
        <v>3502</v>
      </c>
      <c r="D112" s="155" t="s">
        <v>3503</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3439</v>
      </c>
      <c r="B113" s="151" t="s">
        <v>3493</v>
      </c>
      <c r="C113" s="152" t="s">
        <v>3504</v>
      </c>
      <c r="D113" s="155" t="s">
        <v>3505</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3439</v>
      </c>
      <c r="B114" s="151" t="s">
        <v>3493</v>
      </c>
      <c r="C114" s="152" t="s">
        <v>3506</v>
      </c>
      <c r="D114" s="155" t="s">
        <v>3507</v>
      </c>
      <c r="E114" s="158"/>
      <c r="F114" s="161" t="s">
        <v>25</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3439</v>
      </c>
      <c r="B115" s="151" t="s">
        <v>3493</v>
      </c>
      <c r="C115" s="152" t="s">
        <v>3508</v>
      </c>
      <c r="D115" s="155" t="s">
        <v>3509</v>
      </c>
      <c r="E115" s="158"/>
      <c r="F115" s="161" t="s">
        <v>25</v>
      </c>
      <c r="G115" s="164">
        <f>IF(COUNTIF(H115:AU115,"&lt;&gt;")=0,"",SUMPRODUCT(((Recommendations[ImplStatus]="Implemented")+(Recommendations[ImplStatus]="Compensated"))*ISNUMBER(MATCH(Recommendations[Id],H115:AU115,0)))/COUNTIF(H115:AU115,"&lt;&gt;"))</f>
        <v>0</v>
      </c>
      <c r="H115" s="167" t="s">
        <v>151</v>
      </c>
      <c r="I115" s="167" t="s">
        <v>162</v>
      </c>
      <c r="J115" s="167" t="s">
        <v>168</v>
      </c>
      <c r="K115" s="167" t="s">
        <v>173</v>
      </c>
      <c r="L115" s="167" t="s">
        <v>211</v>
      </c>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3439</v>
      </c>
      <c r="B116" s="151" t="s">
        <v>3493</v>
      </c>
      <c r="C116" s="152" t="s">
        <v>3510</v>
      </c>
      <c r="D116" s="155" t="s">
        <v>3511</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3439</v>
      </c>
      <c r="B117" s="151" t="s">
        <v>3493</v>
      </c>
      <c r="C117" s="152" t="s">
        <v>3512</v>
      </c>
      <c r="D117" s="155" t="s">
        <v>3513</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3439</v>
      </c>
      <c r="B118" s="151" t="s">
        <v>3493</v>
      </c>
      <c r="C118" s="152" t="s">
        <v>3514</v>
      </c>
      <c r="D118" s="155" t="s">
        <v>3515</v>
      </c>
      <c r="E118" s="158" t="s">
        <v>3516</v>
      </c>
      <c r="F118" s="161" t="s">
        <v>3216</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3439</v>
      </c>
      <c r="B119" s="151" t="s">
        <v>3493</v>
      </c>
      <c r="C119" s="152" t="s">
        <v>3517</v>
      </c>
      <c r="D119" s="155" t="s">
        <v>3518</v>
      </c>
      <c r="E119" s="158" t="s">
        <v>3519</v>
      </c>
      <c r="F119" s="161" t="s">
        <v>3216</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3439</v>
      </c>
      <c r="B120" s="150" t="s">
        <v>3520</v>
      </c>
      <c r="C120" s="148" t="s">
        <v>3521</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3439</v>
      </c>
      <c r="B121" s="151" t="s">
        <v>3520</v>
      </c>
      <c r="C121" s="152" t="s">
        <v>3522</v>
      </c>
      <c r="D121" s="155" t="s">
        <v>3523</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3439</v>
      </c>
      <c r="B122" s="151" t="s">
        <v>3520</v>
      </c>
      <c r="C122" s="152" t="s">
        <v>3524</v>
      </c>
      <c r="D122" s="155" t="s">
        <v>3525</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3439</v>
      </c>
      <c r="B123" s="151" t="s">
        <v>3520</v>
      </c>
      <c r="C123" s="152" t="s">
        <v>3526</v>
      </c>
      <c r="D123" s="155" t="s">
        <v>3527</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3439</v>
      </c>
      <c r="B124" s="151" t="s">
        <v>3520</v>
      </c>
      <c r="C124" s="152" t="s">
        <v>3528</v>
      </c>
      <c r="D124" s="155" t="s">
        <v>3529</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3439</v>
      </c>
      <c r="B125" s="151" t="s">
        <v>3520</v>
      </c>
      <c r="C125" s="152" t="s">
        <v>3530</v>
      </c>
      <c r="D125" s="155" t="s">
        <v>3531</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3439</v>
      </c>
      <c r="B126" s="151" t="s">
        <v>3520</v>
      </c>
      <c r="C126" s="152" t="s">
        <v>3532</v>
      </c>
      <c r="D126" s="155" t="s">
        <v>3533</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3439</v>
      </c>
      <c r="B127" s="151" t="s">
        <v>3520</v>
      </c>
      <c r="C127" s="152" t="s">
        <v>3534</v>
      </c>
      <c r="D127" s="155" t="s">
        <v>3535</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3439</v>
      </c>
      <c r="B128" s="151" t="s">
        <v>3520</v>
      </c>
      <c r="C128" s="152" t="s">
        <v>3536</v>
      </c>
      <c r="D128" s="155" t="s">
        <v>3537</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3439</v>
      </c>
      <c r="B129" s="151" t="s">
        <v>3520</v>
      </c>
      <c r="C129" s="152" t="s">
        <v>3538</v>
      </c>
      <c r="D129" s="155" t="s">
        <v>3539</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3439</v>
      </c>
      <c r="B130" s="151" t="s">
        <v>3520</v>
      </c>
      <c r="C130" s="152" t="s">
        <v>3540</v>
      </c>
      <c r="D130" s="155" t="s">
        <v>3541</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3439</v>
      </c>
      <c r="B131" s="151" t="s">
        <v>3520</v>
      </c>
      <c r="C131" s="152" t="s">
        <v>3542</v>
      </c>
      <c r="D131" s="155" t="s">
        <v>3543</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3439</v>
      </c>
      <c r="B132" s="151" t="s">
        <v>3520</v>
      </c>
      <c r="C132" s="152" t="s">
        <v>3544</v>
      </c>
      <c r="D132" s="155" t="s">
        <v>3545</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3439</v>
      </c>
      <c r="B133" s="150" t="s">
        <v>3546</v>
      </c>
      <c r="C133" s="148" t="s">
        <v>3547</v>
      </c>
      <c r="D133" s="154" t="s">
        <v>3548</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3439</v>
      </c>
      <c r="B134" s="151" t="s">
        <v>3546</v>
      </c>
      <c r="C134" s="152" t="s">
        <v>3549</v>
      </c>
      <c r="D134" s="155" t="s">
        <v>3550</v>
      </c>
      <c r="E134" s="158" t="s">
        <v>3551</v>
      </c>
      <c r="F134" s="161" t="s">
        <v>3220</v>
      </c>
      <c r="G134" s="164">
        <f>IF(COUNTIF(H134:AU134,"&lt;&gt;")=0,"",SUMPRODUCT(((Recommendations[ImplStatus]="Implemented")+(Recommendations[ImplStatus]="Compensated"))*ISNUMBER(MATCH(Recommendations[Id],H134:AU134,0)))/COUNTIF(H134:AU134,"&lt;&gt;"))</f>
        <v>0</v>
      </c>
      <c r="H134" s="167" t="s">
        <v>627</v>
      </c>
      <c r="I134" s="167" t="s">
        <v>674</v>
      </c>
      <c r="J134" s="167" t="s">
        <v>704</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3439</v>
      </c>
      <c r="B135" s="151" t="s">
        <v>3546</v>
      </c>
      <c r="C135" s="152" t="s">
        <v>3552</v>
      </c>
      <c r="D135" s="155" t="s">
        <v>3553</v>
      </c>
      <c r="E135" s="158" t="s">
        <v>3554</v>
      </c>
      <c r="F135" s="161" t="s">
        <v>3220</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3439</v>
      </c>
      <c r="B136" s="151" t="s">
        <v>3546</v>
      </c>
      <c r="C136" s="152" t="s">
        <v>3555</v>
      </c>
      <c r="D136" s="155" t="s">
        <v>3556</v>
      </c>
      <c r="E136" s="158" t="s">
        <v>3557</v>
      </c>
      <c r="F136" s="161" t="s">
        <v>3216</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3439</v>
      </c>
      <c r="B137" s="151" t="s">
        <v>3546</v>
      </c>
      <c r="C137" s="152" t="s">
        <v>3558</v>
      </c>
      <c r="D137" s="155" t="s">
        <v>3559</v>
      </c>
      <c r="E137" s="158" t="s">
        <v>3560</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3439</v>
      </c>
      <c r="B138" s="150" t="s">
        <v>2856</v>
      </c>
      <c r="C138" s="148" t="s">
        <v>3561</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3439</v>
      </c>
      <c r="B139" s="151" t="s">
        <v>2856</v>
      </c>
      <c r="C139" s="152" t="s">
        <v>3562</v>
      </c>
      <c r="D139" s="155" t="s">
        <v>3563</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3439</v>
      </c>
      <c r="B140" s="151" t="s">
        <v>2856</v>
      </c>
      <c r="C140" s="152" t="s">
        <v>3564</v>
      </c>
      <c r="D140" s="155" t="s">
        <v>3565</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3439</v>
      </c>
      <c r="B141" s="150" t="s">
        <v>3566</v>
      </c>
      <c r="C141" s="148" t="s">
        <v>3567</v>
      </c>
      <c r="D141" s="154" t="s">
        <v>3568</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3439</v>
      </c>
      <c r="B142" s="151" t="s">
        <v>3566</v>
      </c>
      <c r="C142" s="152" t="s">
        <v>3569</v>
      </c>
      <c r="D142" s="155" t="s">
        <v>3570</v>
      </c>
      <c r="E142" s="158" t="s">
        <v>3571</v>
      </c>
      <c r="F142" s="161" t="s">
        <v>3216</v>
      </c>
      <c r="G142" s="164">
        <f>IF(COUNTIF(H142:AU142,"&lt;&gt;")=0,"",SUMPRODUCT(((Recommendations[ImplStatus]="Implemented")+(Recommendations[ImplStatus]="Compensated"))*ISNUMBER(MATCH(Recommendations[Id],H142:AU142,0)))/COUNTIF(H142:AU142,"&lt;&gt;"))</f>
        <v>0</v>
      </c>
      <c r="H142" s="167" t="s">
        <v>18</v>
      </c>
      <c r="I142" s="167" t="s">
        <v>29</v>
      </c>
      <c r="J142" s="167" t="s">
        <v>36</v>
      </c>
      <c r="K142" s="167" t="s">
        <v>42</v>
      </c>
      <c r="L142" s="167" t="s">
        <v>48</v>
      </c>
      <c r="M142" s="167" t="s">
        <v>53</v>
      </c>
      <c r="N142" s="167" t="s">
        <v>58</v>
      </c>
      <c r="O142" s="167" t="s">
        <v>63</v>
      </c>
      <c r="P142" s="167" t="s">
        <v>68</v>
      </c>
      <c r="Q142" s="167" t="s">
        <v>72</v>
      </c>
      <c r="R142" s="167" t="s">
        <v>76</v>
      </c>
      <c r="S142" s="167" t="s">
        <v>80</v>
      </c>
      <c r="T142" s="167" t="s">
        <v>86</v>
      </c>
      <c r="U142" s="167" t="s">
        <v>91</v>
      </c>
      <c r="V142" s="167" t="s">
        <v>95</v>
      </c>
      <c r="W142" s="167" t="s">
        <v>99</v>
      </c>
      <c r="X142" s="167" t="s">
        <v>103</v>
      </c>
      <c r="Y142" s="167" t="s">
        <v>108</v>
      </c>
      <c r="Z142" s="167" t="s">
        <v>113</v>
      </c>
      <c r="AA142" s="167" t="s">
        <v>118</v>
      </c>
      <c r="AB142" s="167" t="s">
        <v>122</v>
      </c>
      <c r="AC142" s="167" t="s">
        <v>126</v>
      </c>
      <c r="AD142" s="167" t="s">
        <v>130</v>
      </c>
      <c r="AE142" s="167" t="s">
        <v>134</v>
      </c>
      <c r="AF142" s="167" t="s">
        <v>139</v>
      </c>
      <c r="AG142" s="167" t="s">
        <v>145</v>
      </c>
      <c r="AH142" s="167" t="s">
        <v>151</v>
      </c>
      <c r="AI142" s="167" t="s">
        <v>157</v>
      </c>
      <c r="AJ142" s="167" t="s">
        <v>162</v>
      </c>
      <c r="AK142" s="167" t="s">
        <v>179</v>
      </c>
      <c r="AL142" s="167" t="s">
        <v>185</v>
      </c>
      <c r="AM142" s="167" t="s">
        <v>190</v>
      </c>
      <c r="AN142" s="167" t="s">
        <v>196</v>
      </c>
      <c r="AO142" s="167" t="s">
        <v>201</v>
      </c>
      <c r="AP142" s="167" t="s">
        <v>206</v>
      </c>
      <c r="AQ142" s="167" t="s">
        <v>211</v>
      </c>
      <c r="AR142" s="167" t="s">
        <v>217</v>
      </c>
      <c r="AS142" s="167" t="s">
        <v>222</v>
      </c>
      <c r="AT142" s="167" t="s">
        <v>227</v>
      </c>
      <c r="AU142" s="181" t="s">
        <v>232</v>
      </c>
    </row>
    <row r="143" spans="1:47" ht="60" customHeight="1" x14ac:dyDescent="0.35">
      <c r="A143" s="177" t="s">
        <v>3439</v>
      </c>
      <c r="B143" s="151" t="s">
        <v>3566</v>
      </c>
      <c r="C143" s="152" t="s">
        <v>3572</v>
      </c>
      <c r="D143" s="155" t="s">
        <v>3573</v>
      </c>
      <c r="E143" s="158" t="s">
        <v>3574</v>
      </c>
      <c r="F143" s="161" t="s">
        <v>3216</v>
      </c>
      <c r="G143" s="164">
        <f>IF(COUNTIF(H143:AU143,"&lt;&gt;")=0,"",SUMPRODUCT(((Recommendations[ImplStatus]="Implemented")+(Recommendations[ImplStatus]="Compensated"))*ISNUMBER(MATCH(Recommendations[Id],H143:AU143,0)))/COUNTIF(H143:AU143,"&lt;&gt;"))</f>
        <v>0</v>
      </c>
      <c r="H143" s="167" t="s">
        <v>311</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3439</v>
      </c>
      <c r="B144" s="151" t="s">
        <v>3566</v>
      </c>
      <c r="C144" s="152" t="s">
        <v>3575</v>
      </c>
      <c r="D144" s="155" t="s">
        <v>3576</v>
      </c>
      <c r="E144" s="158" t="s">
        <v>3577</v>
      </c>
      <c r="F144" s="161" t="s">
        <v>3220</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3439</v>
      </c>
      <c r="B145" s="151" t="s">
        <v>3566</v>
      </c>
      <c r="C145" s="152" t="s">
        <v>3578</v>
      </c>
      <c r="D145" s="155" t="s">
        <v>3579</v>
      </c>
      <c r="E145" s="158" t="s">
        <v>3580</v>
      </c>
      <c r="F145" s="161" t="s">
        <v>3216</v>
      </c>
      <c r="G145" s="164">
        <f>IF(COUNTIF(H145:AU145,"&lt;&gt;")=0,"",SUMPRODUCT(((Recommendations[ImplStatus]="Implemented")+(Recommendations[ImplStatus]="Compensated"))*ISNUMBER(MATCH(Recommendations[Id],H145:AU145,0)))/COUNTIF(H145:AU145,"&lt;&gt;"))</f>
        <v>0</v>
      </c>
      <c r="H145" s="167" t="s">
        <v>103</v>
      </c>
      <c r="I145" s="167" t="s">
        <v>108</v>
      </c>
      <c r="J145" s="167" t="s">
        <v>505</v>
      </c>
      <c r="K145" s="167" t="s">
        <v>719</v>
      </c>
      <c r="L145" s="167" t="s">
        <v>724</v>
      </c>
      <c r="M145" s="167" t="s">
        <v>729</v>
      </c>
      <c r="N145" s="167" t="s">
        <v>735</v>
      </c>
      <c r="O145" s="167" t="s">
        <v>740</v>
      </c>
      <c r="P145" s="167" t="s">
        <v>745</v>
      </c>
      <c r="Q145" s="167" t="s">
        <v>750</v>
      </c>
      <c r="R145" s="167" t="s">
        <v>756</v>
      </c>
      <c r="S145" s="167" t="s">
        <v>761</v>
      </c>
      <c r="T145" s="167" t="s">
        <v>766</v>
      </c>
      <c r="U145" s="167" t="s">
        <v>771</v>
      </c>
      <c r="V145" s="167" t="s">
        <v>776</v>
      </c>
      <c r="W145" s="167" t="s">
        <v>781</v>
      </c>
      <c r="X145" s="167" t="s">
        <v>786</v>
      </c>
      <c r="Y145" s="167" t="s">
        <v>791</v>
      </c>
      <c r="Z145" s="167" t="s">
        <v>796</v>
      </c>
      <c r="AA145" s="167" t="s">
        <v>801</v>
      </c>
      <c r="AB145" s="167" t="s">
        <v>806</v>
      </c>
      <c r="AC145" s="167" t="s">
        <v>811</v>
      </c>
      <c r="AD145" s="167" t="s">
        <v>816</v>
      </c>
      <c r="AE145" s="167" t="s">
        <v>821</v>
      </c>
      <c r="AF145" s="167" t="s">
        <v>826</v>
      </c>
      <c r="AG145" s="167" t="s">
        <v>832</v>
      </c>
      <c r="AH145" s="167" t="s">
        <v>837</v>
      </c>
      <c r="AI145" s="167" t="s">
        <v>842</v>
      </c>
      <c r="AJ145" s="167" t="s">
        <v>847</v>
      </c>
      <c r="AK145" s="167" t="s">
        <v>852</v>
      </c>
      <c r="AL145" s="167" t="s">
        <v>863</v>
      </c>
      <c r="AM145" s="167" t="s">
        <v>868</v>
      </c>
      <c r="AN145" s="167" t="s">
        <v>873</v>
      </c>
      <c r="AO145" s="167" t="s">
        <v>879</v>
      </c>
      <c r="AP145" s="167" t="s">
        <v>884</v>
      </c>
      <c r="AQ145" s="167" t="s">
        <v>946</v>
      </c>
      <c r="AR145" s="167" t="s">
        <v>976</v>
      </c>
      <c r="AS145" s="167"/>
      <c r="AT145" s="167"/>
      <c r="AU145" s="181"/>
    </row>
    <row r="146" spans="1:47" ht="60" customHeight="1" x14ac:dyDescent="0.35">
      <c r="A146" s="177" t="s">
        <v>3439</v>
      </c>
      <c r="B146" s="151" t="s">
        <v>3566</v>
      </c>
      <c r="C146" s="152" t="s">
        <v>3581</v>
      </c>
      <c r="D146" s="155" t="s">
        <v>3582</v>
      </c>
      <c r="E146" s="158" t="s">
        <v>3583</v>
      </c>
      <c r="F146" s="161" t="s">
        <v>3216</v>
      </c>
      <c r="G146" s="164">
        <f>IF(COUNTIF(H146:AU146,"&lt;&gt;")=0,"",SUMPRODUCT(((Recommendations[ImplStatus]="Implemented")+(Recommendations[ImplStatus]="Compensated"))*ISNUMBER(MATCH(Recommendations[Id],H146:AU146,0)))/COUNTIF(H146:AU146,"&lt;&gt;"))</f>
        <v>0</v>
      </c>
      <c r="H146" s="167" t="s">
        <v>48</v>
      </c>
      <c r="I146" s="167" t="s">
        <v>68</v>
      </c>
      <c r="J146" s="167" t="s">
        <v>91</v>
      </c>
      <c r="K146" s="167" t="s">
        <v>122</v>
      </c>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3439</v>
      </c>
      <c r="B147" s="151" t="s">
        <v>3566</v>
      </c>
      <c r="C147" s="152" t="s">
        <v>3584</v>
      </c>
      <c r="D147" s="155" t="s">
        <v>3585</v>
      </c>
      <c r="E147" s="158" t="s">
        <v>3586</v>
      </c>
      <c r="F147" s="161" t="s">
        <v>3216</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3439</v>
      </c>
      <c r="B148" s="150" t="s">
        <v>3587</v>
      </c>
      <c r="C148" s="148" t="s">
        <v>3588</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3439</v>
      </c>
      <c r="B149" s="151" t="s">
        <v>3587</v>
      </c>
      <c r="C149" s="152" t="s">
        <v>3589</v>
      </c>
      <c r="D149" s="155" t="s">
        <v>3590</v>
      </c>
      <c r="E149" s="158"/>
      <c r="F149" s="161" t="s">
        <v>25</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3439</v>
      </c>
      <c r="B150" s="151" t="s">
        <v>3587</v>
      </c>
      <c r="C150" s="152" t="s">
        <v>3591</v>
      </c>
      <c r="D150" s="155" t="s">
        <v>3592</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3439</v>
      </c>
      <c r="B151" s="151" t="s">
        <v>3587</v>
      </c>
      <c r="C151" s="152" t="s">
        <v>3593</v>
      </c>
      <c r="D151" s="155" t="s">
        <v>3594</v>
      </c>
      <c r="E151" s="158"/>
      <c r="F151" s="161" t="s">
        <v>25</v>
      </c>
      <c r="G151" s="164">
        <f>IF(COUNTIF(H151:AU151,"&lt;&gt;")=0,"",SUMPRODUCT(((Recommendations[ImplStatus]="Implemented")+(Recommendations[ImplStatus]="Compensated"))*ISNUMBER(MATCH(Recommendations[Id],H151:AU151,0)))/COUNTIF(H151:AU151,"&lt;&gt;"))</f>
        <v>0</v>
      </c>
      <c r="H151" s="167" t="s">
        <v>18</v>
      </c>
      <c r="I151" s="167" t="s">
        <v>29</v>
      </c>
      <c r="J151" s="167" t="s">
        <v>36</v>
      </c>
      <c r="K151" s="167" t="s">
        <v>536</v>
      </c>
      <c r="L151" s="167" t="s">
        <v>541</v>
      </c>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3439</v>
      </c>
      <c r="B152" s="151" t="s">
        <v>3587</v>
      </c>
      <c r="C152" s="152" t="s">
        <v>3595</v>
      </c>
      <c r="D152" s="155" t="s">
        <v>3596</v>
      </c>
      <c r="E152" s="158"/>
      <c r="F152" s="161" t="s">
        <v>25</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3439</v>
      </c>
      <c r="B153" s="151" t="s">
        <v>3587</v>
      </c>
      <c r="C153" s="152" t="s">
        <v>3597</v>
      </c>
      <c r="D153" s="155" t="s">
        <v>3598</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3599</v>
      </c>
      <c r="B154" s="149" t="s">
        <v>25</v>
      </c>
      <c r="C154" s="147" t="s">
        <v>3600</v>
      </c>
      <c r="D154" s="153" t="s">
        <v>3601</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3599</v>
      </c>
      <c r="B155" s="150" t="s">
        <v>3602</v>
      </c>
      <c r="C155" s="148" t="s">
        <v>3603</v>
      </c>
      <c r="D155" s="154" t="s">
        <v>3604</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3599</v>
      </c>
      <c r="B156" s="151" t="s">
        <v>3602</v>
      </c>
      <c r="C156" s="152" t="s">
        <v>3605</v>
      </c>
      <c r="D156" s="155" t="s">
        <v>3606</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3599</v>
      </c>
      <c r="B157" s="151" t="s">
        <v>3602</v>
      </c>
      <c r="C157" s="152" t="s">
        <v>3607</v>
      </c>
      <c r="D157" s="155" t="s">
        <v>3608</v>
      </c>
      <c r="E157" s="158" t="s">
        <v>3609</v>
      </c>
      <c r="F157" s="161" t="s">
        <v>3216</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3599</v>
      </c>
      <c r="B158" s="151" t="s">
        <v>3602</v>
      </c>
      <c r="C158" s="152" t="s">
        <v>3610</v>
      </c>
      <c r="D158" s="155" t="s">
        <v>3611</v>
      </c>
      <c r="E158" s="158" t="s">
        <v>3612</v>
      </c>
      <c r="F158" s="161" t="s">
        <v>3216</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3599</v>
      </c>
      <c r="B159" s="151" t="s">
        <v>3602</v>
      </c>
      <c r="C159" s="152" t="s">
        <v>3613</v>
      </c>
      <c r="D159" s="155" t="s">
        <v>3614</v>
      </c>
      <c r="E159" s="158" t="s">
        <v>3615</v>
      </c>
      <c r="F159" s="161" t="s">
        <v>3216</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3599</v>
      </c>
      <c r="B160" s="151" t="s">
        <v>3602</v>
      </c>
      <c r="C160" s="152" t="s">
        <v>3616</v>
      </c>
      <c r="D160" s="155" t="s">
        <v>3617</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3599</v>
      </c>
      <c r="B161" s="151" t="s">
        <v>3602</v>
      </c>
      <c r="C161" s="152" t="s">
        <v>3618</v>
      </c>
      <c r="D161" s="155" t="s">
        <v>3619</v>
      </c>
      <c r="E161" s="158" t="s">
        <v>3620</v>
      </c>
      <c r="F161" s="161" t="s">
        <v>3216</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3599</v>
      </c>
      <c r="B162" s="151" t="s">
        <v>3602</v>
      </c>
      <c r="C162" s="152" t="s">
        <v>3621</v>
      </c>
      <c r="D162" s="155" t="s">
        <v>3622</v>
      </c>
      <c r="E162" s="158" t="s">
        <v>3623</v>
      </c>
      <c r="F162" s="161" t="s">
        <v>3216</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3599</v>
      </c>
      <c r="B163" s="151" t="s">
        <v>3602</v>
      </c>
      <c r="C163" s="152" t="s">
        <v>3624</v>
      </c>
      <c r="D163" s="155" t="s">
        <v>3625</v>
      </c>
      <c r="E163" s="158" t="s">
        <v>3626</v>
      </c>
      <c r="F163" s="161" t="s">
        <v>3216</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3599</v>
      </c>
      <c r="B164" s="150" t="s">
        <v>3020</v>
      </c>
      <c r="C164" s="148" t="s">
        <v>3627</v>
      </c>
      <c r="D164" s="154" t="s">
        <v>3628</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3599</v>
      </c>
      <c r="B165" s="151" t="s">
        <v>3020</v>
      </c>
      <c r="C165" s="152" t="s">
        <v>3629</v>
      </c>
      <c r="D165" s="155" t="s">
        <v>3630</v>
      </c>
      <c r="E165" s="158" t="s">
        <v>3631</v>
      </c>
      <c r="F165" s="161" t="s">
        <v>3216</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3599</v>
      </c>
      <c r="B166" s="151" t="s">
        <v>3020</v>
      </c>
      <c r="C166" s="152" t="s">
        <v>3632</v>
      </c>
      <c r="D166" s="155" t="s">
        <v>3633</v>
      </c>
      <c r="E166" s="158" t="s">
        <v>3634</v>
      </c>
      <c r="F166" s="161" t="s">
        <v>3216</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3599</v>
      </c>
      <c r="B167" s="151" t="s">
        <v>3020</v>
      </c>
      <c r="C167" s="152" t="s">
        <v>3635</v>
      </c>
      <c r="D167" s="155" t="s">
        <v>3636</v>
      </c>
      <c r="E167" s="158" t="s">
        <v>3637</v>
      </c>
      <c r="F167" s="161" t="s">
        <v>3216</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3599</v>
      </c>
      <c r="B168" s="151" t="s">
        <v>3020</v>
      </c>
      <c r="C168" s="152" t="s">
        <v>3638</v>
      </c>
      <c r="D168" s="155" t="s">
        <v>3639</v>
      </c>
      <c r="E168" s="158"/>
      <c r="F168" s="161" t="s">
        <v>25</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3599</v>
      </c>
      <c r="B169" s="151" t="s">
        <v>3020</v>
      </c>
      <c r="C169" s="152" t="s">
        <v>3640</v>
      </c>
      <c r="D169" s="155" t="s">
        <v>3641</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3599</v>
      </c>
      <c r="B170" s="151" t="s">
        <v>3020</v>
      </c>
      <c r="C170" s="152" t="s">
        <v>3642</v>
      </c>
      <c r="D170" s="155" t="s">
        <v>3643</v>
      </c>
      <c r="E170" s="158" t="s">
        <v>3644</v>
      </c>
      <c r="F170" s="161" t="s">
        <v>3230</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3599</v>
      </c>
      <c r="B171" s="151" t="s">
        <v>3020</v>
      </c>
      <c r="C171" s="152" t="s">
        <v>3645</v>
      </c>
      <c r="D171" s="155" t="s">
        <v>3646</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3599</v>
      </c>
      <c r="B172" s="151" t="s">
        <v>3020</v>
      </c>
      <c r="C172" s="152" t="s">
        <v>3647</v>
      </c>
      <c r="D172" s="155" t="s">
        <v>3648</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3599</v>
      </c>
      <c r="B173" s="151" t="s">
        <v>3020</v>
      </c>
      <c r="C173" s="152" t="s">
        <v>3649</v>
      </c>
      <c r="D173" s="155" t="s">
        <v>3650</v>
      </c>
      <c r="E173" s="158" t="s">
        <v>3651</v>
      </c>
      <c r="F173" s="161" t="s">
        <v>3216</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3599</v>
      </c>
      <c r="B174" s="150" t="s">
        <v>3652</v>
      </c>
      <c r="C174" s="148" t="s">
        <v>3653</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3599</v>
      </c>
      <c r="B175" s="151" t="s">
        <v>3652</v>
      </c>
      <c r="C175" s="152" t="s">
        <v>3654</v>
      </c>
      <c r="D175" s="155" t="s">
        <v>3655</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3599</v>
      </c>
      <c r="B176" s="151" t="s">
        <v>3652</v>
      </c>
      <c r="C176" s="152" t="s">
        <v>3656</v>
      </c>
      <c r="D176" s="155" t="s">
        <v>3657</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3599</v>
      </c>
      <c r="B177" s="151" t="s">
        <v>3652</v>
      </c>
      <c r="C177" s="152" t="s">
        <v>3658</v>
      </c>
      <c r="D177" s="155" t="s">
        <v>3659</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3599</v>
      </c>
      <c r="B178" s="151" t="s">
        <v>3652</v>
      </c>
      <c r="C178" s="152" t="s">
        <v>3660</v>
      </c>
      <c r="D178" s="155" t="s">
        <v>3661</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3599</v>
      </c>
      <c r="B179" s="151" t="s">
        <v>3652</v>
      </c>
      <c r="C179" s="152" t="s">
        <v>3662</v>
      </c>
      <c r="D179" s="155" t="s">
        <v>3663</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3664</v>
      </c>
      <c r="B180" s="149" t="s">
        <v>25</v>
      </c>
      <c r="C180" s="147" t="s">
        <v>3665</v>
      </c>
      <c r="D180" s="153" t="s">
        <v>3666</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3664</v>
      </c>
      <c r="B181" s="150" t="s">
        <v>3667</v>
      </c>
      <c r="C181" s="148" t="s">
        <v>3668</v>
      </c>
      <c r="D181" s="154" t="s">
        <v>3669</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3664</v>
      </c>
      <c r="B182" s="151" t="s">
        <v>3667</v>
      </c>
      <c r="C182" s="152" t="s">
        <v>3670</v>
      </c>
      <c r="D182" s="155" t="s">
        <v>3671</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3664</v>
      </c>
      <c r="B183" s="151" t="s">
        <v>3667</v>
      </c>
      <c r="C183" s="152" t="s">
        <v>3672</v>
      </c>
      <c r="D183" s="155" t="s">
        <v>3673</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3664</v>
      </c>
      <c r="B184" s="151" t="s">
        <v>3667</v>
      </c>
      <c r="C184" s="152" t="s">
        <v>3674</v>
      </c>
      <c r="D184" s="155" t="s">
        <v>3675</v>
      </c>
      <c r="E184" s="158" t="s">
        <v>3676</v>
      </c>
      <c r="F184" s="161" t="s">
        <v>3216</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3664</v>
      </c>
      <c r="B185" s="151" t="s">
        <v>3667</v>
      </c>
      <c r="C185" s="152" t="s">
        <v>3677</v>
      </c>
      <c r="D185" s="155" t="s">
        <v>3678</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3664</v>
      </c>
      <c r="B186" s="151" t="s">
        <v>3667</v>
      </c>
      <c r="C186" s="152" t="s">
        <v>3679</v>
      </c>
      <c r="D186" s="155" t="s">
        <v>3680</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3664</v>
      </c>
      <c r="B187" s="151" t="s">
        <v>3667</v>
      </c>
      <c r="C187" s="152" t="s">
        <v>3681</v>
      </c>
      <c r="D187" s="155" t="s">
        <v>3682</v>
      </c>
      <c r="E187" s="158" t="s">
        <v>3683</v>
      </c>
      <c r="F187" s="161" t="s">
        <v>3216</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3664</v>
      </c>
      <c r="B188" s="151" t="s">
        <v>3667</v>
      </c>
      <c r="C188" s="152" t="s">
        <v>3684</v>
      </c>
      <c r="D188" s="155" t="s">
        <v>3685</v>
      </c>
      <c r="E188" s="158" t="s">
        <v>3686</v>
      </c>
      <c r="F188" s="161" t="s">
        <v>3216</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3664</v>
      </c>
      <c r="B189" s="151" t="s">
        <v>3667</v>
      </c>
      <c r="C189" s="152" t="s">
        <v>3687</v>
      </c>
      <c r="D189" s="155" t="s">
        <v>3688</v>
      </c>
      <c r="E189" s="158" t="s">
        <v>3689</v>
      </c>
      <c r="F189" s="161" t="s">
        <v>3216</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3664</v>
      </c>
      <c r="B190" s="150" t="s">
        <v>3690</v>
      </c>
      <c r="C190" s="148" t="s">
        <v>3691</v>
      </c>
      <c r="D190" s="154" t="s">
        <v>3692</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3664</v>
      </c>
      <c r="B191" s="151" t="s">
        <v>3690</v>
      </c>
      <c r="C191" s="152" t="s">
        <v>3693</v>
      </c>
      <c r="D191" s="155" t="s">
        <v>3694</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3664</v>
      </c>
      <c r="B192" s="151" t="s">
        <v>3690</v>
      </c>
      <c r="C192" s="152" t="s">
        <v>3695</v>
      </c>
      <c r="D192" s="155" t="s">
        <v>3696</v>
      </c>
      <c r="E192" s="158" t="s">
        <v>3697</v>
      </c>
      <c r="F192" s="161" t="s">
        <v>3220</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3664</v>
      </c>
      <c r="B193" s="151" t="s">
        <v>3690</v>
      </c>
      <c r="C193" s="152" t="s">
        <v>3698</v>
      </c>
      <c r="D193" s="155" t="s">
        <v>3699</v>
      </c>
      <c r="E193" s="158" t="s">
        <v>3700</v>
      </c>
      <c r="F193" s="161" t="s">
        <v>3220</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3664</v>
      </c>
      <c r="B194" s="151" t="s">
        <v>3690</v>
      </c>
      <c r="C194" s="152" t="s">
        <v>3701</v>
      </c>
      <c r="D194" s="155" t="s">
        <v>3702</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3664</v>
      </c>
      <c r="B195" s="151" t="s">
        <v>3690</v>
      </c>
      <c r="C195" s="152" t="s">
        <v>3703</v>
      </c>
      <c r="D195" s="155" t="s">
        <v>3704</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3664</v>
      </c>
      <c r="B196" s="150" t="s">
        <v>3705</v>
      </c>
      <c r="C196" s="148" t="s">
        <v>3706</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3664</v>
      </c>
      <c r="B197" s="151" t="s">
        <v>3705</v>
      </c>
      <c r="C197" s="152" t="s">
        <v>3707</v>
      </c>
      <c r="D197" s="155" t="s">
        <v>3708</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3664</v>
      </c>
      <c r="B198" s="151" t="s">
        <v>3705</v>
      </c>
      <c r="C198" s="152" t="s">
        <v>3709</v>
      </c>
      <c r="D198" s="155" t="s">
        <v>3710</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3664</v>
      </c>
      <c r="B199" s="150" t="s">
        <v>3711</v>
      </c>
      <c r="C199" s="148" t="s">
        <v>3712</v>
      </c>
      <c r="D199" s="154" t="s">
        <v>3713</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3664</v>
      </c>
      <c r="B200" s="151" t="s">
        <v>3711</v>
      </c>
      <c r="C200" s="152" t="s">
        <v>3714</v>
      </c>
      <c r="D200" s="155" t="s">
        <v>3715</v>
      </c>
      <c r="E200" s="158" t="s">
        <v>3716</v>
      </c>
      <c r="F200" s="161" t="s">
        <v>3230</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3664</v>
      </c>
      <c r="B201" s="151" t="s">
        <v>3711</v>
      </c>
      <c r="C201" s="152" t="s">
        <v>3717</v>
      </c>
      <c r="D201" s="155" t="s">
        <v>3718</v>
      </c>
      <c r="E201" s="158" t="s">
        <v>3719</v>
      </c>
      <c r="F201" s="161" t="s">
        <v>3216</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3664</v>
      </c>
      <c r="B202" s="151" t="s">
        <v>3711</v>
      </c>
      <c r="C202" s="152" t="s">
        <v>3720</v>
      </c>
      <c r="D202" s="155" t="s">
        <v>3721</v>
      </c>
      <c r="E202" s="158" t="s">
        <v>3722</v>
      </c>
      <c r="F202" s="161" t="s">
        <v>3216</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3664</v>
      </c>
      <c r="B203" s="151" t="s">
        <v>3711</v>
      </c>
      <c r="C203" s="152" t="s">
        <v>3723</v>
      </c>
      <c r="D203" s="155" t="s">
        <v>3724</v>
      </c>
      <c r="E203" s="158" t="s">
        <v>3725</v>
      </c>
      <c r="F203" s="161" t="s">
        <v>3216</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3664</v>
      </c>
      <c r="B204" s="151" t="s">
        <v>3711</v>
      </c>
      <c r="C204" s="152" t="s">
        <v>3726</v>
      </c>
      <c r="D204" s="155" t="s">
        <v>3727</v>
      </c>
      <c r="E204" s="158" t="s">
        <v>3728</v>
      </c>
      <c r="F204" s="161" t="s">
        <v>3216</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3664</v>
      </c>
      <c r="B205" s="150" t="s">
        <v>3729</v>
      </c>
      <c r="C205" s="148" t="s">
        <v>3730</v>
      </c>
      <c r="D205" s="154" t="s">
        <v>3731</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3664</v>
      </c>
      <c r="B206" s="151" t="s">
        <v>3729</v>
      </c>
      <c r="C206" s="152" t="s">
        <v>3732</v>
      </c>
      <c r="D206" s="155" t="s">
        <v>3733</v>
      </c>
      <c r="E206" s="158" t="s">
        <v>3734</v>
      </c>
      <c r="F206" s="161" t="s">
        <v>3220</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3664</v>
      </c>
      <c r="B207" s="151" t="s">
        <v>3729</v>
      </c>
      <c r="C207" s="152" t="s">
        <v>3735</v>
      </c>
      <c r="D207" s="155" t="s">
        <v>3736</v>
      </c>
      <c r="E207" s="158" t="s">
        <v>3737</v>
      </c>
      <c r="F207" s="161" t="s">
        <v>3220</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3664</v>
      </c>
      <c r="B208" s="151" t="s">
        <v>3729</v>
      </c>
      <c r="C208" s="152" t="s">
        <v>3738</v>
      </c>
      <c r="D208" s="155" t="s">
        <v>3739</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3664</v>
      </c>
      <c r="B209" s="150" t="s">
        <v>3740</v>
      </c>
      <c r="C209" s="148" t="s">
        <v>3741</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3664</v>
      </c>
      <c r="B210" s="151" t="s">
        <v>3740</v>
      </c>
      <c r="C210" s="152" t="s">
        <v>3742</v>
      </c>
      <c r="D210" s="155" t="s">
        <v>3743</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3744</v>
      </c>
      <c r="B211" s="149" t="s">
        <v>25</v>
      </c>
      <c r="C211" s="147" t="s">
        <v>3745</v>
      </c>
      <c r="D211" s="153" t="s">
        <v>3746</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3744</v>
      </c>
      <c r="B212" s="150" t="s">
        <v>3747</v>
      </c>
      <c r="C212" s="148" t="s">
        <v>3748</v>
      </c>
      <c r="D212" s="154" t="s">
        <v>3749</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3744</v>
      </c>
      <c r="B213" s="151" t="s">
        <v>3747</v>
      </c>
      <c r="C213" s="152" t="s">
        <v>3750</v>
      </c>
      <c r="D213" s="155" t="s">
        <v>3751</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3744</v>
      </c>
      <c r="B214" s="151" t="s">
        <v>3747</v>
      </c>
      <c r="C214" s="152" t="s">
        <v>3752</v>
      </c>
      <c r="D214" s="155" t="s">
        <v>3753</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3744</v>
      </c>
      <c r="B215" s="151" t="s">
        <v>3747</v>
      </c>
      <c r="C215" s="152" t="s">
        <v>3754</v>
      </c>
      <c r="D215" s="155" t="s">
        <v>3755</v>
      </c>
      <c r="E215" s="158" t="s">
        <v>3756</v>
      </c>
      <c r="F215" s="161" t="s">
        <v>3220</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3744</v>
      </c>
      <c r="B216" s="151" t="s">
        <v>3747</v>
      </c>
      <c r="C216" s="152" t="s">
        <v>3757</v>
      </c>
      <c r="D216" s="155" t="s">
        <v>3758</v>
      </c>
      <c r="E216" s="158" t="s">
        <v>3759</v>
      </c>
      <c r="F216" s="161" t="s">
        <v>3216</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3744</v>
      </c>
      <c r="B217" s="150" t="s">
        <v>3705</v>
      </c>
      <c r="C217" s="148" t="s">
        <v>3760</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3744</v>
      </c>
      <c r="B218" s="151" t="s">
        <v>3705</v>
      </c>
      <c r="C218" s="152" t="s">
        <v>3761</v>
      </c>
      <c r="D218" s="155" t="s">
        <v>3762</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3744</v>
      </c>
      <c r="B219" s="151" t="s">
        <v>3705</v>
      </c>
      <c r="C219" s="152" t="s">
        <v>3763</v>
      </c>
      <c r="D219" s="155" t="s">
        <v>3764</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3744</v>
      </c>
      <c r="B220" s="150" t="s">
        <v>3765</v>
      </c>
      <c r="C220" s="148" t="s">
        <v>3766</v>
      </c>
      <c r="D220" s="154" t="s">
        <v>3767</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3744</v>
      </c>
      <c r="B221" s="151" t="s">
        <v>3765</v>
      </c>
      <c r="C221" s="152" t="s">
        <v>3768</v>
      </c>
      <c r="D221" s="155" t="s">
        <v>3769</v>
      </c>
      <c r="E221" s="158" t="s">
        <v>3770</v>
      </c>
      <c r="F221" s="161" t="s">
        <v>3216</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3744</v>
      </c>
      <c r="B222" s="151" t="s">
        <v>3765</v>
      </c>
      <c r="C222" s="152" t="s">
        <v>3771</v>
      </c>
      <c r="D222" s="155" t="s">
        <v>3772</v>
      </c>
      <c r="E222" s="158" t="s">
        <v>3773</v>
      </c>
      <c r="F222" s="161" t="s">
        <v>3216</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3744</v>
      </c>
      <c r="B223" s="151" t="s">
        <v>3765</v>
      </c>
      <c r="C223" s="152" t="s">
        <v>3774</v>
      </c>
      <c r="D223" s="155" t="s">
        <v>3775</v>
      </c>
      <c r="E223" s="158" t="s">
        <v>3776</v>
      </c>
      <c r="F223" s="161" t="s">
        <v>3216</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3744</v>
      </c>
      <c r="B224" s="151" t="s">
        <v>3765</v>
      </c>
      <c r="C224" s="152" t="s">
        <v>3777</v>
      </c>
      <c r="D224" s="155" t="s">
        <v>3778</v>
      </c>
      <c r="E224" s="158" t="s">
        <v>3779</v>
      </c>
      <c r="F224" s="161" t="s">
        <v>3216</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3744</v>
      </c>
      <c r="B225" s="151" t="s">
        <v>3765</v>
      </c>
      <c r="C225" s="152" t="s">
        <v>3780</v>
      </c>
      <c r="D225" s="155" t="s">
        <v>3781</v>
      </c>
      <c r="E225" s="158" t="s">
        <v>3782</v>
      </c>
      <c r="F225" s="161" t="s">
        <v>3216</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3744</v>
      </c>
      <c r="B226" s="168" t="s">
        <v>3765</v>
      </c>
      <c r="C226" s="169" t="s">
        <v>3783</v>
      </c>
      <c r="D226" s="170" t="s">
        <v>3784</v>
      </c>
      <c r="E226" s="171" t="s">
        <v>3785</v>
      </c>
      <c r="F226" s="172" t="s">
        <v>3216</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1323</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IFERROR(INDEX('Recommendations'!$I$2:$I$247, MATCH(H2,'Recommendations'!$B$2:$B$247,0))="Implemented", FALSE))</xm:f>
            <x14:dxf>
              <font>
                <color rgb="FF000000"/>
              </font>
              <fill>
                <patternFill>
                  <bgColor rgb="FF3C7D22"/>
                </patternFill>
              </fill>
            </x14:dxf>
          </x14:cfRule>
          <x14:cfRule type="expression" priority="2" id="{00000000-000E-0000-0700-000002000000}">
            <xm:f>AND(H2&lt;&gt;"", IFERROR(INDEX('Recommendations'!$I$2:$I$247, MATCH(H2,'Recommendations'!$B$2:$B$247,0))="Compensated", FALSE))</xm:f>
            <x14:dxf>
              <font>
                <color rgb="FF000000"/>
              </font>
              <fill>
                <patternFill>
                  <bgColor rgb="FFC6E0B4"/>
                </patternFill>
              </fill>
            </x14:dxf>
          </x14:cfRule>
          <x14:cfRule type="expression" priority="3" id="{00000000-000E-0000-0700-000003000000}">
            <xm:f>AND(H2&lt;&gt;"", IFERROR(INDEX('Recommendations'!$I$2:$I$247, MATCH(H2,'Recommendations'!$B$2:$B$247,0))="Testing", FALSE))</xm:f>
            <x14:dxf>
              <font>
                <color rgb="FF000000"/>
              </font>
              <fill>
                <patternFill>
                  <bgColor rgb="FFFFC000"/>
                </patternFill>
              </fill>
            </x14:dxf>
          </x14:cfRule>
          <x14:cfRule type="expression" priority="4" id="{00000000-000E-0000-0700-000004000000}">
            <xm:f>AND(H2&lt;&gt;"", IFERROR(INDEX('Recommendations'!$I$2:$I$247, MATCH(H2,'Recommendations'!$B$2:$B$247,0))="Failed", FALSE))</xm:f>
            <x14:dxf>
              <font>
                <color rgb="FF000000"/>
              </font>
              <fill>
                <patternFill>
                  <bgColor rgb="FFD82891"/>
                </patternFill>
              </fill>
            </x14:dxf>
          </x14:cfRule>
          <x14:cfRule type="expression" priority="5" id="{00000000-000E-0000-0700-000005000000}">
            <xm:f>AND(H2&lt;&gt;"", IFERROR(INDEX('Recommendations'!$I$2:$I$247, MATCH(H2,'Recommendations'!$B$2:$B$247,0))="Risk Accepted", FALSE))</xm:f>
            <x14:dxf>
              <font>
                <color rgb="FF000000"/>
              </font>
              <fill>
                <patternFill>
                  <bgColor rgb="FFD9D9D9"/>
                </patternFill>
              </fill>
            </x14:dxf>
          </x14:cfRule>
          <x14:cfRule type="expression" priority="6" id="{00000000-000E-0000-0700-000006000000}">
            <xm:f>AND(H2&lt;&gt;"", IFERROR(INDEX('Recommendations'!$I$2:$I$247, MATCH(H2,'Recommendations'!$B$2:$B$247,0))="N/A",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3203</v>
      </c>
      <c r="B1" s="207" t="s">
        <v>3786</v>
      </c>
      <c r="C1" s="207" t="s">
        <v>3787</v>
      </c>
      <c r="D1" s="207" t="s">
        <v>3788</v>
      </c>
      <c r="E1" s="207" t="s">
        <v>2512</v>
      </c>
      <c r="F1" s="207" t="s">
        <v>1573</v>
      </c>
      <c r="G1" s="207" t="s">
        <v>1574</v>
      </c>
      <c r="H1" s="207" t="s">
        <v>1575</v>
      </c>
      <c r="I1" s="207" t="s">
        <v>1576</v>
      </c>
      <c r="J1" s="207" t="s">
        <v>1577</v>
      </c>
      <c r="K1" s="207" t="s">
        <v>1578</v>
      </c>
      <c r="L1" s="207" t="s">
        <v>1579</v>
      </c>
      <c r="M1" s="207" t="s">
        <v>1580</v>
      </c>
      <c r="N1" s="207" t="s">
        <v>1581</v>
      </c>
      <c r="O1" s="207" t="s">
        <v>1582</v>
      </c>
      <c r="P1" s="207" t="s">
        <v>1583</v>
      </c>
      <c r="Q1" s="207" t="s">
        <v>1584</v>
      </c>
      <c r="R1" s="207" t="s">
        <v>1585</v>
      </c>
      <c r="S1" s="207" t="s">
        <v>1586</v>
      </c>
      <c r="T1" s="207" t="s">
        <v>1587</v>
      </c>
      <c r="U1" s="207" t="s">
        <v>1588</v>
      </c>
      <c r="V1" s="207" t="s">
        <v>1589</v>
      </c>
      <c r="W1" s="207" t="s">
        <v>1590</v>
      </c>
      <c r="X1" s="207" t="s">
        <v>1591</v>
      </c>
      <c r="Y1" s="207" t="s">
        <v>1592</v>
      </c>
      <c r="Z1" s="207" t="s">
        <v>1593</v>
      </c>
      <c r="AA1" s="207" t="s">
        <v>1594</v>
      </c>
      <c r="AB1" s="207" t="s">
        <v>1595</v>
      </c>
      <c r="AC1" s="207" t="s">
        <v>1596</v>
      </c>
      <c r="AD1" s="207" t="s">
        <v>1597</v>
      </c>
      <c r="AE1" s="207" t="s">
        <v>1598</v>
      </c>
      <c r="AF1" s="207" t="s">
        <v>1599</v>
      </c>
      <c r="AG1" s="207" t="s">
        <v>1600</v>
      </c>
      <c r="AH1" s="207" t="s">
        <v>1601</v>
      </c>
      <c r="AI1" s="207" t="s">
        <v>1602</v>
      </c>
      <c r="AJ1" s="207" t="s">
        <v>1603</v>
      </c>
      <c r="AK1" s="207" t="s">
        <v>1604</v>
      </c>
      <c r="AL1" s="207" t="s">
        <v>1605</v>
      </c>
      <c r="AM1" s="207" t="s">
        <v>1606</v>
      </c>
      <c r="AN1" s="207" t="s">
        <v>1607</v>
      </c>
      <c r="AO1" s="207" t="s">
        <v>1608</v>
      </c>
      <c r="AP1" s="207" t="s">
        <v>1609</v>
      </c>
      <c r="AQ1" s="207" t="s">
        <v>1610</v>
      </c>
      <c r="AR1" s="207" t="s">
        <v>1611</v>
      </c>
      <c r="AS1" s="207" t="s">
        <v>1612</v>
      </c>
      <c r="AT1" s="208" t="s">
        <v>1613</v>
      </c>
    </row>
    <row r="2" spans="1:46" ht="60" customHeight="1" outlineLevel="1" x14ac:dyDescent="0.35">
      <c r="A2" s="200" t="s">
        <v>1414</v>
      </c>
      <c r="B2" s="186" t="s">
        <v>3789</v>
      </c>
      <c r="C2" s="186"/>
      <c r="D2" s="189" t="s">
        <v>3790</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1414</v>
      </c>
      <c r="B3" s="187" t="s">
        <v>3789</v>
      </c>
      <c r="C3" s="188" t="s">
        <v>3791</v>
      </c>
      <c r="D3" s="190" t="s">
        <v>3792</v>
      </c>
      <c r="E3" s="190" t="s">
        <v>3793</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1414</v>
      </c>
      <c r="B4" s="187" t="s">
        <v>3789</v>
      </c>
      <c r="C4" s="188" t="s">
        <v>3794</v>
      </c>
      <c r="D4" s="190" t="s">
        <v>3795</v>
      </c>
      <c r="E4" s="190" t="s">
        <v>3796</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1414</v>
      </c>
      <c r="B5" s="187" t="s">
        <v>3789</v>
      </c>
      <c r="C5" s="188" t="s">
        <v>3797</v>
      </c>
      <c r="D5" s="190" t="s">
        <v>3798</v>
      </c>
      <c r="E5" s="190" t="s">
        <v>3799</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1414</v>
      </c>
      <c r="B6" s="187" t="s">
        <v>3789</v>
      </c>
      <c r="C6" s="188" t="s">
        <v>3800</v>
      </c>
      <c r="D6" s="190" t="s">
        <v>3801</v>
      </c>
      <c r="E6" s="190" t="s">
        <v>3802</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1414</v>
      </c>
      <c r="B7" s="187" t="s">
        <v>3789</v>
      </c>
      <c r="C7" s="188" t="s">
        <v>3803</v>
      </c>
      <c r="D7" s="190" t="s">
        <v>3804</v>
      </c>
      <c r="E7" s="190" t="s">
        <v>3805</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1414</v>
      </c>
      <c r="B8" s="187" t="s">
        <v>3789</v>
      </c>
      <c r="C8" s="188" t="s">
        <v>3806</v>
      </c>
      <c r="D8" s="190" t="s">
        <v>3807</v>
      </c>
      <c r="E8" s="190" t="s">
        <v>3808</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1414</v>
      </c>
      <c r="B9" s="187" t="s">
        <v>3789</v>
      </c>
      <c r="C9" s="188" t="s">
        <v>3809</v>
      </c>
      <c r="D9" s="190" t="s">
        <v>3810</v>
      </c>
      <c r="E9" s="190" t="s">
        <v>3811</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1414</v>
      </c>
      <c r="B10" s="187" t="s">
        <v>3789</v>
      </c>
      <c r="C10" s="188" t="s">
        <v>3812</v>
      </c>
      <c r="D10" s="190" t="s">
        <v>3813</v>
      </c>
      <c r="E10" s="190" t="s">
        <v>3814</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1414</v>
      </c>
      <c r="B11" s="187" t="s">
        <v>3789</v>
      </c>
      <c r="C11" s="188" t="s">
        <v>3815</v>
      </c>
      <c r="D11" s="190" t="s">
        <v>3816</v>
      </c>
      <c r="E11" s="190" t="s">
        <v>3817</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1414</v>
      </c>
      <c r="B12" s="187" t="s">
        <v>3789</v>
      </c>
      <c r="C12" s="188" t="s">
        <v>3818</v>
      </c>
      <c r="D12" s="190" t="s">
        <v>3819</v>
      </c>
      <c r="E12" s="190" t="s">
        <v>3820</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1414</v>
      </c>
      <c r="B13" s="187" t="s">
        <v>3789</v>
      </c>
      <c r="C13" s="188" t="s">
        <v>3821</v>
      </c>
      <c r="D13" s="190" t="s">
        <v>3822</v>
      </c>
      <c r="E13" s="190" t="s">
        <v>3823</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1414</v>
      </c>
      <c r="B14" s="187" t="s">
        <v>3789</v>
      </c>
      <c r="C14" s="188" t="s">
        <v>3824</v>
      </c>
      <c r="D14" s="190" t="s">
        <v>3825</v>
      </c>
      <c r="E14" s="190" t="s">
        <v>3826</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1414</v>
      </c>
      <c r="B15" s="187" t="s">
        <v>3789</v>
      </c>
      <c r="C15" s="188" t="s">
        <v>3827</v>
      </c>
      <c r="D15" s="190" t="s">
        <v>3828</v>
      </c>
      <c r="E15" s="190" t="s">
        <v>3829</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1414</v>
      </c>
      <c r="B16" s="187" t="s">
        <v>3789</v>
      </c>
      <c r="C16" s="188" t="s">
        <v>3830</v>
      </c>
      <c r="D16" s="190" t="s">
        <v>3831</v>
      </c>
      <c r="E16" s="190" t="s">
        <v>3832</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1414</v>
      </c>
      <c r="B17" s="187" t="s">
        <v>3789</v>
      </c>
      <c r="C17" s="188" t="s">
        <v>3833</v>
      </c>
      <c r="D17" s="190" t="s">
        <v>3834</v>
      </c>
      <c r="E17" s="190" t="s">
        <v>3835</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1414</v>
      </c>
      <c r="B18" s="187" t="s">
        <v>3789</v>
      </c>
      <c r="C18" s="188" t="s">
        <v>3836</v>
      </c>
      <c r="D18" s="190" t="s">
        <v>3837</v>
      </c>
      <c r="E18" s="190" t="s">
        <v>3838</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1414</v>
      </c>
      <c r="B19" s="186" t="s">
        <v>3839</v>
      </c>
      <c r="C19" s="186"/>
      <c r="D19" s="189" t="s">
        <v>3840</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1414</v>
      </c>
      <c r="B20" s="187" t="s">
        <v>3839</v>
      </c>
      <c r="C20" s="188" t="s">
        <v>3841</v>
      </c>
      <c r="D20" s="190" t="s">
        <v>3842</v>
      </c>
      <c r="E20" s="190" t="s">
        <v>3843</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1414</v>
      </c>
      <c r="B21" s="187" t="s">
        <v>3839</v>
      </c>
      <c r="C21" s="188" t="s">
        <v>3844</v>
      </c>
      <c r="D21" s="190" t="s">
        <v>3845</v>
      </c>
      <c r="E21" s="190" t="s">
        <v>3846</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1414</v>
      </c>
      <c r="B22" s="187" t="s">
        <v>3839</v>
      </c>
      <c r="C22" s="188" t="s">
        <v>3847</v>
      </c>
      <c r="D22" s="190" t="s">
        <v>3848</v>
      </c>
      <c r="E22" s="190" t="s">
        <v>3849</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1414</v>
      </c>
      <c r="B23" s="187" t="s">
        <v>3839</v>
      </c>
      <c r="C23" s="188" t="s">
        <v>3850</v>
      </c>
      <c r="D23" s="190" t="s">
        <v>3851</v>
      </c>
      <c r="E23" s="190" t="s">
        <v>3852</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1414</v>
      </c>
      <c r="B24" s="187" t="s">
        <v>3839</v>
      </c>
      <c r="C24" s="188" t="s">
        <v>3853</v>
      </c>
      <c r="D24" s="190" t="s">
        <v>3854</v>
      </c>
      <c r="E24" s="190" t="s">
        <v>3855</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1414</v>
      </c>
      <c r="B25" s="187" t="s">
        <v>3839</v>
      </c>
      <c r="C25" s="188" t="s">
        <v>3856</v>
      </c>
      <c r="D25" s="190" t="s">
        <v>3857</v>
      </c>
      <c r="E25" s="190" t="s">
        <v>3858</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1414</v>
      </c>
      <c r="B26" s="187" t="s">
        <v>3839</v>
      </c>
      <c r="C26" s="188" t="s">
        <v>3859</v>
      </c>
      <c r="D26" s="190" t="s">
        <v>3860</v>
      </c>
      <c r="E26" s="190" t="s">
        <v>3861</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1414</v>
      </c>
      <c r="B27" s="187" t="s">
        <v>3839</v>
      </c>
      <c r="C27" s="188" t="s">
        <v>3862</v>
      </c>
      <c r="D27" s="190" t="s">
        <v>3863</v>
      </c>
      <c r="E27" s="190" t="s">
        <v>3864</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1414</v>
      </c>
      <c r="B28" s="187" t="s">
        <v>3839</v>
      </c>
      <c r="C28" s="188" t="s">
        <v>3865</v>
      </c>
      <c r="D28" s="190" t="s">
        <v>3866</v>
      </c>
      <c r="E28" s="190" t="s">
        <v>3867</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1414</v>
      </c>
      <c r="B29" s="187" t="s">
        <v>3839</v>
      </c>
      <c r="C29" s="188" t="s">
        <v>3868</v>
      </c>
      <c r="D29" s="190" t="s">
        <v>3869</v>
      </c>
      <c r="E29" s="190" t="s">
        <v>3870</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1414</v>
      </c>
      <c r="B30" s="187" t="s">
        <v>3839</v>
      </c>
      <c r="C30" s="188" t="s">
        <v>3871</v>
      </c>
      <c r="D30" s="190" t="s">
        <v>3872</v>
      </c>
      <c r="E30" s="190" t="s">
        <v>3873</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1414</v>
      </c>
      <c r="B31" s="187" t="s">
        <v>3839</v>
      </c>
      <c r="C31" s="188" t="s">
        <v>3874</v>
      </c>
      <c r="D31" s="190" t="s">
        <v>3875</v>
      </c>
      <c r="E31" s="190" t="s">
        <v>3876</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3877</v>
      </c>
      <c r="B32" s="186"/>
      <c r="C32" s="186"/>
      <c r="D32" s="189" t="s">
        <v>3878</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3877</v>
      </c>
      <c r="B33" s="187"/>
      <c r="C33" s="188" t="s">
        <v>3879</v>
      </c>
      <c r="D33" s="190" t="s">
        <v>3880</v>
      </c>
      <c r="E33" s="190" t="s">
        <v>3881</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3877</v>
      </c>
      <c r="B34" s="187"/>
      <c r="C34" s="188" t="s">
        <v>3882</v>
      </c>
      <c r="D34" s="190" t="s">
        <v>3883</v>
      </c>
      <c r="E34" s="190" t="s">
        <v>3884</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3877</v>
      </c>
      <c r="B35" s="187"/>
      <c r="C35" s="188" t="s">
        <v>3885</v>
      </c>
      <c r="D35" s="190" t="s">
        <v>3886</v>
      </c>
      <c r="E35" s="190" t="s">
        <v>3887</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3877</v>
      </c>
      <c r="B36" s="186" t="s">
        <v>3888</v>
      </c>
      <c r="C36" s="186"/>
      <c r="D36" s="189" t="s">
        <v>3889</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3877</v>
      </c>
      <c r="B37" s="187" t="s">
        <v>3888</v>
      </c>
      <c r="C37" s="188" t="s">
        <v>3890</v>
      </c>
      <c r="D37" s="190" t="s">
        <v>3891</v>
      </c>
      <c r="E37" s="190" t="s">
        <v>3892</v>
      </c>
      <c r="F37" s="192">
        <f>IF(COUNTIF(G37:AT37,"&lt;&gt;")=0,"",SUMPRODUCT(((Recommendations[ImplStatus]="Implemented")+(Recommendations[ImplStatus]="Compensated"))*ISNUMBER(MATCH(Recommendations[Id],G37:AT37,0)))/COUNTIF(G37:AT37,"&lt;&gt;"))</f>
        <v>0</v>
      </c>
      <c r="G37" s="194" t="s">
        <v>547</v>
      </c>
      <c r="H37" s="194" t="s">
        <v>553</v>
      </c>
      <c r="I37" s="194" t="s">
        <v>559</v>
      </c>
      <c r="J37" s="194" t="s">
        <v>564</v>
      </c>
      <c r="K37" s="194" t="s">
        <v>570</v>
      </c>
      <c r="L37" s="194" t="s">
        <v>575</v>
      </c>
      <c r="M37" s="194" t="s">
        <v>587</v>
      </c>
      <c r="N37" s="194" t="s">
        <v>592</v>
      </c>
      <c r="O37" s="194" t="s">
        <v>597</v>
      </c>
      <c r="P37" s="194" t="s">
        <v>600</v>
      </c>
      <c r="Q37" s="194" t="s">
        <v>605</v>
      </c>
      <c r="R37" s="194" t="s">
        <v>611</v>
      </c>
      <c r="S37" s="194" t="s">
        <v>617</v>
      </c>
      <c r="T37" s="194" t="s">
        <v>622</v>
      </c>
      <c r="U37" s="194" t="s">
        <v>627</v>
      </c>
      <c r="V37" s="194" t="s">
        <v>634</v>
      </c>
      <c r="W37" s="194" t="s">
        <v>639</v>
      </c>
      <c r="X37" s="194" t="s">
        <v>645</v>
      </c>
      <c r="Y37" s="194" t="s">
        <v>650</v>
      </c>
      <c r="Z37" s="194" t="s">
        <v>655</v>
      </c>
      <c r="AA37" s="194" t="s">
        <v>659</v>
      </c>
      <c r="AB37" s="194" t="s">
        <v>664</v>
      </c>
      <c r="AC37" s="194" t="s">
        <v>674</v>
      </c>
      <c r="AD37" s="194" t="s">
        <v>679</v>
      </c>
      <c r="AE37" s="194" t="s">
        <v>684</v>
      </c>
      <c r="AF37" s="194" t="s">
        <v>690</v>
      </c>
      <c r="AG37" s="194" t="s">
        <v>695</v>
      </c>
      <c r="AH37" s="194" t="s">
        <v>704</v>
      </c>
      <c r="AI37" s="194" t="s">
        <v>708</v>
      </c>
      <c r="AJ37" s="194" t="s">
        <v>713</v>
      </c>
      <c r="AK37" s="194"/>
      <c r="AL37" s="194"/>
      <c r="AM37" s="194"/>
      <c r="AN37" s="194"/>
      <c r="AO37" s="194"/>
      <c r="AP37" s="194"/>
      <c r="AQ37" s="194"/>
      <c r="AR37" s="194"/>
      <c r="AS37" s="194"/>
      <c r="AT37" s="204"/>
    </row>
    <row r="38" spans="1:46" ht="60" customHeight="1" x14ac:dyDescent="0.35">
      <c r="A38" s="201" t="s">
        <v>3877</v>
      </c>
      <c r="B38" s="187" t="s">
        <v>3888</v>
      </c>
      <c r="C38" s="188" t="s">
        <v>3893</v>
      </c>
      <c r="D38" s="190" t="s">
        <v>3894</v>
      </c>
      <c r="E38" s="190" t="s">
        <v>3895</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3877</v>
      </c>
      <c r="B39" s="187" t="s">
        <v>3888</v>
      </c>
      <c r="C39" s="188" t="s">
        <v>3896</v>
      </c>
      <c r="D39" s="190" t="s">
        <v>3897</v>
      </c>
      <c r="E39" s="190" t="s">
        <v>3898</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3877</v>
      </c>
      <c r="B40" s="187" t="s">
        <v>3888</v>
      </c>
      <c r="C40" s="188" t="s">
        <v>3899</v>
      </c>
      <c r="D40" s="190" t="s">
        <v>3900</v>
      </c>
      <c r="E40" s="190" t="s">
        <v>3901</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3877</v>
      </c>
      <c r="B41" s="187" t="s">
        <v>3888</v>
      </c>
      <c r="C41" s="188" t="s">
        <v>3902</v>
      </c>
      <c r="D41" s="190" t="s">
        <v>3903</v>
      </c>
      <c r="E41" s="190" t="s">
        <v>3904</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3877</v>
      </c>
      <c r="B42" s="187" t="s">
        <v>3888</v>
      </c>
      <c r="C42" s="188" t="s">
        <v>3905</v>
      </c>
      <c r="D42" s="190" t="s">
        <v>3906</v>
      </c>
      <c r="E42" s="190" t="s">
        <v>3907</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3877</v>
      </c>
      <c r="B43" s="187" t="s">
        <v>3888</v>
      </c>
      <c r="C43" s="188" t="s">
        <v>3908</v>
      </c>
      <c r="D43" s="190" t="s">
        <v>3909</v>
      </c>
      <c r="E43" s="190" t="s">
        <v>3910</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3877</v>
      </c>
      <c r="B44" s="187" t="s">
        <v>3888</v>
      </c>
      <c r="C44" s="188" t="s">
        <v>3911</v>
      </c>
      <c r="D44" s="190" t="s">
        <v>3912</v>
      </c>
      <c r="E44" s="190" t="s">
        <v>3913</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3877</v>
      </c>
      <c r="B45" s="187" t="s">
        <v>3888</v>
      </c>
      <c r="C45" s="188" t="s">
        <v>3914</v>
      </c>
      <c r="D45" s="190" t="s">
        <v>3915</v>
      </c>
      <c r="E45" s="190" t="s">
        <v>3916</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3877</v>
      </c>
      <c r="B46" s="187" t="s">
        <v>3888</v>
      </c>
      <c r="C46" s="188" t="s">
        <v>3917</v>
      </c>
      <c r="D46" s="190" t="s">
        <v>3918</v>
      </c>
      <c r="E46" s="190" t="s">
        <v>3919</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3877</v>
      </c>
      <c r="B47" s="187" t="s">
        <v>3888</v>
      </c>
      <c r="C47" s="188" t="s">
        <v>3920</v>
      </c>
      <c r="D47" s="190" t="s">
        <v>3921</v>
      </c>
      <c r="E47" s="190" t="s">
        <v>3922</v>
      </c>
      <c r="F47" s="192">
        <f>IF(COUNTIF(G47:AT47,"&lt;&gt;")=0,"",SUMPRODUCT(((Recommendations[ImplStatus]="Implemented")+(Recommendations[ImplStatus]="Compensated"))*ISNUMBER(MATCH(Recommendations[Id],G47:AT47,0)))/COUNTIF(G47:AT47,"&lt;&gt;"))</f>
        <v>0</v>
      </c>
      <c r="G47" s="194" t="s">
        <v>581</v>
      </c>
      <c r="H47" s="194" t="s">
        <v>669</v>
      </c>
      <c r="I47" s="194" t="s">
        <v>700</v>
      </c>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3877</v>
      </c>
      <c r="B48" s="187" t="s">
        <v>3888</v>
      </c>
      <c r="C48" s="188" t="s">
        <v>3923</v>
      </c>
      <c r="D48" s="190" t="s">
        <v>3924</v>
      </c>
      <c r="E48" s="190" t="s">
        <v>3925</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3877</v>
      </c>
      <c r="B49" s="187" t="s">
        <v>3888</v>
      </c>
      <c r="C49" s="188" t="s">
        <v>3926</v>
      </c>
      <c r="D49" s="190" t="s">
        <v>3927</v>
      </c>
      <c r="E49" s="190" t="s">
        <v>3928</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3877</v>
      </c>
      <c r="B50" s="187" t="s">
        <v>3888</v>
      </c>
      <c r="C50" s="188" t="s">
        <v>3929</v>
      </c>
      <c r="D50" s="190" t="s">
        <v>3930</v>
      </c>
      <c r="E50" s="190" t="s">
        <v>3931</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3877</v>
      </c>
      <c r="B51" s="186" t="s">
        <v>3932</v>
      </c>
      <c r="C51" s="186"/>
      <c r="D51" s="189" t="s">
        <v>3933</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3877</v>
      </c>
      <c r="B52" s="187" t="s">
        <v>3932</v>
      </c>
      <c r="C52" s="188" t="s">
        <v>3934</v>
      </c>
      <c r="D52" s="190" t="s">
        <v>3935</v>
      </c>
      <c r="E52" s="190" t="s">
        <v>3936</v>
      </c>
      <c r="F52" s="192">
        <f>IF(COUNTIF(G52:AT52,"&lt;&gt;")=0,"",SUMPRODUCT(((Recommendations[ImplStatus]="Implemented")+(Recommendations[ImplStatus]="Compensated"))*ISNUMBER(MATCH(Recommendations[Id],G52:AT52,0)))/COUNTIF(G52:AT52,"&lt;&gt;"))</f>
        <v>0</v>
      </c>
      <c r="G52" s="194" t="s">
        <v>18</v>
      </c>
      <c r="H52" s="194" t="s">
        <v>29</v>
      </c>
      <c r="I52" s="194" t="s">
        <v>36</v>
      </c>
      <c r="J52" s="194" t="s">
        <v>48</v>
      </c>
      <c r="K52" s="194" t="s">
        <v>53</v>
      </c>
      <c r="L52" s="194" t="s">
        <v>58</v>
      </c>
      <c r="M52" s="194" t="s">
        <v>68</v>
      </c>
      <c r="N52" s="194" t="s">
        <v>72</v>
      </c>
      <c r="O52" s="194" t="s">
        <v>76</v>
      </c>
      <c r="P52" s="194" t="s">
        <v>91</v>
      </c>
      <c r="Q52" s="194" t="s">
        <v>95</v>
      </c>
      <c r="R52" s="194" t="s">
        <v>99</v>
      </c>
      <c r="S52" s="194" t="s">
        <v>118</v>
      </c>
      <c r="T52" s="194" t="s">
        <v>122</v>
      </c>
      <c r="U52" s="194" t="s">
        <v>126</v>
      </c>
      <c r="V52" s="194" t="s">
        <v>130</v>
      </c>
      <c r="W52" s="194" t="s">
        <v>139</v>
      </c>
      <c r="X52" s="194" t="s">
        <v>145</v>
      </c>
      <c r="Y52" s="194" t="s">
        <v>162</v>
      </c>
      <c r="Z52" s="194" t="s">
        <v>206</v>
      </c>
      <c r="AA52" s="194" t="s">
        <v>211</v>
      </c>
      <c r="AB52" s="194" t="s">
        <v>217</v>
      </c>
      <c r="AC52" s="194" t="s">
        <v>222</v>
      </c>
      <c r="AD52" s="194" t="s">
        <v>227</v>
      </c>
      <c r="AE52" s="194" t="s">
        <v>232</v>
      </c>
      <c r="AF52" s="194" t="s">
        <v>237</v>
      </c>
      <c r="AG52" s="194" t="s">
        <v>247</v>
      </c>
      <c r="AH52" s="194" t="s">
        <v>252</v>
      </c>
      <c r="AI52" s="194" t="s">
        <v>289</v>
      </c>
      <c r="AJ52" s="194" t="s">
        <v>304</v>
      </c>
      <c r="AK52" s="194" t="s">
        <v>317</v>
      </c>
      <c r="AL52" s="194" t="s">
        <v>339</v>
      </c>
      <c r="AM52" s="194" t="s">
        <v>345</v>
      </c>
      <c r="AN52" s="194" t="s">
        <v>350</v>
      </c>
      <c r="AO52" s="194" t="s">
        <v>356</v>
      </c>
      <c r="AP52" s="194" t="s">
        <v>361</v>
      </c>
      <c r="AQ52" s="194" t="s">
        <v>366</v>
      </c>
      <c r="AR52" s="194" t="s">
        <v>371</v>
      </c>
      <c r="AS52" s="194" t="s">
        <v>376</v>
      </c>
      <c r="AT52" s="204" t="s">
        <v>381</v>
      </c>
    </row>
    <row r="53" spans="1:46" ht="60" customHeight="1" x14ac:dyDescent="0.35">
      <c r="A53" s="201" t="s">
        <v>3877</v>
      </c>
      <c r="B53" s="187" t="s">
        <v>3932</v>
      </c>
      <c r="C53" s="188" t="s">
        <v>3937</v>
      </c>
      <c r="D53" s="190" t="s">
        <v>3938</v>
      </c>
      <c r="E53" s="190" t="s">
        <v>3939</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3877</v>
      </c>
      <c r="B54" s="187" t="s">
        <v>3932</v>
      </c>
      <c r="C54" s="188" t="s">
        <v>3940</v>
      </c>
      <c r="D54" s="190" t="s">
        <v>3941</v>
      </c>
      <c r="E54" s="190" t="s">
        <v>3942</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3877</v>
      </c>
      <c r="B55" s="187" t="s">
        <v>3932</v>
      </c>
      <c r="C55" s="188" t="s">
        <v>3943</v>
      </c>
      <c r="D55" s="190" t="s">
        <v>3944</v>
      </c>
      <c r="E55" s="190" t="s">
        <v>3945</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3877</v>
      </c>
      <c r="B56" s="187" t="s">
        <v>3932</v>
      </c>
      <c r="C56" s="188" t="s">
        <v>3946</v>
      </c>
      <c r="D56" s="190" t="s">
        <v>3947</v>
      </c>
      <c r="E56" s="190" t="s">
        <v>3948</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3877</v>
      </c>
      <c r="B57" s="187" t="s">
        <v>3932</v>
      </c>
      <c r="C57" s="188" t="s">
        <v>3949</v>
      </c>
      <c r="D57" s="190" t="s">
        <v>3950</v>
      </c>
      <c r="E57" s="190" t="s">
        <v>3951</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3877</v>
      </c>
      <c r="B58" s="187" t="s">
        <v>3932</v>
      </c>
      <c r="C58" s="188" t="s">
        <v>3952</v>
      </c>
      <c r="D58" s="190" t="s">
        <v>3953</v>
      </c>
      <c r="E58" s="190" t="s">
        <v>3954</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3877</v>
      </c>
      <c r="B59" s="187" t="s">
        <v>3932</v>
      </c>
      <c r="C59" s="188" t="s">
        <v>3955</v>
      </c>
      <c r="D59" s="190" t="s">
        <v>3956</v>
      </c>
      <c r="E59" s="190" t="s">
        <v>3957</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3877</v>
      </c>
      <c r="B60" s="187" t="s">
        <v>3958</v>
      </c>
      <c r="C60" s="188" t="s">
        <v>3959</v>
      </c>
      <c r="D60" s="190" t="s">
        <v>3960</v>
      </c>
      <c r="E60" s="190" t="s">
        <v>3961</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3877</v>
      </c>
      <c r="B61" s="187" t="s">
        <v>3958</v>
      </c>
      <c r="C61" s="188" t="s">
        <v>3962</v>
      </c>
      <c r="D61" s="190" t="s">
        <v>3963</v>
      </c>
      <c r="E61" s="190" t="s">
        <v>3964</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3877</v>
      </c>
      <c r="B62" s="186" t="s">
        <v>3965</v>
      </c>
      <c r="C62" s="186"/>
      <c r="D62" s="189" t="s">
        <v>3966</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3877</v>
      </c>
      <c r="B63" s="187" t="s">
        <v>3965</v>
      </c>
      <c r="C63" s="188" t="s">
        <v>3967</v>
      </c>
      <c r="D63" s="190" t="s">
        <v>3968</v>
      </c>
      <c r="E63" s="190" t="s">
        <v>3969</v>
      </c>
      <c r="F63" s="192" t="str">
        <f>IF(COUNTIF(G63:AT63,"&lt;&gt;")=0,"",SUMPRODUCT(((Recommendations[ImplStatus]="Implemented")+(Recommendations[ImplStatus]="Compensated"))*ISNUMBER(MATCH(Recommendations[Id],G63:AT63,0)))/COUNTIF(G63:AT63,"&lt;&gt;"))</f>
        <v/>
      </c>
      <c r="G63" s="194"/>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3877</v>
      </c>
      <c r="B64" s="187" t="s">
        <v>3965</v>
      </c>
      <c r="C64" s="188" t="s">
        <v>3970</v>
      </c>
      <c r="D64" s="190" t="s">
        <v>3971</v>
      </c>
      <c r="E64" s="190" t="s">
        <v>3972</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3877</v>
      </c>
      <c r="B65" s="187" t="s">
        <v>3965</v>
      </c>
      <c r="C65" s="188" t="s">
        <v>3973</v>
      </c>
      <c r="D65" s="190" t="s">
        <v>3974</v>
      </c>
      <c r="E65" s="190" t="s">
        <v>3975</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3877</v>
      </c>
      <c r="B66" s="187" t="s">
        <v>3965</v>
      </c>
      <c r="C66" s="188" t="s">
        <v>3976</v>
      </c>
      <c r="D66" s="190" t="s">
        <v>3977</v>
      </c>
      <c r="E66" s="190" t="s">
        <v>3978</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3877</v>
      </c>
      <c r="B67" s="187" t="s">
        <v>3965</v>
      </c>
      <c r="C67" s="188" t="s">
        <v>3979</v>
      </c>
      <c r="D67" s="190" t="s">
        <v>3980</v>
      </c>
      <c r="E67" s="190" t="s">
        <v>3981</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3877</v>
      </c>
      <c r="B68" s="187" t="s">
        <v>3965</v>
      </c>
      <c r="C68" s="188" t="s">
        <v>3982</v>
      </c>
      <c r="D68" s="190" t="s">
        <v>3983</v>
      </c>
      <c r="E68" s="190" t="s">
        <v>3984</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3877</v>
      </c>
      <c r="B69" s="187" t="s">
        <v>3965</v>
      </c>
      <c r="C69" s="188" t="s">
        <v>3985</v>
      </c>
      <c r="D69" s="190" t="s">
        <v>3986</v>
      </c>
      <c r="E69" s="190" t="s">
        <v>3987</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3877</v>
      </c>
      <c r="B70" s="187" t="s">
        <v>3965</v>
      </c>
      <c r="C70" s="188" t="s">
        <v>3988</v>
      </c>
      <c r="D70" s="190" t="s">
        <v>3989</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3877</v>
      </c>
      <c r="B71" s="187" t="s">
        <v>3965</v>
      </c>
      <c r="C71" s="188" t="s">
        <v>3990</v>
      </c>
      <c r="D71" s="190" t="s">
        <v>3991</v>
      </c>
      <c r="E71" s="190" t="s">
        <v>3992</v>
      </c>
      <c r="F71" s="192">
        <f>IF(COUNTIF(G71:AT71,"&lt;&gt;")=0,"",SUMPRODUCT(((Recommendations[ImplStatus]="Implemented")+(Recommendations[ImplStatus]="Compensated"))*ISNUMBER(MATCH(Recommendations[Id],G71:AT71,0)))/COUNTIF(G71:AT71,"&lt;&gt;"))</f>
        <v>0</v>
      </c>
      <c r="G71" s="194" t="s">
        <v>311</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3877</v>
      </c>
      <c r="B72" s="187" t="s">
        <v>3965</v>
      </c>
      <c r="C72" s="188" t="s">
        <v>3993</v>
      </c>
      <c r="D72" s="190" t="s">
        <v>3994</v>
      </c>
      <c r="E72" s="190" t="s">
        <v>3995</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3877</v>
      </c>
      <c r="B73" s="187" t="s">
        <v>3965</v>
      </c>
      <c r="C73" s="188" t="s">
        <v>3996</v>
      </c>
      <c r="D73" s="190" t="s">
        <v>3997</v>
      </c>
      <c r="E73" s="190" t="s">
        <v>3998</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3877</v>
      </c>
      <c r="B74" s="187" t="s">
        <v>3965</v>
      </c>
      <c r="C74" s="188" t="s">
        <v>3999</v>
      </c>
      <c r="D74" s="190" t="s">
        <v>4000</v>
      </c>
      <c r="E74" s="190" t="s">
        <v>4001</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3877</v>
      </c>
      <c r="B75" s="187" t="s">
        <v>3965</v>
      </c>
      <c r="C75" s="188" t="s">
        <v>4002</v>
      </c>
      <c r="D75" s="190" t="s">
        <v>4003</v>
      </c>
      <c r="E75" s="190" t="s">
        <v>4004</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3877</v>
      </c>
      <c r="B76" s="187" t="s">
        <v>3965</v>
      </c>
      <c r="C76" s="188" t="s">
        <v>4005</v>
      </c>
      <c r="D76" s="190" t="s">
        <v>4006</v>
      </c>
      <c r="E76" s="190" t="s">
        <v>4007</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3877</v>
      </c>
      <c r="B77" s="187" t="s">
        <v>3965</v>
      </c>
      <c r="C77" s="188" t="s">
        <v>4008</v>
      </c>
      <c r="D77" s="190" t="s">
        <v>4009</v>
      </c>
      <c r="E77" s="190" t="s">
        <v>4010</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3877</v>
      </c>
      <c r="B78" s="187" t="s">
        <v>3965</v>
      </c>
      <c r="C78" s="188" t="s">
        <v>4011</v>
      </c>
      <c r="D78" s="190" t="s">
        <v>4012</v>
      </c>
      <c r="E78" s="190" t="s">
        <v>4013</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3877</v>
      </c>
      <c r="B79" s="186" t="s">
        <v>3965</v>
      </c>
      <c r="C79" s="186"/>
      <c r="D79" s="189" t="s">
        <v>4014</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4015</v>
      </c>
      <c r="B80" s="187"/>
      <c r="C80" s="188" t="s">
        <v>4016</v>
      </c>
      <c r="D80" s="190" t="s">
        <v>4017</v>
      </c>
      <c r="E80" s="190" t="s">
        <v>4018</v>
      </c>
      <c r="F80" s="192">
        <f>IF(COUNTIF(G80:AT80,"&lt;&gt;")=0,"",SUMPRODUCT(((Recommendations[ImplStatus]="Implemented")+(Recommendations[ImplStatus]="Compensated"))*ISNUMBER(MATCH(Recommendations[Id],G80:AT80,0)))/COUNTIF(G80:AT80,"&lt;&gt;"))</f>
        <v>0</v>
      </c>
      <c r="G80" s="194" t="s">
        <v>1135</v>
      </c>
      <c r="H80" s="194" t="s">
        <v>1258</v>
      </c>
      <c r="I80" s="194" t="s">
        <v>1268</v>
      </c>
      <c r="J80" s="194" t="s">
        <v>1278</v>
      </c>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4015</v>
      </c>
      <c r="B81" s="187"/>
      <c r="C81" s="188" t="s">
        <v>4019</v>
      </c>
      <c r="D81" s="190" t="s">
        <v>4020</v>
      </c>
      <c r="E81" s="190" t="s">
        <v>4021</v>
      </c>
      <c r="F81" s="192">
        <f>IF(COUNTIF(G81:AT81,"&lt;&gt;")=0,"",SUMPRODUCT(((Recommendations[ImplStatus]="Implemented")+(Recommendations[ImplStatus]="Compensated"))*ISNUMBER(MATCH(Recommendations[Id],G81:AT81,0)))/COUNTIF(G81:AT81,"&lt;&gt;"))</f>
        <v>0</v>
      </c>
      <c r="G81" s="194" t="s">
        <v>995</v>
      </c>
      <c r="H81" s="194" t="s">
        <v>1001</v>
      </c>
      <c r="I81" s="194" t="s">
        <v>1013</v>
      </c>
      <c r="J81" s="194" t="s">
        <v>1238</v>
      </c>
      <c r="K81" s="194" t="s">
        <v>1243</v>
      </c>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4015</v>
      </c>
      <c r="B82" s="187"/>
      <c r="C82" s="188" t="s">
        <v>4022</v>
      </c>
      <c r="D82" s="190" t="s">
        <v>4023</v>
      </c>
      <c r="E82" s="190" t="s">
        <v>4024</v>
      </c>
      <c r="F82" s="192">
        <f>IF(COUNTIF(G82:AT82,"&lt;&gt;")=0,"",SUMPRODUCT(((Recommendations[ImplStatus]="Implemented")+(Recommendations[ImplStatus]="Compensated"))*ISNUMBER(MATCH(Recommendations[Id],G82:AT82,0)))/COUNTIF(G82:AT82,"&lt;&gt;"))</f>
        <v>0</v>
      </c>
      <c r="G82" s="194" t="s">
        <v>1124</v>
      </c>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4015</v>
      </c>
      <c r="B83" s="187"/>
      <c r="C83" s="188" t="s">
        <v>4025</v>
      </c>
      <c r="D83" s="190" t="s">
        <v>4026</v>
      </c>
      <c r="E83" s="190" t="s">
        <v>4027</v>
      </c>
      <c r="F83" s="192">
        <f>IF(COUNTIF(G83:AT83,"&lt;&gt;")=0,"",SUMPRODUCT(((Recommendations[ImplStatus]="Implemented")+(Recommendations[ImplStatus]="Compensated"))*ISNUMBER(MATCH(Recommendations[Id],G83:AT83,0)))/COUNTIF(G83:AT83,"&lt;&gt;"))</f>
        <v>0</v>
      </c>
      <c r="G83" s="194" t="s">
        <v>925</v>
      </c>
      <c r="H83" s="194" t="s">
        <v>930</v>
      </c>
      <c r="I83" s="194" t="s">
        <v>970</v>
      </c>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4015</v>
      </c>
      <c r="B84" s="186"/>
      <c r="C84" s="186"/>
      <c r="D84" s="189" t="s">
        <v>4028</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4029</v>
      </c>
      <c r="B85" s="187"/>
      <c r="C85" s="188" t="s">
        <v>4030</v>
      </c>
      <c r="D85" s="190" t="s">
        <v>4031</v>
      </c>
      <c r="E85" s="190" t="s">
        <v>4032</v>
      </c>
      <c r="F85" s="192">
        <f>IF(COUNTIF(G85:AT85,"&lt;&gt;")=0,"",SUMPRODUCT(((Recommendations[ImplStatus]="Implemented")+(Recommendations[ImplStatus]="Compensated"))*ISNUMBER(MATCH(Recommendations[Id],G85:AT85,0)))/COUNTIF(G85:AT85,"&lt;&gt;"))</f>
        <v>0</v>
      </c>
      <c r="G85" s="194" t="s">
        <v>936</v>
      </c>
      <c r="H85" s="194" t="s">
        <v>1007</v>
      </c>
      <c r="I85" s="194" t="s">
        <v>1140</v>
      </c>
      <c r="J85" s="194" t="s">
        <v>1157</v>
      </c>
      <c r="K85" s="194" t="s">
        <v>1162</v>
      </c>
      <c r="L85" s="194" t="s">
        <v>1253</v>
      </c>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4029</v>
      </c>
      <c r="B86" s="187"/>
      <c r="C86" s="188" t="s">
        <v>4033</v>
      </c>
      <c r="D86" s="190" t="s">
        <v>4034</v>
      </c>
      <c r="E86" s="190" t="s">
        <v>4035</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4029</v>
      </c>
      <c r="B87" s="187"/>
      <c r="C87" s="188" t="s">
        <v>4036</v>
      </c>
      <c r="D87" s="190" t="s">
        <v>4037</v>
      </c>
      <c r="E87" s="190" t="s">
        <v>4038</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4029</v>
      </c>
      <c r="B88" s="187"/>
      <c r="C88" s="188" t="s">
        <v>4039</v>
      </c>
      <c r="D88" s="190" t="s">
        <v>4040</v>
      </c>
      <c r="E88" s="190" t="s">
        <v>4041</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4029</v>
      </c>
      <c r="B89" s="187"/>
      <c r="C89" s="188" t="s">
        <v>4042</v>
      </c>
      <c r="D89" s="190" t="s">
        <v>4043</v>
      </c>
      <c r="E89" s="190" t="s">
        <v>4044</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4029</v>
      </c>
      <c r="B90" s="186" t="s">
        <v>4045</v>
      </c>
      <c r="C90" s="186"/>
      <c r="D90" s="189" t="s">
        <v>4046</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4029</v>
      </c>
      <c r="B91" s="187" t="s">
        <v>4045</v>
      </c>
      <c r="C91" s="188" t="s">
        <v>4047</v>
      </c>
      <c r="D91" s="190" t="s">
        <v>4048</v>
      </c>
      <c r="E91" s="190" t="s">
        <v>4049</v>
      </c>
      <c r="F91" s="192">
        <f>IF(COUNTIF(G91:AT91,"&lt;&gt;")=0,"",SUMPRODUCT(((Recommendations[ImplStatus]="Implemented")+(Recommendations[ImplStatus]="Compensated"))*ISNUMBER(MATCH(Recommendations[Id],G91:AT91,0)))/COUNTIF(G91:AT91,"&lt;&gt;"))</f>
        <v>0</v>
      </c>
      <c r="G91" s="194" t="s">
        <v>1088</v>
      </c>
      <c r="H91" s="194" t="s">
        <v>1098</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4029</v>
      </c>
      <c r="B92" s="187" t="s">
        <v>4045</v>
      </c>
      <c r="C92" s="188" t="s">
        <v>4050</v>
      </c>
      <c r="D92" s="190" t="s">
        <v>4051</v>
      </c>
      <c r="E92" s="190" t="s">
        <v>4052</v>
      </c>
      <c r="F92" s="192">
        <f>IF(COUNTIF(G92:AT92,"&lt;&gt;")=0,"",SUMPRODUCT(((Recommendations[ImplStatus]="Implemented")+(Recommendations[ImplStatus]="Compensated"))*ISNUMBER(MATCH(Recommendations[Id],G92:AT92,0)))/COUNTIF(G92:AT92,"&lt;&gt;"))</f>
        <v>0</v>
      </c>
      <c r="G92" s="194" t="s">
        <v>1088</v>
      </c>
      <c r="H92" s="194" t="s">
        <v>1093</v>
      </c>
      <c r="I92" s="194" t="s">
        <v>1103</v>
      </c>
      <c r="J92" s="194" t="s">
        <v>1109</v>
      </c>
      <c r="K92" s="194" t="s">
        <v>1114</v>
      </c>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4045</v>
      </c>
      <c r="C93" s="188" t="s">
        <v>4053</v>
      </c>
      <c r="D93" s="190" t="s">
        <v>4054</v>
      </c>
      <c r="E93" s="190" t="s">
        <v>4055</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4045</v>
      </c>
      <c r="C94" s="188" t="s">
        <v>4056</v>
      </c>
      <c r="D94" s="190" t="s">
        <v>4057</v>
      </c>
      <c r="E94" s="190" t="s">
        <v>4058</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4045</v>
      </c>
      <c r="C95" s="188" t="s">
        <v>4059</v>
      </c>
      <c r="D95" s="190" t="s">
        <v>4060</v>
      </c>
      <c r="E95" s="190" t="s">
        <v>4061</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4045</v>
      </c>
      <c r="C96" s="188" t="s">
        <v>4062</v>
      </c>
      <c r="D96" s="190" t="s">
        <v>4063</v>
      </c>
      <c r="E96" s="190" t="s">
        <v>4064</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4045</v>
      </c>
      <c r="C97" s="188" t="s">
        <v>4065</v>
      </c>
      <c r="D97" s="190" t="s">
        <v>4066</v>
      </c>
      <c r="E97" s="190" t="s">
        <v>4067</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4045</v>
      </c>
      <c r="C98" s="188" t="s">
        <v>4068</v>
      </c>
      <c r="D98" s="190" t="s">
        <v>4069</v>
      </c>
      <c r="E98" s="190" t="s">
        <v>4070</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4071</v>
      </c>
      <c r="C99" s="186"/>
      <c r="D99" s="189" t="s">
        <v>4072</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4071</v>
      </c>
      <c r="C100" s="188" t="s">
        <v>4073</v>
      </c>
      <c r="D100" s="190" t="s">
        <v>4074</v>
      </c>
      <c r="E100" s="190" t="s">
        <v>4075</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4071</v>
      </c>
      <c r="C101" s="188" t="s">
        <v>4076</v>
      </c>
      <c r="D101" s="190" t="s">
        <v>4077</v>
      </c>
      <c r="E101" s="190" t="s">
        <v>4078</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4071</v>
      </c>
      <c r="C102" s="188" t="s">
        <v>4079</v>
      </c>
      <c r="D102" s="190" t="s">
        <v>4080</v>
      </c>
      <c r="E102" s="190" t="s">
        <v>4081</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4071</v>
      </c>
      <c r="C103" s="188" t="s">
        <v>4082</v>
      </c>
      <c r="D103" s="190" t="s">
        <v>4083</v>
      </c>
      <c r="E103" s="190" t="s">
        <v>4084</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4071</v>
      </c>
      <c r="C104" s="196" t="s">
        <v>4085</v>
      </c>
      <c r="D104" s="197" t="s">
        <v>4086</v>
      </c>
      <c r="E104" s="197" t="s">
        <v>4087</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1323</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IFERROR(INDEX('Recommendations'!$I$2:$I$247, MATCH(G2,'Recommendations'!$B$2:$B$247,0))="Implemented", FALSE))</xm:f>
            <x14:dxf>
              <font>
                <color rgb="FF000000"/>
              </font>
              <fill>
                <patternFill>
                  <bgColor rgb="FF3C7D22"/>
                </patternFill>
              </fill>
            </x14:dxf>
          </x14:cfRule>
          <x14:cfRule type="expression" priority="2" id="{00000000-000E-0000-0800-000002000000}">
            <xm:f>AND(G2&lt;&gt;"", IFERROR(INDEX('Recommendations'!$I$2:$I$247, MATCH(G2,'Recommendations'!$B$2:$B$247,0))="Compensated", FALSE))</xm:f>
            <x14:dxf>
              <font>
                <color rgb="FF000000"/>
              </font>
              <fill>
                <patternFill>
                  <bgColor rgb="FFC6E0B4"/>
                </patternFill>
              </fill>
            </x14:dxf>
          </x14:cfRule>
          <x14:cfRule type="expression" priority="3" id="{00000000-000E-0000-0800-000003000000}">
            <xm:f>AND(G2&lt;&gt;"", IFERROR(INDEX('Recommendations'!$I$2:$I$247, MATCH(G2,'Recommendations'!$B$2:$B$247,0))="Testing", FALSE))</xm:f>
            <x14:dxf>
              <font>
                <color rgb="FF000000"/>
              </font>
              <fill>
                <patternFill>
                  <bgColor rgb="FFFFC000"/>
                </patternFill>
              </fill>
            </x14:dxf>
          </x14:cfRule>
          <x14:cfRule type="expression" priority="4" id="{00000000-000E-0000-0800-000004000000}">
            <xm:f>AND(G2&lt;&gt;"", IFERROR(INDEX('Recommendations'!$I$2:$I$247, MATCH(G2,'Recommendations'!$B$2:$B$247,0))="Failed", FALSE))</xm:f>
            <x14:dxf>
              <font>
                <color rgb="FF000000"/>
              </font>
              <fill>
                <patternFill>
                  <bgColor rgb="FFD82891"/>
                </patternFill>
              </fill>
            </x14:dxf>
          </x14:cfRule>
          <x14:cfRule type="expression" priority="5" id="{00000000-000E-0000-0800-000005000000}">
            <xm:f>AND(G2&lt;&gt;"", IFERROR(INDEX('Recommendations'!$I$2:$I$247, MATCH(G2,'Recommendations'!$B$2:$B$247,0))="Risk Accepted", FALSE))</xm:f>
            <x14:dxf>
              <font>
                <color rgb="FF000000"/>
              </font>
              <fill>
                <patternFill>
                  <bgColor rgb="FFD9D9D9"/>
                </patternFill>
              </fill>
            </x14:dxf>
          </x14:cfRule>
          <x14:cfRule type="expression" priority="6" id="{00000000-000E-0000-0800-000006000000}">
            <xm:f>AND(G2&lt;&gt;"", IFERROR(INDEX('Recommendations'!$I$2:$I$247, MATCH(G2,'Recommendations'!$B$2:$B$247,0))="N/A",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Oracle Linux 7 Benchmark (Workstation) - SHGIR</dc:title>
  <dc:subject>Generated on: 2026-06-08 22:53:07</dc:subject>
  <dc:creator>Anicet Fopa Tchoffo</dc:creator>
  <cp:keywords>Baseline;Hardening;CIS;Benchmark</cp:keywords>
  <dc:description>Baseline Developed By: Center for Internet Security (CIS)</dc:description>
  <cp:lastModifiedBy>Anicet Fopa Tchoffo</cp:lastModifiedBy>
  <dcterms:modified xsi:type="dcterms:W3CDTF">2026-06-08T21:53:22Z</dcterms:modified>
  <cp:category>CIS</cp:category>
  <cp:contentStatus>Draft</cp:contentStatus>
</cp:coreProperties>
</file>