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34F517E931DFAC3277FD320EEC34F72837BAF9CE" xr6:coauthVersionLast="47" xr6:coauthVersionMax="47" xr10:uidLastSave="{A1CC1DFD-6F58-4E07-B727-73C14326EDA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91" i="3"/>
  <c r="E84" i="3"/>
  <c r="F84" i="3" s="1"/>
  <c r="D84" i="3"/>
  <c r="C84" i="3"/>
  <c r="F83" i="3"/>
  <c r="D91" i="3" s="1"/>
  <c r="E83" i="3"/>
  <c r="D83" i="3"/>
  <c r="C83" i="3"/>
  <c r="E82" i="3"/>
  <c r="D82" i="3"/>
  <c r="C82" i="3"/>
  <c r="W134" i="3" s="1"/>
  <c r="F81" i="3"/>
  <c r="V165" i="3" s="1"/>
  <c r="E81" i="3"/>
  <c r="D81" i="3"/>
  <c r="C81" i="3"/>
  <c r="U134" i="3" s="1"/>
  <c r="F80" i="3"/>
  <c r="T165"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E56" i="3" l="1"/>
  <c r="C56" i="3"/>
  <c r="D56" i="3"/>
  <c r="E34" i="3"/>
  <c r="D34" i="3"/>
  <c r="C34" i="3"/>
  <c r="E111" i="3"/>
  <c r="D111" i="3"/>
  <c r="C111" i="3"/>
  <c r="E54" i="3"/>
  <c r="D54" i="3"/>
  <c r="C54" i="3"/>
  <c r="E58" i="3"/>
  <c r="D58" i="3"/>
  <c r="C58" i="3"/>
  <c r="E108" i="3"/>
  <c r="D108" i="3"/>
  <c r="C108" i="3"/>
  <c r="E71" i="3"/>
  <c r="D71" i="3"/>
  <c r="C71" i="3"/>
  <c r="E55" i="3"/>
  <c r="D55" i="3"/>
  <c r="C55"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E20" i="3"/>
  <c r="R166" i="3"/>
  <c r="R161" i="3"/>
  <c r="R156" i="3"/>
  <c r="R151" i="3"/>
  <c r="R146" i="3"/>
  <c r="R141" i="3"/>
  <c r="R136" i="3"/>
  <c r="D20" i="3"/>
  <c r="E57" i="3"/>
  <c r="D57" i="3"/>
  <c r="C57" i="3"/>
  <c r="E53" i="3"/>
  <c r="C53" i="3"/>
  <c r="D53" i="3"/>
  <c r="C109" i="3"/>
  <c r="E109" i="3"/>
  <c r="D109" i="3"/>
  <c r="E110" i="3"/>
  <c r="D110" i="3"/>
  <c r="C110" i="3"/>
  <c r="G123" i="3"/>
  <c r="D35" i="3"/>
  <c r="E35" i="3"/>
  <c r="C35" i="3"/>
  <c r="E92" i="3"/>
  <c r="D92" i="3"/>
  <c r="C92" i="3"/>
  <c r="T136" i="3"/>
  <c r="T141" i="3"/>
  <c r="T146" i="3"/>
  <c r="T151" i="3"/>
  <c r="T156" i="3"/>
  <c r="T161" i="3"/>
  <c r="T166" i="3"/>
  <c r="V136" i="3"/>
  <c r="V141" i="3"/>
  <c r="V146" i="3"/>
  <c r="V151" i="3"/>
  <c r="V156" i="3"/>
  <c r="V161" i="3"/>
  <c r="V166" i="3"/>
  <c r="C88" i="3"/>
  <c r="T137" i="3"/>
  <c r="T142" i="3"/>
  <c r="T147" i="3"/>
  <c r="T152" i="3"/>
  <c r="T157" i="3"/>
  <c r="T162" i="3"/>
  <c r="D88" i="3"/>
  <c r="V137" i="3"/>
  <c r="V142" i="3"/>
  <c r="V147" i="3"/>
  <c r="V152" i="3"/>
  <c r="V157" i="3"/>
  <c r="V162" i="3"/>
  <c r="E88" i="3"/>
  <c r="C89" i="3"/>
  <c r="D89" i="3"/>
  <c r="T138" i="3"/>
  <c r="T143" i="3"/>
  <c r="T148" i="3"/>
  <c r="T153" i="3"/>
  <c r="T158" i="3"/>
  <c r="T163" i="3"/>
  <c r="C7" i="3"/>
  <c r="D7" i="3" s="1"/>
  <c r="E89" i="3"/>
  <c r="V138" i="3"/>
  <c r="V143" i="3"/>
  <c r="V148" i="3"/>
  <c r="V153" i="3"/>
  <c r="V158" i="3"/>
  <c r="V163" i="3"/>
  <c r="T139" i="3"/>
  <c r="T144" i="3"/>
  <c r="T149" i="3"/>
  <c r="T154" i="3"/>
  <c r="T159" i="3"/>
  <c r="T164" i="3"/>
  <c r="C91" i="3"/>
  <c r="V139" i="3"/>
  <c r="V144" i="3"/>
  <c r="V149" i="3"/>
  <c r="V154" i="3"/>
  <c r="V159" i="3"/>
  <c r="V164" i="3"/>
  <c r="F82" i="3"/>
  <c r="Q134" i="3"/>
  <c r="T140" i="3"/>
  <c r="T145" i="3"/>
  <c r="T150" i="3"/>
  <c r="T155" i="3"/>
  <c r="T160" i="3"/>
  <c r="V140" i="3"/>
  <c r="V145" i="3"/>
  <c r="V150" i="3"/>
  <c r="V155" i="3"/>
  <c r="V160" i="3"/>
  <c r="X165" i="3" l="1"/>
  <c r="X160" i="3"/>
  <c r="X155" i="3"/>
  <c r="X150" i="3"/>
  <c r="X145" i="3"/>
  <c r="X140" i="3"/>
  <c r="E90" i="3"/>
  <c r="X164" i="3"/>
  <c r="X159" i="3"/>
  <c r="X154" i="3"/>
  <c r="X149" i="3"/>
  <c r="X144" i="3"/>
  <c r="X139" i="3"/>
  <c r="D90" i="3"/>
  <c r="X163" i="3"/>
  <c r="X158" i="3"/>
  <c r="X153" i="3"/>
  <c r="X148" i="3"/>
  <c r="X143" i="3"/>
  <c r="X138" i="3"/>
  <c r="C90" i="3"/>
  <c r="X162" i="3"/>
  <c r="X157" i="3"/>
  <c r="X152" i="3"/>
  <c r="X147" i="3"/>
  <c r="X142" i="3"/>
  <c r="X137" i="3"/>
  <c r="X166" i="3"/>
  <c r="X161" i="3"/>
  <c r="X156" i="3"/>
  <c r="X151" i="3"/>
  <c r="X146" i="3"/>
  <c r="X141" i="3"/>
  <c r="X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 xml:space="preserve">Ensure </t>
        </r>
        <r>
          <rPr>
            <sz val="11"/>
            <color rgb="FF000000"/>
            <rFont val="Calibri"/>
          </rPr>
          <t>'</t>
        </r>
        <r>
          <rPr>
            <b/>
            <sz val="11"/>
            <color rgb="FF000000"/>
            <rFont val="Calibri"/>
          </rPr>
          <t>dom.allow_scripts_to_close_windows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 authorId="0" shapeId="0" xr:uid="{00000000-0006-0000-0400-000003000000}">
      <text>
        <r>
          <rPr>
            <sz val="11"/>
            <rFont val="Calibri"/>
          </rPr>
          <t xml:space="preserve">Ensure </t>
        </r>
        <r>
          <rPr>
            <sz val="11"/>
            <color rgb="FF000000"/>
            <rFont val="Calibri"/>
          </rPr>
          <t>'</t>
        </r>
        <r>
          <rPr>
            <b/>
            <sz val="11"/>
            <color rgb="FF000000"/>
            <rFont val="Calibri"/>
          </rPr>
          <t>dom.disable_window_flip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 authorId="0" shapeId="0" xr:uid="{00000000-0006-0000-0400-000002000000}">
      <text>
        <r>
          <rPr>
            <sz val="11"/>
            <rFont val="Calibri"/>
          </rPr>
          <t xml:space="preserve">Ensure </t>
        </r>
        <r>
          <rPr>
            <sz val="11"/>
            <color rgb="FF000000"/>
            <rFont val="Calibri"/>
          </rPr>
          <t>'</t>
        </r>
        <r>
          <rPr>
            <b/>
            <sz val="11"/>
            <color rgb="FF000000"/>
            <rFont val="Calibri"/>
          </rPr>
          <t>dom.disable_window_move_resize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7" authorId="0" shapeId="0" xr:uid="{00000000-0006-0000-0400-000004000000}">
      <text>
        <r>
          <rPr>
            <sz val="11"/>
            <rFont val="Calibri"/>
          </rPr>
          <t xml:space="preserve">Ensure </t>
        </r>
        <r>
          <rPr>
            <sz val="11"/>
            <color rgb="FF000000"/>
            <rFont val="Calibri"/>
          </rPr>
          <t>'</t>
        </r>
        <r>
          <rPr>
            <b/>
            <sz val="11"/>
            <color rgb="FF000000"/>
            <rFont val="Calibri"/>
          </rPr>
          <t>Block new requests asking to access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7" authorId="0" shapeId="0" xr:uid="{00000000-0006-0000-0400-000008000000}">
      <text>
        <r>
          <rPr>
            <sz val="11"/>
            <rFont val="Calibri"/>
          </rPr>
          <t xml:space="preserve">Ensure </t>
        </r>
        <r>
          <rPr>
            <sz val="11"/>
            <color rgb="FF000000"/>
            <rFont val="Calibri"/>
          </rPr>
          <t>'</t>
        </r>
        <r>
          <rPr>
            <b/>
            <sz val="11"/>
            <color rgb="FF000000"/>
            <rFont val="Calibri"/>
          </rPr>
          <t>Disable Firefox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7" authorId="0" shapeId="0" xr:uid="{00000000-0006-0000-0400-000009000000}">
      <text>
        <r>
          <rPr>
            <sz val="11"/>
            <rFont val="Calibri"/>
          </rPr>
          <t xml:space="preserve">Ensure </t>
        </r>
        <r>
          <rPr>
            <sz val="11"/>
            <color rgb="FF000000"/>
            <rFont val="Calibri"/>
          </rPr>
          <t>'</t>
        </r>
        <r>
          <rPr>
            <b/>
            <sz val="11"/>
            <color rgb="FF000000"/>
            <rFont val="Calibri"/>
          </rPr>
          <t>Disable Firefox Studies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7" authorId="0" shapeId="0" xr:uid="{00000000-0006-0000-0400-000005000000}">
      <text>
        <r>
          <rPr>
            <sz val="11"/>
            <rFont val="Calibri"/>
          </rPr>
          <t xml:space="preserve">Ensure </t>
        </r>
        <r>
          <rPr>
            <sz val="11"/>
            <color rgb="FF000000"/>
            <rFont val="Calibri"/>
          </rPr>
          <t>'</t>
        </r>
        <r>
          <rPr>
            <b/>
            <sz val="11"/>
            <color rgb="FF000000"/>
            <rFont val="Calibri"/>
          </rPr>
          <t>Disable Form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7" authorId="0" shapeId="0" xr:uid="{00000000-0006-0000-0400-000006000000}">
      <text>
        <r>
          <rPr>
            <sz val="11"/>
            <rFont val="Calibri"/>
          </rPr>
          <t xml:space="preserve">Ensure </t>
        </r>
        <r>
          <rPr>
            <sz val="11"/>
            <color rgb="FF000000"/>
            <rFont val="Calibri"/>
          </rPr>
          <t>'</t>
        </r>
        <r>
          <rPr>
            <b/>
            <sz val="11"/>
            <color rgb="FF000000"/>
            <rFont val="Calibri"/>
          </rPr>
          <t>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7" authorId="0" shapeId="0" xr:uid="{00000000-0006-0000-0400-000007000000}">
      <text>
        <r>
          <rPr>
            <sz val="11"/>
            <rFont val="Calibri"/>
          </rPr>
          <t xml:space="preserve">Ensure </t>
        </r>
        <r>
          <rPr>
            <sz val="11"/>
            <color rgb="FF000000"/>
            <rFont val="Calibri"/>
          </rPr>
          <t>'</t>
        </r>
        <r>
          <rPr>
            <b/>
            <sz val="11"/>
            <color rgb="FF000000"/>
            <rFont val="Calibri"/>
          </rPr>
          <t>Offer to save logins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A000000}">
      <text>
        <r>
          <rPr>
            <sz val="11"/>
            <rFont val="Calibri"/>
          </rPr>
          <t xml:space="preserve">Ensure </t>
        </r>
        <r>
          <rPr>
            <sz val="11"/>
            <color rgb="FF000000"/>
            <rFont val="Calibri"/>
          </rPr>
          <t>'</t>
        </r>
        <r>
          <rPr>
            <b/>
            <sz val="11"/>
            <color rgb="FF000000"/>
            <rFont val="Calibri"/>
          </rPr>
          <t>NTLM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0B000000}">
      <text>
        <r>
          <rPr>
            <sz val="11"/>
            <rFont val="Calibri"/>
          </rPr>
          <t xml:space="preserve">Ensure </t>
        </r>
        <r>
          <rPr>
            <sz val="11"/>
            <color rgb="FF000000"/>
            <rFont val="Calibri"/>
          </rPr>
          <t>'</t>
        </r>
        <r>
          <rPr>
            <b/>
            <sz val="11"/>
            <color rgb="FF000000"/>
            <rFont val="Calibri"/>
          </rPr>
          <t xml:space="preserve">TLS_RSA_WITH_3DES_EDE_CBC_SHA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0C000000}">
      <text>
        <r>
          <rPr>
            <sz val="11"/>
            <rFont val="Calibri"/>
          </rPr>
          <t xml:space="preserve">Ensure </t>
        </r>
        <r>
          <rPr>
            <sz val="11"/>
            <color rgb="FF000000"/>
            <rFont val="Calibri"/>
          </rPr>
          <t>'</t>
        </r>
        <r>
          <rPr>
            <b/>
            <sz val="11"/>
            <color rgb="FF000000"/>
            <rFont val="Calibri"/>
          </rPr>
          <t>Maximum SSL version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 TLS 1.3</t>
        </r>
        <r>
          <rPr>
            <sz val="11"/>
            <color rgb="FF000000"/>
            <rFont val="Calibri"/>
          </rPr>
          <t>'</t>
        </r>
      </text>
    </comment>
    <comment ref="M26" authorId="0" shapeId="0" xr:uid="{00000000-0006-0000-0400-00000D000000}">
      <text>
        <r>
          <rPr>
            <sz val="11"/>
            <rFont val="Calibri"/>
          </rPr>
          <t xml:space="preserve">Ensure </t>
        </r>
        <r>
          <rPr>
            <sz val="11"/>
            <color rgb="FF000000"/>
            <rFont val="Calibri"/>
          </rPr>
          <t>'</t>
        </r>
        <r>
          <rPr>
            <b/>
            <sz val="11"/>
            <color rgb="FF000000"/>
            <rFont val="Calibri"/>
          </rPr>
          <t>Minimum SSL version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 TLS 1.2</t>
        </r>
        <r>
          <rPr>
            <sz val="11"/>
            <color rgb="FF000000"/>
            <rFont val="Calibri"/>
          </rPr>
          <t>'</t>
        </r>
      </text>
    </comment>
    <comment ref="J39" authorId="0" shapeId="0" xr:uid="{00000000-0006-0000-0400-00000E000000}">
      <text>
        <r>
          <rPr>
            <sz val="11"/>
            <rFont val="Calibri"/>
          </rPr>
          <t xml:space="preserve">Ensure </t>
        </r>
        <r>
          <rPr>
            <sz val="11"/>
            <color rgb="FF000000"/>
            <rFont val="Calibri"/>
          </rPr>
          <t>'</t>
        </r>
        <r>
          <rPr>
            <b/>
            <sz val="11"/>
            <color rgb="FF000000"/>
            <rFont val="Calibri"/>
          </rPr>
          <t>media.peerconnection.enabled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11000000}">
      <text>
        <r>
          <rPr>
            <sz val="11"/>
            <rFont val="Calibri"/>
          </rPr>
          <t xml:space="preserve">Ensure </t>
        </r>
        <r>
          <rPr>
            <sz val="11"/>
            <color rgb="FF000000"/>
            <rFont val="Calibri"/>
          </rPr>
          <t>'</t>
        </r>
        <r>
          <rPr>
            <b/>
            <sz val="11"/>
            <color rgb="FF000000"/>
            <rFont val="Calibri"/>
          </rPr>
          <t>Connection Type</t>
        </r>
        <r>
          <rPr>
            <sz val="11"/>
            <color rgb="FF000000"/>
            <rFont val="Calibri"/>
          </rPr>
          <t>'</t>
        </r>
        <r>
          <rPr>
            <sz val="11"/>
            <color rgb="FF000000"/>
            <rFont val="Calibri"/>
          </rPr>
          <t xml:space="preserve"> is set to </t>
        </r>
        <r>
          <rPr>
            <sz val="11"/>
            <color rgb="FF000000"/>
            <rFont val="Calibri"/>
          </rPr>
          <t>'</t>
        </r>
        <r>
          <rPr>
            <b/>
            <sz val="11"/>
            <color rgb="FF000000"/>
            <rFont val="Calibri"/>
          </rPr>
          <t>Enabled: No Proxy</t>
        </r>
        <r>
          <rPr>
            <sz val="11"/>
            <color rgb="FF000000"/>
            <rFont val="Calibri"/>
          </rPr>
          <t>'</t>
        </r>
      </text>
    </comment>
    <comment ref="L39" authorId="0" shapeId="0" xr:uid="{00000000-0006-0000-0400-000012000000}">
      <text>
        <r>
          <rPr>
            <sz val="11"/>
            <rFont val="Calibri"/>
          </rPr>
          <t xml:space="preserve">Ensure </t>
        </r>
        <r>
          <rPr>
            <sz val="11"/>
            <color rgb="FF000000"/>
            <rFont val="Calibri"/>
          </rPr>
          <t>'</t>
        </r>
        <r>
          <rPr>
            <b/>
            <sz val="11"/>
            <color rgb="FF000000"/>
            <rFont val="Calibri"/>
          </rPr>
          <t>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13000000}">
      <text>
        <r>
          <rPr>
            <sz val="11"/>
            <rFont val="Calibri"/>
          </rPr>
          <t xml:space="preserve">Ensure </t>
        </r>
        <r>
          <rPr>
            <sz val="11"/>
            <color rgb="FF000000"/>
            <rFont val="Calibri"/>
          </rPr>
          <t>'</t>
        </r>
        <r>
          <rPr>
            <b/>
            <sz val="11"/>
            <color rgb="FF000000"/>
            <rFont val="Calibri"/>
          </rPr>
          <t>Disable Developer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 authorId="0" shapeId="0" xr:uid="{00000000-0006-0000-0400-000014000000}">
      <text>
        <r>
          <rPr>
            <sz val="11"/>
            <rFont val="Calibri"/>
          </rPr>
          <t xml:space="preserve">Ensure </t>
        </r>
        <r>
          <rPr>
            <sz val="11"/>
            <color rgb="FF000000"/>
            <rFont val="Calibri"/>
          </rPr>
          <t>'</t>
        </r>
        <r>
          <rPr>
            <b/>
            <sz val="11"/>
            <color rgb="FF000000"/>
            <rFont val="Calibri"/>
          </rPr>
          <t>Disable Pocket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9" authorId="0" shapeId="0" xr:uid="{00000000-0006-0000-0400-000015000000}">
      <text>
        <r>
          <rPr>
            <sz val="11"/>
            <rFont val="Calibri"/>
          </rPr>
          <t xml:space="preserve">Ensure </t>
        </r>
        <r>
          <rPr>
            <sz val="11"/>
            <color rgb="FF000000"/>
            <rFont val="Calibri"/>
          </rPr>
          <t>'</t>
        </r>
        <r>
          <rPr>
            <b/>
            <sz val="11"/>
            <color rgb="FF000000"/>
            <rFont val="Calibri"/>
          </rPr>
          <t>Disable Private Browsing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0F000000}">
      <text>
        <r>
          <rPr>
            <sz val="11"/>
            <rFont val="Calibri"/>
          </rPr>
          <t xml:space="preserve">Ensure </t>
        </r>
        <r>
          <rPr>
            <sz val="11"/>
            <color rgb="FF000000"/>
            <rFont val="Calibri"/>
          </rPr>
          <t>'</t>
        </r>
        <r>
          <rPr>
            <b/>
            <sz val="11"/>
            <color rgb="FF000000"/>
            <rFont val="Calibri"/>
          </rPr>
          <t>Disable Telemetry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10000000}">
      <text>
        <r>
          <rPr>
            <sz val="11"/>
            <rFont val="Calibri"/>
          </rPr>
          <t xml:space="preserve">Ensure </t>
        </r>
        <r>
          <rPr>
            <sz val="11"/>
            <color rgb="FF000000"/>
            <rFont val="Calibri"/>
          </rPr>
          <t>'</t>
        </r>
        <r>
          <rPr>
            <b/>
            <sz val="11"/>
            <color rgb="FF000000"/>
            <rFont val="Calibri"/>
          </rPr>
          <t>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4" authorId="0" shapeId="0" xr:uid="{00000000-0006-0000-0400-000016000000}">
      <text>
        <r>
          <rPr>
            <sz val="11"/>
            <rFont val="Calibri"/>
          </rPr>
          <t xml:space="preserve">Ensure </t>
        </r>
        <r>
          <rPr>
            <sz val="11"/>
            <color rgb="FF000000"/>
            <rFont val="Calibri"/>
          </rPr>
          <t>'</t>
        </r>
        <r>
          <rPr>
            <b/>
            <sz val="11"/>
            <color rgb="FF000000"/>
            <rFont val="Calibri"/>
          </rPr>
          <t>Extension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4" authorId="0" shapeId="0" xr:uid="{00000000-0006-0000-0400-000017000000}">
      <text>
        <r>
          <rPr>
            <sz val="11"/>
            <rFont val="Calibri"/>
          </rPr>
          <t xml:space="preserve">Ensure </t>
        </r>
        <r>
          <rPr>
            <sz val="11"/>
            <color rgb="FF000000"/>
            <rFont val="Calibri"/>
          </rPr>
          <t>'</t>
        </r>
        <r>
          <rPr>
            <b/>
            <sz val="11"/>
            <color rgb="FF000000"/>
            <rFont val="Calibri"/>
          </rPr>
          <t>browser.search.update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400-000018000000}">
      <text>
        <r>
          <rPr>
            <sz val="11"/>
            <rFont val="Calibri"/>
          </rPr>
          <t xml:space="preserve">Ensure </t>
        </r>
        <r>
          <rPr>
            <sz val="11"/>
            <color rgb="FF000000"/>
            <rFont val="Calibri"/>
          </rPr>
          <t>'</t>
        </r>
        <r>
          <rPr>
            <b/>
            <sz val="11"/>
            <color rgb="FF000000"/>
            <rFont val="Calibri"/>
          </rPr>
          <t>Application Autoupdate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4" authorId="0" shapeId="0" xr:uid="{00000000-0006-0000-0400-000019000000}">
      <text>
        <r>
          <rPr>
            <sz val="11"/>
            <rFont val="Calibri"/>
          </rPr>
          <t xml:space="preserve">Ensure </t>
        </r>
        <r>
          <rPr>
            <sz val="11"/>
            <color rgb="FF000000"/>
            <rFont val="Calibri"/>
          </rPr>
          <t>'</t>
        </r>
        <r>
          <rPr>
            <b/>
            <sz val="11"/>
            <color rgb="FF000000"/>
            <rFont val="Calibri"/>
          </rPr>
          <t>Background updater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4" authorId="0" shapeId="0" xr:uid="{00000000-0006-0000-0400-00001A000000}">
      <text>
        <r>
          <rPr>
            <sz val="11"/>
            <rFont val="Calibri"/>
          </rPr>
          <t xml:space="preserve">Ensure </t>
        </r>
        <r>
          <rPr>
            <sz val="11"/>
            <color rgb="FF000000"/>
            <rFont val="Calibri"/>
          </rPr>
          <t>'</t>
        </r>
        <r>
          <rPr>
            <b/>
            <sz val="11"/>
            <color rgb="FF000000"/>
            <rFont val="Calibri"/>
          </rPr>
          <t>Disable System Addon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64" authorId="0" shapeId="0" xr:uid="{00000000-0006-0000-0400-00001B000000}">
      <text>
        <r>
          <rPr>
            <sz val="11"/>
            <rFont val="Calibri"/>
          </rPr>
          <t xml:space="preserve">Ensure </t>
        </r>
        <r>
          <rPr>
            <sz val="11"/>
            <color rgb="FF000000"/>
            <rFont val="Calibri"/>
          </rPr>
          <t>'</t>
        </r>
        <r>
          <rPr>
            <b/>
            <sz val="11"/>
            <color rgb="FF000000"/>
            <rFont val="Calibri"/>
          </rPr>
          <t>Disable Update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3" authorId="0" shapeId="0" xr:uid="{00000000-0006-0000-0400-00001C000000}">
      <text>
        <r>
          <rPr>
            <sz val="11"/>
            <rFont val="Calibri"/>
          </rPr>
          <t xml:space="preserve">Ensure </t>
        </r>
        <r>
          <rPr>
            <sz val="11"/>
            <color rgb="FF000000"/>
            <rFont val="Calibri"/>
          </rPr>
          <t>'</t>
        </r>
        <r>
          <rPr>
            <b/>
            <sz val="11"/>
            <color rgb="FF000000"/>
            <rFont val="Calibri"/>
          </rPr>
          <t>Cryptomining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1D000000}">
      <text>
        <r>
          <rPr>
            <sz val="11"/>
            <rFont val="Calibri"/>
          </rPr>
          <t xml:space="preserve">Ensure </t>
        </r>
        <r>
          <rPr>
            <sz val="11"/>
            <color rgb="FF000000"/>
            <rFont val="Calibri"/>
          </rPr>
          <t>'</t>
        </r>
        <r>
          <rPr>
            <b/>
            <sz val="11"/>
            <color rgb="FF000000"/>
            <rFont val="Calibri"/>
          </rPr>
          <t>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5" authorId="0" shapeId="0" xr:uid="{00000000-0006-0000-0400-00001E000000}">
      <text>
        <r>
          <rPr>
            <sz val="11"/>
            <rFont val="Calibri"/>
          </rPr>
          <t xml:space="preserve">Ensure </t>
        </r>
        <r>
          <rPr>
            <sz val="11"/>
            <color rgb="FF000000"/>
            <rFont val="Calibri"/>
          </rPr>
          <t>'</t>
        </r>
        <r>
          <rPr>
            <b/>
            <sz val="11"/>
            <color rgb="FF000000"/>
            <rFont val="Calibri"/>
          </rPr>
          <t>Allow add-on installs from websites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5" authorId="0" shapeId="0" xr:uid="{00000000-0006-0000-0400-00001F000000}">
      <text>
        <r>
          <rPr>
            <sz val="11"/>
            <rFont val="Calibri"/>
          </rPr>
          <t xml:space="preserve">Ensure </t>
        </r>
        <r>
          <rPr>
            <sz val="11"/>
            <color rgb="FF000000"/>
            <rFont val="Calibri"/>
          </rPr>
          <t>'</t>
        </r>
        <r>
          <rPr>
            <b/>
            <sz val="11"/>
            <color rgb="FF000000"/>
            <rFont val="Calibri"/>
          </rPr>
          <t>Activate Flash on websites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5" authorId="0" shapeId="0" xr:uid="{00000000-0006-0000-0400-000020000000}">
      <text>
        <r>
          <rPr>
            <sz val="11"/>
            <rFont val="Calibri"/>
          </rPr>
          <t xml:space="preserve">Ensure </t>
        </r>
        <r>
          <rPr>
            <sz val="11"/>
            <color rgb="FF000000"/>
            <rFont val="Calibri"/>
          </rPr>
          <t>'</t>
        </r>
        <r>
          <rPr>
            <b/>
            <sz val="11"/>
            <color rgb="FF000000"/>
            <rFont val="Calibri"/>
          </rPr>
          <t>extensions.blocklist.enabled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5" authorId="0" shapeId="0" xr:uid="{00000000-0006-0000-0400-000021000000}">
      <text>
        <r>
          <rPr>
            <sz val="11"/>
            <rFont val="Calibri"/>
          </rPr>
          <t xml:space="preserve">Ensure </t>
        </r>
        <r>
          <rPr>
            <sz val="11"/>
            <color rgb="FF000000"/>
            <rFont val="Calibri"/>
          </rPr>
          <t>'</t>
        </r>
        <r>
          <rPr>
            <b/>
            <sz val="11"/>
            <color rgb="FF000000"/>
            <rFont val="Calibri"/>
          </rPr>
          <t>Extension Recommendations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7" authorId="0" shapeId="0" xr:uid="{00000000-0006-0000-0400-000022000000}">
      <text>
        <r>
          <rPr>
            <sz val="11"/>
            <rFont val="Calibri"/>
          </rPr>
          <t xml:space="preserve">Ensure </t>
        </r>
        <r>
          <rPr>
            <sz val="11"/>
            <color rgb="FF000000"/>
            <rFont val="Calibri"/>
          </rPr>
          <t>'</t>
        </r>
        <r>
          <rPr>
            <b/>
            <sz val="11"/>
            <color rgb="FF000000"/>
            <rFont val="Calibri"/>
          </rPr>
          <t>security.mixed_content.block_active_content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7" authorId="0" shapeId="0" xr:uid="{00000000-0006-0000-0400-000023000000}">
      <text>
        <r>
          <rPr>
            <sz val="11"/>
            <rFont val="Calibri"/>
          </rPr>
          <t xml:space="preserve">Ensure </t>
        </r>
        <r>
          <rPr>
            <sz val="11"/>
            <color rgb="FF000000"/>
            <rFont val="Calibri"/>
          </rPr>
          <t>'</t>
        </r>
        <r>
          <rPr>
            <b/>
            <sz val="11"/>
            <color rgb="FF000000"/>
            <rFont val="Calibri"/>
          </rPr>
          <t>Email Tracking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7" authorId="0" shapeId="0" xr:uid="{00000000-0006-0000-0400-000024000000}">
      <text>
        <r>
          <rPr>
            <sz val="11"/>
            <rFont val="Calibri"/>
          </rPr>
          <t xml:space="preserve">Ensure </t>
        </r>
        <r>
          <rPr>
            <sz val="11"/>
            <color rgb="FF000000"/>
            <rFont val="Calibri"/>
          </rPr>
          <t>'</t>
        </r>
        <r>
          <rPr>
            <b/>
            <sz val="11"/>
            <color rgb="FF000000"/>
            <rFont val="Calibri"/>
          </rPr>
          <t>Fingerprinting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25000000}">
      <text>
        <r>
          <rPr>
            <sz val="11"/>
            <rFont val="Calibri"/>
          </rPr>
          <t xml:space="preserve">Ensure </t>
        </r>
        <r>
          <rPr>
            <sz val="11"/>
            <color rgb="FF000000"/>
            <rFont val="Calibri"/>
          </rPr>
          <t>'</t>
        </r>
        <r>
          <rPr>
            <b/>
            <sz val="11"/>
            <color rgb="FF000000"/>
            <rFont val="Calibri"/>
          </rPr>
          <t>Block pop-ups from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26000000}">
      <text>
        <r>
          <rPr>
            <sz val="11"/>
            <rFont val="Calibri"/>
          </rPr>
          <t xml:space="preserve">Ensure </t>
        </r>
        <r>
          <rPr>
            <sz val="11"/>
            <color rgb="FF000000"/>
            <rFont val="Calibri"/>
          </rPr>
          <t>'</t>
        </r>
        <r>
          <rPr>
            <b/>
            <sz val="11"/>
            <color rgb="FF000000"/>
            <rFont val="Calibri"/>
          </rPr>
          <t>browser.safebrowsing.malware.enabled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27000000}">
      <text>
        <r>
          <rPr>
            <sz val="11"/>
            <rFont val="Calibri"/>
          </rPr>
          <t xml:space="preserve">Ensure </t>
        </r>
        <r>
          <rPr>
            <sz val="11"/>
            <color rgb="FF000000"/>
            <rFont val="Calibri"/>
          </rPr>
          <t>'</t>
        </r>
        <r>
          <rPr>
            <b/>
            <sz val="11"/>
            <color rgb="FF000000"/>
            <rFont val="Calibri"/>
          </rPr>
          <t>browser.safebrowsing.phishing.enabled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28000000}">
      <text>
        <r>
          <rPr>
            <sz val="11"/>
            <rFont val="Calibri"/>
          </rPr>
          <t xml:space="preserve">Ensure </t>
        </r>
        <r>
          <rPr>
            <sz val="11"/>
            <color rgb="FF000000"/>
            <rFont val="Calibri"/>
          </rPr>
          <t>'</t>
        </r>
        <r>
          <rPr>
            <b/>
            <sz val="11"/>
            <color rgb="FF000000"/>
            <rFont val="Calibri"/>
          </rPr>
          <t>network.IDN_show_punycode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sharedStrings.xml><?xml version="1.0" encoding="utf-8"?>
<sst xmlns="http://schemas.openxmlformats.org/spreadsheetml/2006/main" count="2663" uniqueCount="1280">
  <si>
    <t>Section</t>
  </si>
  <si>
    <t>Id</t>
  </si>
  <si>
    <t>Title</t>
  </si>
  <si>
    <t>Assessment</t>
  </si>
  <si>
    <t>Profile</t>
  </si>
  <si>
    <t>MoSCoW</t>
  </si>
  <si>
    <t>OpsImpact</t>
  </si>
  <si>
    <t>Phase</t>
  </si>
  <si>
    <t>ImplStatus</t>
  </si>
  <si>
    <t>Notes</t>
  </si>
  <si>
    <t>Remediation</t>
  </si>
  <si>
    <t>Description</t>
  </si>
  <si>
    <t>Impact</t>
  </si>
  <si>
    <t>Audit</t>
  </si>
  <si>
    <t>Default</t>
  </si>
  <si>
    <t>Status</t>
  </si>
  <si>
    <t>LogID</t>
  </si>
  <si>
    <t>Addons</t>
  </si>
  <si>
    <t>1.1.1.1</t>
  </si>
  <si>
    <r>
      <rPr>
        <sz val="11"/>
        <rFont val="Calibri"/>
      </rPr>
      <t xml:space="preserve">Ensure </t>
    </r>
    <r>
      <rPr>
        <sz val="11"/>
        <color rgb="FF000000"/>
        <rFont val="Calibri"/>
      </rPr>
      <t>'</t>
    </r>
    <r>
      <rPr>
        <b/>
        <sz val="11"/>
        <color rgb="FF000000"/>
        <rFont val="Calibri"/>
      </rPr>
      <t>Allow add-on installs from websites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</si>
  <si>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</si>
  <si>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</si>
  <si>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</si>
  <si>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</si>
  <si>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</si>
  <si>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</si>
  <si>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Templates\Mozilla\Firefox\Addons\Allow add-on installs from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</si>
  <si>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ability for websites to automatically install add-ons without an allow list.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setting is enabled, an allow list will be needed for approved add-ons.</t>
    </r>
  </si>
  <si>
    <r>
      <rPr>
        <sz val="11"/>
        <color rgb="FF000000"/>
        <rFont val="Calibri"/>
      </rPr>
      <t>Users will not be able to download and install add-ons from websites unless an allow list is created.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</si>
  <si>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HKLM\SOFTWARE\Policies\Mozilla\Firefox\InstallAddonsPermission:Default</t>
    </r>
    <r>
      <rPr>
        <sz val="11"/>
        <color rgb="FF006096"/>
        <rFont val="Roboto Condensed"/>
      </rPr>
      <t xml:space="preserve">
</t>
    </r>
  </si>
  <si>
    <r>
      <rPr>
        <sz val="11"/>
        <color rgb="FF000000"/>
        <rFont val="Calibri"/>
      </rPr>
      <t>Enabled.</t>
    </r>
  </si>
  <si>
    <t>Authentication</t>
  </si>
  <si>
    <t>1.1.2.1</t>
  </si>
  <si>
    <r>
      <rPr>
        <sz val="11"/>
        <rFont val="Calibri"/>
      </rPr>
      <t xml:space="preserve">Ensure </t>
    </r>
    <r>
      <rPr>
        <sz val="11"/>
        <color rgb="FF000000"/>
        <rFont val="Calibri"/>
      </rPr>
      <t>'</t>
    </r>
    <r>
      <rPr>
        <b/>
        <sz val="11"/>
        <color rgb="FF000000"/>
        <rFont val="Calibri"/>
      </rPr>
      <t>NTLM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</si>
  <si>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Templates\Mozilla\Firefox\Authentication\NTLM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</si>
  <si>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controls the use of NT Lan Manager (NTLM) v1 protocol. This protocol is used for authentication to resources.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</si>
  <si>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</si>
  <si>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HKLM\SOFTWARE\Policies\Mozilla\Firefox\Authentication\NTLM:1</t>
    </r>
    <r>
      <rPr>
        <sz val="11"/>
        <color rgb="FF006096"/>
        <rFont val="Roboto Condensed"/>
      </rPr>
      <t xml:space="preserve">
</t>
    </r>
  </si>
  <si>
    <r>
      <rPr>
        <sz val="11"/>
        <color rgb="FF000000"/>
        <rFont val="Calibri"/>
      </rPr>
      <t>Disabled.</t>
    </r>
  </si>
  <si>
    <t>Clear data when browser is closed</t>
  </si>
  <si>
    <t>1.1.5.1</t>
  </si>
  <si>
    <r>
      <rPr>
        <sz val="11"/>
        <rFont val="Calibri"/>
      </rPr>
      <t xml:space="preserve">Ensure </t>
    </r>
    <r>
      <rPr>
        <sz val="11"/>
        <color rgb="FF000000"/>
        <rFont val="Calibri"/>
      </rPr>
      <t>'</t>
    </r>
    <r>
      <rPr>
        <sz val="11"/>
        <color rgb="FF000000"/>
        <rFont val="Calibri"/>
      </rPr>
      <t>Active Logins’ is set to ‘Disabled’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</si>
  <si>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Templates\Mozilla\Firefox\Clear data when browser is closed\Active Logins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</si>
  <si>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allows for the user session to be cleared upon closing the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</si>
  <si>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Please make sure that this setting is in compliance with organizational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</si>
  <si>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HKLM\SOFTWARE\Policies\Mozilla\Firefox\SanitizeOnShutdown:Sessions</t>
    </r>
    <r>
      <rPr>
        <sz val="11"/>
        <color rgb="FF006096"/>
        <rFont val="Roboto Condensed"/>
      </rPr>
      <t xml:space="preserve">
</t>
    </r>
  </si>
  <si>
    <t>1.1.5.2</t>
  </si>
  <si>
    <r>
      <rPr>
        <sz val="11"/>
        <rFont val="Calibri"/>
      </rPr>
      <t xml:space="preserve">Ensure </t>
    </r>
    <r>
      <rPr>
        <sz val="11"/>
        <color rgb="FF000000"/>
        <rFont val="Calibri"/>
      </rPr>
      <t>'</t>
    </r>
    <r>
      <rPr>
        <b/>
        <sz val="11"/>
        <color rgb="FF000000"/>
        <rFont val="Calibri"/>
      </rPr>
      <t>Browsing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</si>
  <si>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Templates\Mozilla\Firefox\Clear data when browser is closed\Browsing 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</si>
  <si>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allows for the deletion of user data upon closing the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</si>
  <si>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HKLM\SOFTWARE\Policies\Mozilla\Firefox\SanitizeOnShutdown:History</t>
    </r>
    <r>
      <rPr>
        <sz val="11"/>
        <color rgb="FF006096"/>
        <rFont val="Roboto Condensed"/>
      </rPr>
      <t xml:space="preserve">
</t>
    </r>
  </si>
  <si>
    <t>1.1.5.3</t>
  </si>
  <si>
    <r>
      <rPr>
        <sz val="11"/>
        <rFont val="Calibri"/>
      </rPr>
      <t xml:space="preserve">Ensure </t>
    </r>
    <r>
      <rPr>
        <sz val="11"/>
        <color rgb="FF000000"/>
        <rFont val="Calibri"/>
      </rPr>
      <t>'</t>
    </r>
    <r>
      <rPr>
        <b/>
        <sz val="11"/>
        <color rgb="FF000000"/>
        <rFont val="Calibri"/>
      </rPr>
      <t>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</si>
  <si>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Templates\Mozilla\Firefox\Clear data when browser is closed\Download 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</si>
  <si>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HKLM\SOFTWARE\Policies\Mozilla\Firefox\SanitizeOnShutdown:Downloads</t>
    </r>
    <r>
      <rPr>
        <sz val="11"/>
        <color rgb="FF006096"/>
        <rFont val="Roboto Condensed"/>
      </rPr>
      <t xml:space="preserve">
</t>
    </r>
  </si>
  <si>
    <t>1.1.5.4</t>
  </si>
  <si>
    <r>
      <rPr>
        <sz val="11"/>
        <rFont val="Calibri"/>
      </rPr>
      <t xml:space="preserve">Ensure </t>
    </r>
    <r>
      <rPr>
        <sz val="11"/>
        <color rgb="FF000000"/>
        <rFont val="Calibri"/>
      </rPr>
      <t>'</t>
    </r>
    <r>
      <rPr>
        <b/>
        <sz val="11"/>
        <color rgb="FF000000"/>
        <rFont val="Calibri"/>
      </rPr>
      <t>Form &amp; Search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</si>
  <si>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Templates\Mozilla\Firefox\Clear data when browser is closed\Form &amp; Search 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</si>
  <si>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HKLM\SOFTWARE\Policies\Mozilla\Firefox\SanitizeOnShutdown:FormData</t>
    </r>
    <r>
      <rPr>
        <sz val="11"/>
        <color rgb="FF006096"/>
        <rFont val="Roboto Condensed"/>
      </rPr>
      <t xml:space="preserve">
</t>
    </r>
  </si>
  <si>
    <t>1.1.5.5</t>
  </si>
  <si>
    <r>
      <rPr>
        <sz val="11"/>
        <rFont val="Calibri"/>
      </rPr>
      <t xml:space="preserve">Ensure </t>
    </r>
    <r>
      <rPr>
        <sz val="11"/>
        <color rgb="FF000000"/>
        <rFont val="Calibri"/>
      </rPr>
      <t>'</t>
    </r>
    <r>
      <rPr>
        <b/>
        <sz val="11"/>
        <color rgb="FF000000"/>
        <rFont val="Calibri"/>
      </rPr>
      <t>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</si>
  <si>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Templates\Mozilla\Firefox\Clear data when browser is closed\Locked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</si>
  <si>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allows for the deletion of user data upon closing the browser.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</si>
  <si>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HKLM\SOFTWARE\Policies\Mozilla\Firefox\SanitizeOnShutdown:Locked</t>
    </r>
    <r>
      <rPr>
        <sz val="11"/>
        <color rgb="FF006096"/>
        <rFont val="Roboto Condensed"/>
      </rPr>
      <t xml:space="preserve">
</t>
    </r>
  </si>
  <si>
    <t>Cookies</t>
  </si>
  <si>
    <t>1.1.6.1</t>
  </si>
  <si>
    <r>
      <rPr>
        <sz val="11"/>
        <rFont val="Calibri"/>
      </rPr>
      <t xml:space="preserve">Ensure </t>
    </r>
    <r>
      <rPr>
        <sz val="11"/>
        <color rgb="FF000000"/>
        <rFont val="Calibri"/>
      </rPr>
      <t>'</t>
    </r>
    <r>
      <rPr>
        <b/>
        <sz val="11"/>
        <color rgb="FF000000"/>
        <rFont val="Calibri"/>
      </rPr>
      <t>Cookie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Reject cookies for known trackers and partition third-party cookies</t>
    </r>
    <r>
      <rPr>
        <sz val="11"/>
        <color rgb="FF000000"/>
        <rFont val="Calibri"/>
      </rPr>
      <t>'</t>
    </r>
  </si>
  <si>
    <r>
      <rPr>
        <sz val="11"/>
        <color rgb="FF000000"/>
        <rFont val="Calibri"/>
      </rPr>
      <t xml:space="preserve">Set the following UI path to </t>
    </r>
    <r>
      <rPr>
        <b/>
        <sz val="11"/>
        <color rgb="FF000000"/>
        <rFont val="Calibri"/>
      </rPr>
      <t>Enabled: Reject cookies for known trackers and partition third-party cookies</t>
    </r>
    <r>
      <rPr>
        <sz val="11"/>
        <color rgb="FF000000"/>
        <rFont val="Calibri"/>
      </rPr>
      <t>:</t>
    </r>
    <r>
      <rPr>
        <sz val="11"/>
        <color rgb="FF000000"/>
        <rFont val="Calibri"/>
      </rPr>
      <t xml:space="preserve">
</t>
    </r>
    <r>
      <rPr>
        <sz val="11"/>
        <color rgb="FF006096"/>
        <rFont val="Roboto Condensed"/>
      </rPr>
      <t>Computer Configuration\Policies\Administrative Templates\Mozilla\Firefox\Cookies\Cookie Behavior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</si>
  <si>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ability for third-party cookies to be downloaded to the system. Third party cookies are cookies sent by a domain that differs from the domain in the browser's address bar.</t>
    </r>
    <r>
      <rPr>
        <sz val="11"/>
        <color rgb="FF000000"/>
        <rFont val="Calibri"/>
      </rPr>
      <t xml:space="preserve">
</t>
    </r>
    <r>
      <rPr>
        <sz val="11"/>
        <color rgb="FF000000"/>
        <rFont val="Calibri"/>
      </rPr>
      <t xml:space="preserve">The recommended state for this setting is: </t>
    </r>
    <r>
      <rPr>
        <b/>
        <sz val="11"/>
        <color rgb="FF000000"/>
        <rFont val="Calibri"/>
      </rPr>
      <t>Enabled: Reject cookies for known trackers and partition third-party cookies</t>
    </r>
    <r>
      <rPr>
        <sz val="11"/>
        <color rgb="FF000000"/>
        <rFont val="Calibri"/>
      </rPr>
      <t>.</t>
    </r>
  </si>
  <si>
    <r>
      <rPr>
        <sz val="11"/>
        <color rgb="FF000000"/>
        <rFont val="Calibri"/>
      </rPr>
      <t>Blocking third-party cookies may adversely affect the functionality of some sites.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</si>
  <si>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reject-tracker-and-partition-foreign</t>
    </r>
    <r>
      <rPr>
        <sz val="11"/>
        <color rgb="FF000000"/>
        <rFont val="Calibri"/>
      </rPr>
      <t>.</t>
    </r>
    <r>
      <rPr>
        <sz val="11"/>
        <color rgb="FF000000"/>
        <rFont val="Calibri"/>
      </rPr>
      <t xml:space="preserve">
</t>
    </r>
    <r>
      <rPr>
        <sz val="11"/>
        <color rgb="FF006096"/>
        <rFont val="Roboto Condensed"/>
      </rPr>
      <t>HKLM\SOFTWARE\Policies\Mozilla\Firefox\Cookies:Behavior</t>
    </r>
    <r>
      <rPr>
        <sz val="11"/>
        <color rgb="FF006096"/>
        <rFont val="Roboto Condensed"/>
      </rPr>
      <t xml:space="preserve">
</t>
    </r>
  </si>
  <si>
    <r>
      <rPr>
        <sz val="11"/>
        <color rgb="FF000000"/>
        <rFont val="Calibri"/>
      </rPr>
      <t>Disabled. (Reject cookies for known trackers)</t>
    </r>
  </si>
  <si>
    <t>1.1.6.2</t>
  </si>
  <si>
    <r>
      <rPr>
        <sz val="11"/>
        <rFont val="Calibri"/>
      </rPr>
      <t xml:space="preserve">Ensure </t>
    </r>
    <r>
      <rPr>
        <sz val="11"/>
        <color rgb="FF000000"/>
        <rFont val="Calibri"/>
      </rPr>
      <t>'</t>
    </r>
    <r>
      <rPr>
        <b/>
        <sz val="11"/>
        <color rgb="FF000000"/>
        <rFont val="Calibri"/>
      </rPr>
      <t>Cookie Behavior in private browsing</t>
    </r>
    <r>
      <rPr>
        <sz val="11"/>
        <color rgb="FF000000"/>
        <rFont val="Calibri"/>
      </rPr>
      <t>'</t>
    </r>
    <r>
      <rPr>
        <sz val="11"/>
        <color rgb="FF000000"/>
        <rFont val="Calibri"/>
      </rPr>
      <t xml:space="preserve"> is set to </t>
    </r>
    <r>
      <rPr>
        <sz val="11"/>
        <color rgb="FF000000"/>
        <rFont val="Calibri"/>
      </rPr>
      <t>'</t>
    </r>
    <r>
      <rPr>
        <b/>
        <sz val="11"/>
        <color rgb="FF000000"/>
        <rFont val="Calibri"/>
      </rPr>
      <t>Enabled: Reject cookies for known trackers and partition third-party cookies</t>
    </r>
    <r>
      <rPr>
        <sz val="11"/>
        <color rgb="FF000000"/>
        <rFont val="Calibri"/>
      </rPr>
      <t>'</t>
    </r>
  </si>
  <si>
    <r>
      <rPr>
        <sz val="11"/>
        <color rgb="FF000000"/>
        <rFont val="Calibri"/>
      </rPr>
      <t xml:space="preserve">Set the following UI path to </t>
    </r>
    <r>
      <rPr>
        <b/>
        <sz val="11"/>
        <color rgb="FF000000"/>
        <rFont val="Calibri"/>
      </rPr>
      <t>Enabled: Reject cookies for known trackers and partition third-party cookies</t>
    </r>
    <r>
      <rPr>
        <sz val="11"/>
        <color rgb="FF000000"/>
        <rFont val="Calibri"/>
      </rPr>
      <t>:</t>
    </r>
    <r>
      <rPr>
        <sz val="11"/>
        <color rgb="FF000000"/>
        <rFont val="Calibri"/>
      </rPr>
      <t xml:space="preserve">
</t>
    </r>
    <r>
      <rPr>
        <sz val="11"/>
        <color rgb="FF006096"/>
        <rFont val="Roboto Condensed"/>
      </rPr>
      <t>Computer Configuration\Policies\Administrative Templates\Mozilla\Firefox\Cookies\Cookie Behavior in private browsing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</si>
  <si>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reject-tracker-and-partition-foreign</t>
    </r>
    <r>
      <rPr>
        <sz val="11"/>
        <color rgb="FF000000"/>
        <rFont val="Calibri"/>
      </rPr>
      <t>.</t>
    </r>
    <r>
      <rPr>
        <sz val="11"/>
        <color rgb="FF000000"/>
        <rFont val="Calibri"/>
      </rPr>
      <t xml:space="preserve">
</t>
    </r>
    <r>
      <rPr>
        <sz val="11"/>
        <color rgb="FF006096"/>
        <rFont val="Roboto Condensed"/>
      </rPr>
      <t>HKLM\SOFTWARE\Policies\Mozilla\Firefox\Cookies:BehaviorPrivateBrowsing</t>
    </r>
    <r>
      <rPr>
        <sz val="11"/>
        <color rgb="FF006096"/>
        <rFont val="Roboto Condensed"/>
      </rPr>
      <t xml:space="preserve">
</t>
    </r>
  </si>
  <si>
    <r>
      <rPr>
        <sz val="11"/>
        <color rgb="FF000000"/>
        <rFont val="Calibri"/>
      </rPr>
      <t>Disabled. (Reject cookies for known trackers and partition third-party cookies)</t>
    </r>
  </si>
  <si>
    <t>Disabled Ciphers</t>
  </si>
  <si>
    <t>1.1.7.1</t>
  </si>
  <si>
    <r>
      <rPr>
        <sz val="11"/>
        <rFont val="Calibri"/>
      </rPr>
      <t xml:space="preserve">Ensure </t>
    </r>
    <r>
      <rPr>
        <sz val="11"/>
        <color rgb="FF000000"/>
        <rFont val="Calibri"/>
      </rPr>
      <t>'</t>
    </r>
    <r>
      <rPr>
        <b/>
        <sz val="11"/>
        <color rgb="FF000000"/>
        <rFont val="Calibri"/>
      </rPr>
      <t xml:space="preserve">TLS_RSA_WITH_3DES_EDE_CBC_SHA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</si>
  <si>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Templates\Mozilla\Firefox\Disabled Ciphers\TLS_RSA_WITH_3DES_EDE_CBC_SHA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</si>
  <si>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settings controls the use of the TLS_RSA_WITH_3DES_EDE_CBC_SHA cipher suite. Cipher suites are a group of algorithms that help secure network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</si>
  <si>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Some legacy software and hardware might be affected by disabling this cipher suite.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</si>
  <si>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HKLM\SOFTWARE\Policies\Mozilla\Firefox\DisabledCiphers:TLS_RSA_WITH_3DES_EDE_CBC_SHA</t>
    </r>
    <r>
      <rPr>
        <sz val="11"/>
        <color rgb="FF006096"/>
        <rFont val="Roboto Condensed"/>
      </rPr>
      <t xml:space="preserve">
</t>
    </r>
  </si>
  <si>
    <r>
      <rPr>
        <sz val="11"/>
        <color rgb="FF000000"/>
        <rFont val="Calibri"/>
      </rPr>
      <t>If this setting is left unconfigured and depending on the version of Firefox used, this suite could be enabled or disabled.</t>
    </r>
  </si>
  <si>
    <t>Encrypted Media Extensions</t>
  </si>
  <si>
    <t>1.1.9.1</t>
  </si>
  <si>
    <r>
      <rPr>
        <sz val="11"/>
        <rFont val="Calibri"/>
      </rPr>
      <t xml:space="preserve">Ensure </t>
    </r>
    <r>
      <rPr>
        <sz val="11"/>
        <color rgb="FF000000"/>
        <rFont val="Calibri"/>
      </rPr>
      <t>'</t>
    </r>
    <r>
      <rPr>
        <sz val="11"/>
        <color rgb="FF000000"/>
        <rFont val="Calibri"/>
      </rPr>
      <t>Lock Encrypted Media Extensions’ is set to ‘Enabled’</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</si>
  <si>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Templates\Mozilla\Firefox\Encrypted Media Extensions\Lock Encrypted Media Extensions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</si>
  <si>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whether encrypted media extensions (EME) are downloaded automatically without user consent.  EME is a JavaScript API for playing DRMed video content in HTML.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</si>
  <si>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to consent to downloading EMEs.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</si>
  <si>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HKLM\SOFTWARE\Policies\Mozilla\Firefox\EncryptedMediaExtensions:Locked</t>
    </r>
    <r>
      <rPr>
        <sz val="11"/>
        <color rgb="FF006096"/>
        <rFont val="Roboto Condensed"/>
      </rPr>
      <t xml:space="preserve">
</t>
    </r>
  </si>
  <si>
    <t>Extensions</t>
  </si>
  <si>
    <t>1.1.10.1</t>
  </si>
  <si>
    <r>
      <rPr>
        <sz val="11"/>
        <rFont val="Calibri"/>
      </rPr>
      <t xml:space="preserve">Ensure </t>
    </r>
    <r>
      <rPr>
        <sz val="11"/>
        <color rgb="FF000000"/>
        <rFont val="Calibri"/>
      </rPr>
      <t>'</t>
    </r>
    <r>
      <rPr>
        <b/>
        <sz val="11"/>
        <color rgb="FF000000"/>
        <rFont val="Calibri"/>
      </rPr>
      <t>Extension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</si>
  <si>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Templates\Mozilla\Firefox\Extensions\Extension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</si>
  <si>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Firefox to automatically download and install extension updates as they are made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</si>
  <si>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HKLM\SOFTWARE\Policies\Mozilla\Firefox:ExtensionUpdate</t>
    </r>
    <r>
      <rPr>
        <sz val="11"/>
        <color rgb="FF006096"/>
        <rFont val="Roboto Condensed"/>
      </rPr>
      <t xml:space="preserve">
</t>
    </r>
  </si>
  <si>
    <t>Flash</t>
  </si>
  <si>
    <t>1.1.12.1</t>
  </si>
  <si>
    <r>
      <rPr>
        <sz val="11"/>
        <rFont val="Calibri"/>
      </rPr>
      <t xml:space="preserve">Ensure </t>
    </r>
    <r>
      <rPr>
        <sz val="11"/>
        <color rgb="FF000000"/>
        <rFont val="Calibri"/>
      </rPr>
      <t>'</t>
    </r>
    <r>
      <rPr>
        <b/>
        <sz val="11"/>
        <color rgb="FF000000"/>
        <rFont val="Calibri"/>
      </rPr>
      <t>Activate Flash on websites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</si>
  <si>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Templates\Mozilla\Firefox\Flash\Activate Flash on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</si>
  <si>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use of Flash on websites.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</si>
  <si>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Adobe Flash will not be available, and some websites might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</si>
  <si>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HKLM\SOFTWARE\Policies\Mozilla\Firefox\FlashPlugin:Default</t>
    </r>
    <r>
      <rPr>
        <sz val="11"/>
        <color rgb="FF006096"/>
        <rFont val="Roboto Condensed"/>
      </rPr>
      <t xml:space="preserve">
</t>
    </r>
  </si>
  <si>
    <t>Location</t>
  </si>
  <si>
    <t>1.1.15.3.1</t>
  </si>
  <si>
    <r>
      <rPr>
        <sz val="11"/>
        <rFont val="Calibri"/>
      </rPr>
      <t xml:space="preserve">Ensure </t>
    </r>
    <r>
      <rPr>
        <sz val="11"/>
        <color rgb="FF000000"/>
        <rFont val="Calibri"/>
      </rPr>
      <t>'</t>
    </r>
    <r>
      <rPr>
        <b/>
        <sz val="11"/>
        <color rgb="FF000000"/>
        <rFont val="Calibri"/>
      </rPr>
      <t>Block new requests asking to access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</si>
  <si>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Templates\Mozilla\Firefox\Permissions\Location\Block new requests asking to access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</si>
  <si>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determines whether Firefox will provide geographic location information to websites.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</si>
  <si>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Geo-locations services will be unavailable. Sites that use geo-location (Google Maps tec.) will not be able to attain information to pinpoint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</si>
  <si>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HKLM\SOFTWARE\Policies\Mozilla\Firefox\Permissions\Location:BlockNewRequests</t>
    </r>
    <r>
      <rPr>
        <sz val="11"/>
        <color rgb="FF006096"/>
        <rFont val="Roboto Condensed"/>
      </rPr>
      <t xml:space="preserve">
</t>
    </r>
  </si>
  <si>
    <t>1.1.15.3.2</t>
  </si>
  <si>
    <r>
      <rPr>
        <sz val="11"/>
        <rFont val="Calibri"/>
      </rPr>
      <t xml:space="preserve">Ensure </t>
    </r>
    <r>
      <rPr>
        <sz val="11"/>
        <color rgb="FF000000"/>
        <rFont val="Calibri"/>
      </rPr>
      <t>'</t>
    </r>
    <r>
      <rPr>
        <b/>
        <sz val="11"/>
        <color rgb="FF000000"/>
        <rFont val="Calibri"/>
      </rPr>
      <t>Do not allow preferences to be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</si>
  <si>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Templates\Mozilla\Firefox\Permissions\Location\Do not allow preferences to be changed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</si>
  <si>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HKLM\SOFTWARE\Policies\Mozilla\Firefox\Permissions\Location:Locked</t>
    </r>
    <r>
      <rPr>
        <sz val="11"/>
        <color rgb="FF006096"/>
        <rFont val="Roboto Condensed"/>
      </rPr>
      <t xml:space="preserve">
</t>
    </r>
  </si>
  <si>
    <t>Popups</t>
  </si>
  <si>
    <t>1.1.17.1</t>
  </si>
  <si>
    <r>
      <rPr>
        <sz val="11"/>
        <rFont val="Calibri"/>
      </rPr>
      <t xml:space="preserve">Ensure </t>
    </r>
    <r>
      <rPr>
        <sz val="11"/>
        <color rgb="FF000000"/>
        <rFont val="Calibri"/>
      </rPr>
      <t>'</t>
    </r>
    <r>
      <rPr>
        <b/>
        <sz val="11"/>
        <color rgb="FF000000"/>
        <rFont val="Calibri"/>
      </rPr>
      <t>Block pop-ups from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</si>
  <si>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Templates\Mozilla\Firefox\Popups\Block pop-ups from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</si>
  <si>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Firefox pop-up blocker.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</si>
  <si>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pop-ups could be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</si>
  <si>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HKLM\SOFTWARE\Policies\Mozilla\Firefox\PopupBlocking:Default</t>
    </r>
    <r>
      <rPr>
        <sz val="11"/>
        <color rgb="FF006096"/>
        <rFont val="Roboto Condensed"/>
      </rPr>
      <t xml:space="preserve">
</t>
    </r>
  </si>
  <si>
    <t>1.1.17.2</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</si>
  <si>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Templates\Mozilla\Firefox\Popups\Do not allow preferences to be changed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</si>
  <si>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if the Firefox pop-up blocker settings can be changed by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</si>
  <si>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HKLM\SOFTWARE\Policies\Mozilla\Firefox\PopupBlocking:Locked</t>
    </r>
    <r>
      <rPr>
        <sz val="11"/>
        <color rgb="FF006096"/>
        <rFont val="Roboto Condensed"/>
      </rPr>
      <t xml:space="preserve">
</t>
    </r>
  </si>
  <si>
    <t>Preferences (Deprecated)</t>
  </si>
  <si>
    <t>1.1.18.1</t>
  </si>
  <si>
    <r>
      <rPr>
        <sz val="11"/>
        <rFont val="Calibri"/>
      </rPr>
      <t xml:space="preserve">Ensure </t>
    </r>
    <r>
      <rPr>
        <sz val="11"/>
        <color rgb="FF000000"/>
        <rFont val="Calibri"/>
      </rPr>
      <t>'</t>
    </r>
    <r>
      <rPr>
        <b/>
        <sz val="11"/>
        <color rgb="FF000000"/>
        <rFont val="Calibri"/>
      </rPr>
      <t>browser.safebrowsing.malware.enabled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</si>
  <si>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(Deprecated)\browser.safebrowsing.malware.enabled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</si>
  <si>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use of alerts to users if they are visiting a known malicious website.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</si>
  <si>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HKLM\SOFTWARE\Policies\Mozilla\Firefox\Preferences:browser.safebrowsing.malware.enabled</t>
    </r>
    <r>
      <rPr>
        <sz val="11"/>
        <color rgb="FF006096"/>
        <rFont val="Roboto Condensed"/>
      </rPr>
      <t xml:space="preserve">
</t>
    </r>
  </si>
  <si>
    <t>1.1.18.2</t>
  </si>
  <si>
    <r>
      <rPr>
        <sz val="11"/>
        <rFont val="Calibri"/>
      </rPr>
      <t xml:space="preserve">Ensure </t>
    </r>
    <r>
      <rPr>
        <sz val="11"/>
        <color rgb="FF000000"/>
        <rFont val="Calibri"/>
      </rPr>
      <t>'</t>
    </r>
    <r>
      <rPr>
        <b/>
        <sz val="11"/>
        <color rgb="FF000000"/>
        <rFont val="Calibri"/>
      </rPr>
      <t>browser.safebrowsing.phishing.enabled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</si>
  <si>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(Deprecated)\browser.safebrowsing.phishing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</si>
  <si>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use of alerts to users if they are visiting a known malicious phishing website.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</si>
  <si>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HKLM\SOFTWARE\Policies\Mozilla\Firefox\Preferences:browser.safebrowsing.phishing.enabled</t>
    </r>
    <r>
      <rPr>
        <sz val="11"/>
        <color rgb="FF006096"/>
        <rFont val="Roboto Condensed"/>
      </rPr>
      <t xml:space="preserve">
</t>
    </r>
  </si>
  <si>
    <t>1.1.18.3</t>
  </si>
  <si>
    <r>
      <rPr>
        <sz val="11"/>
        <rFont val="Calibri"/>
      </rPr>
      <t xml:space="preserve">Ensure </t>
    </r>
    <r>
      <rPr>
        <sz val="11"/>
        <color rgb="FF000000"/>
        <rFont val="Calibri"/>
      </rPr>
      <t>'</t>
    </r>
    <r>
      <rPr>
        <b/>
        <sz val="11"/>
        <color rgb="FF000000"/>
        <rFont val="Calibri"/>
      </rPr>
      <t>browser.search.update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</si>
  <si>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(Deprecated)\browser.search.update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</si>
  <si>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whether Firefox will update installed search providers. Search providers allow the user to search directly from the "Search bar" which is adjacent to the URL bar.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</si>
  <si>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HKLM\SOFTWARE\Policies\Mozilla\Firefox\Preferences:browser.search.update</t>
    </r>
    <r>
      <rPr>
        <sz val="11"/>
        <color rgb="FF006096"/>
        <rFont val="Roboto Condensed"/>
      </rPr>
      <t xml:space="preserve">
</t>
    </r>
  </si>
  <si>
    <t>1.1.18.4</t>
  </si>
  <si>
    <r>
      <rPr>
        <sz val="11"/>
        <rFont val="Calibri"/>
      </rPr>
      <t xml:space="preserve">Ensure </t>
    </r>
    <r>
      <rPr>
        <sz val="11"/>
        <color rgb="FF000000"/>
        <rFont val="Calibri"/>
      </rPr>
      <t>'</t>
    </r>
    <r>
      <rPr>
        <b/>
        <sz val="11"/>
        <color rgb="FF000000"/>
        <rFont val="Calibri"/>
      </rPr>
      <t>dom.allow_scripts_to_close_windows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</si>
  <si>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(Deprecated)\dom.allow_scripts_to_close_windows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</si>
  <si>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allows the configuration of how Firefox handles scripts from closing browser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</si>
  <si>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HKLM\SOFTWARE\Policies\Mozilla\Firefox\Preferences:dom.allow_scripts_to_close_windows</t>
    </r>
    <r>
      <rPr>
        <sz val="11"/>
        <color rgb="FF006096"/>
        <rFont val="Roboto Condensed"/>
      </rPr>
      <t xml:space="preserve">
</t>
    </r>
  </si>
  <si>
    <t>1.1.18.5</t>
  </si>
  <si>
    <r>
      <rPr>
        <sz val="11"/>
        <rFont val="Calibri"/>
      </rPr>
      <t xml:space="preserve">Ensure </t>
    </r>
    <r>
      <rPr>
        <sz val="11"/>
        <color rgb="FF000000"/>
        <rFont val="Calibri"/>
      </rPr>
      <t>'</t>
    </r>
    <r>
      <rPr>
        <b/>
        <sz val="11"/>
        <color rgb="FF000000"/>
        <rFont val="Calibri"/>
      </rPr>
      <t>dom.disable_window_flip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</si>
  <si>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(Deprecated)\dom.disable_window_flip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</si>
  <si>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allows the configuration of how Firefox handles scripts from raising or lowering browser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</si>
  <si>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Scripts will not be able to raise or lower browser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</si>
  <si>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HKLM\SOFTWARE\Policies\Mozilla\Firefox\Preferences:dom.disable_window_flip</t>
    </r>
    <r>
      <rPr>
        <sz val="11"/>
        <color rgb="FF006096"/>
        <rFont val="Roboto Condensed"/>
      </rPr>
      <t xml:space="preserve">
</t>
    </r>
  </si>
  <si>
    <t>1.1.18.6</t>
  </si>
  <si>
    <r>
      <rPr>
        <sz val="11"/>
        <rFont val="Calibri"/>
      </rPr>
      <t xml:space="preserve">Ensure </t>
    </r>
    <r>
      <rPr>
        <sz val="11"/>
        <color rgb="FF000000"/>
        <rFont val="Calibri"/>
      </rPr>
      <t>'</t>
    </r>
    <r>
      <rPr>
        <b/>
        <sz val="11"/>
        <color rgb="FF000000"/>
        <rFont val="Calibri"/>
      </rPr>
      <t>dom.disable_window_move_resize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</si>
  <si>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(Deprecated)\dom.disable_window_move_resize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</si>
  <si>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allows the configuration of how Firefox handles scripts from moving or resizing browser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</si>
  <si>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Scripts will not be able to move or resize browser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</si>
  <si>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HKLM\SOFTWARE\Policies\Mozilla\Firefox\Preferences:dom.disable_window_move_resize</t>
    </r>
    <r>
      <rPr>
        <sz val="11"/>
        <color rgb="FF006096"/>
        <rFont val="Roboto Condensed"/>
      </rPr>
      <t xml:space="preserve">
</t>
    </r>
  </si>
  <si>
    <t>1.1.18.7</t>
  </si>
  <si>
    <r>
      <rPr>
        <sz val="11"/>
        <rFont val="Calibri"/>
      </rPr>
      <t xml:space="preserve">Ensure </t>
    </r>
    <r>
      <rPr>
        <sz val="11"/>
        <color rgb="FF000000"/>
        <rFont val="Calibri"/>
      </rPr>
      <t>'</t>
    </r>
    <r>
      <rPr>
        <b/>
        <sz val="11"/>
        <color rgb="FF000000"/>
        <rFont val="Calibri"/>
      </rPr>
      <t>extensions.blocklist.enabled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</si>
  <si>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(Deprecated)\extensions.blocklist.enabled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</si>
  <si>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feature enables Mozilla Firefox to retrieve a list of blocked applications from the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</si>
  <si>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HKLM\SOFTWARE\Policies\Mozilla\Firefox\Preferences:extensions.blocklist.enabled</t>
    </r>
    <r>
      <rPr>
        <sz val="11"/>
        <color rgb="FF006096"/>
        <rFont val="Roboto Condensed"/>
      </rPr>
      <t xml:space="preserve">
</t>
    </r>
  </si>
  <si>
    <t>1.1.18.8</t>
  </si>
  <si>
    <r>
      <rPr>
        <sz val="11"/>
        <rFont val="Calibri"/>
      </rPr>
      <t xml:space="preserve">Ensure </t>
    </r>
    <r>
      <rPr>
        <sz val="11"/>
        <color rgb="FF000000"/>
        <rFont val="Calibri"/>
      </rPr>
      <t>'</t>
    </r>
    <r>
      <rPr>
        <b/>
        <sz val="11"/>
        <color rgb="FF000000"/>
        <rFont val="Calibri"/>
      </rPr>
      <t>media.peerconnection.enabled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</si>
  <si>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(Deprecated)\media.peerconnection.enabled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</si>
  <si>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determines whether Web Real Time Communications (WebRTC) is allowed. WebRTC is used for peer-to-peer communication such as file sharing or video calls.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</si>
  <si>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WebRTC will not be accessible to users.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</si>
  <si>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HKLM\SOFTWARE\Policies\Mozilla\Firefox\Preferences:media.peerconnection.enabled</t>
    </r>
    <r>
      <rPr>
        <sz val="11"/>
        <color rgb="FF006096"/>
        <rFont val="Roboto Condensed"/>
      </rPr>
      <t xml:space="preserve">
</t>
    </r>
  </si>
  <si>
    <t>1.1.18.9</t>
  </si>
  <si>
    <r>
      <rPr>
        <sz val="11"/>
        <rFont val="Calibri"/>
      </rPr>
      <t xml:space="preserve">Ensure </t>
    </r>
    <r>
      <rPr>
        <sz val="11"/>
        <color rgb="FF000000"/>
        <rFont val="Calibri"/>
      </rPr>
      <t>'</t>
    </r>
    <r>
      <rPr>
        <b/>
        <sz val="11"/>
        <color rgb="FF000000"/>
        <rFont val="Calibri"/>
      </rPr>
      <t>network.IDN_show_punycode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</si>
  <si>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Level 2</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</si>
  <si>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(Deprecated)\network.IDN_show_punycode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</si>
  <si>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determines whether Internationalized Domain Names (IDNs) displayed in the browser are displayed as Punycode or as Unicode.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</si>
  <si>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IDNs will be displayed in Punycode.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</si>
  <si>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HKLM\SOFTWARE\Policies\Mozilla\Firefox\Preferences:network.IDN_show_punycode</t>
    </r>
    <r>
      <rPr>
        <sz val="11"/>
        <color rgb="FF006096"/>
        <rFont val="Roboto Condensed"/>
      </rPr>
      <t xml:space="preserve">
</t>
    </r>
  </si>
  <si>
    <t>1.1.18.10</t>
  </si>
  <si>
    <r>
      <rPr>
        <sz val="11"/>
        <rFont val="Calibri"/>
      </rPr>
      <t xml:space="preserve">Ensure </t>
    </r>
    <r>
      <rPr>
        <sz val="11"/>
        <color rgb="FF000000"/>
        <rFont val="Calibri"/>
      </rPr>
      <t>'</t>
    </r>
    <r>
      <rPr>
        <b/>
        <sz val="11"/>
        <color rgb="FF000000"/>
        <rFont val="Calibri"/>
      </rPr>
      <t>security.mixed_content.block_active_content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</si>
  <si>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Templates\Mozilla\Firefox\Preferences (Deprecated)\security.mixed_content.block_active_content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</si>
  <si>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ability to view HTTP content such as JavaScript, CSS, objects, and xhr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</si>
  <si>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HKLM\SOFTWARE\Policies\Mozilla\Firefox\Preferences:security.mixed_content.block_active_content</t>
    </r>
    <r>
      <rPr>
        <sz val="11"/>
        <color rgb="FF006096"/>
        <rFont val="Roboto Condensed"/>
      </rPr>
      <t xml:space="preserve">
</t>
    </r>
  </si>
  <si>
    <t>Proxy Settings</t>
  </si>
  <si>
    <t>1.1.19.1</t>
  </si>
  <si>
    <r>
      <rPr>
        <sz val="11"/>
        <rFont val="Calibri"/>
      </rPr>
      <t xml:space="preserve">Ensure </t>
    </r>
    <r>
      <rPr>
        <sz val="11"/>
        <color rgb="FF000000"/>
        <rFont val="Calibri"/>
      </rPr>
      <t>'</t>
    </r>
    <r>
      <rPr>
        <b/>
        <sz val="11"/>
        <color rgb="FF000000"/>
        <rFont val="Calibri"/>
      </rPr>
      <t>Connection Type</t>
    </r>
    <r>
      <rPr>
        <sz val="11"/>
        <color rgb="FF000000"/>
        <rFont val="Calibri"/>
      </rPr>
      <t>'</t>
    </r>
    <r>
      <rPr>
        <sz val="11"/>
        <color rgb="FF000000"/>
        <rFont val="Calibri"/>
      </rPr>
      <t xml:space="preserve"> is set to </t>
    </r>
    <r>
      <rPr>
        <sz val="11"/>
        <color rgb="FF000000"/>
        <rFont val="Calibri"/>
      </rPr>
      <t>'</t>
    </r>
    <r>
      <rPr>
        <b/>
        <sz val="11"/>
        <color rgb="FF000000"/>
        <rFont val="Calibri"/>
      </rPr>
      <t>Enabled: No Proxy</t>
    </r>
    <r>
      <rPr>
        <sz val="11"/>
        <color rgb="FF000000"/>
        <rFont val="Calibri"/>
      </rPr>
      <t>'</t>
    </r>
  </si>
  <si>
    <r>
      <rPr>
        <sz val="11"/>
        <color rgb="FF000000"/>
        <rFont val="Calibri"/>
      </rPr>
      <t xml:space="preserve">Set the following UI path to </t>
    </r>
    <r>
      <rPr>
        <b/>
        <sz val="11"/>
        <color rgb="FF000000"/>
        <rFont val="Calibri"/>
      </rPr>
      <t>Enabled: No Proxy</t>
    </r>
    <r>
      <rPr>
        <sz val="11"/>
        <color rgb="FF000000"/>
        <rFont val="Calibri"/>
      </rPr>
      <t>:</t>
    </r>
    <r>
      <rPr>
        <sz val="11"/>
        <color rgb="FF000000"/>
        <rFont val="Calibri"/>
      </rPr>
      <t xml:space="preserve">
</t>
    </r>
    <r>
      <rPr>
        <sz val="11"/>
        <color rgb="FF006096"/>
        <rFont val="Roboto Condensed"/>
      </rPr>
      <t>Computer Configuration\Policies\Administrative Templates\Mozilla\Firefox\Proxy Settings\Connection Type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</si>
  <si>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Firefox can be configured to use one or more proxy servers. When a proxy server is configured for a given protocol (HTTP, FTP, Gopher, etc), Firefox will send applicable requests to that proxy server for fulfillment.</t>
    </r>
    <r>
      <rPr>
        <sz val="11"/>
        <color rgb="FF000000"/>
        <rFont val="Calibri"/>
      </rPr>
      <t xml:space="preserve">
</t>
    </r>
    <r>
      <rPr>
        <sz val="11"/>
        <color rgb="FF000000"/>
        <rFont val="Calibri"/>
      </rPr>
      <t xml:space="preserve">The recommended state for this setting is: </t>
    </r>
    <r>
      <rPr>
        <b/>
        <sz val="11"/>
        <color rgb="FF000000"/>
        <rFont val="Calibri"/>
      </rPr>
      <t>Enabled: No Proxy</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</si>
  <si>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none</t>
    </r>
    <r>
      <rPr>
        <sz val="11"/>
        <color rgb="FF000000"/>
        <rFont val="Calibri"/>
      </rPr>
      <t>.</t>
    </r>
    <r>
      <rPr>
        <sz val="11"/>
        <color rgb="FF000000"/>
        <rFont val="Calibri"/>
      </rPr>
      <t xml:space="preserve">
</t>
    </r>
    <r>
      <rPr>
        <sz val="11"/>
        <color rgb="FF006096"/>
        <rFont val="Roboto Condensed"/>
      </rPr>
      <t>HKLM\SOFTWARE\Policies\Mozilla\Firefox\Proxy:Mode</t>
    </r>
    <r>
      <rPr>
        <sz val="11"/>
        <color rgb="FF006096"/>
        <rFont val="Roboto Condensed"/>
      </rPr>
      <t xml:space="preserve">
</t>
    </r>
  </si>
  <si>
    <t>1.1.19.2</t>
  </si>
  <si>
    <r>
      <rPr>
        <sz val="11"/>
        <rFont val="Calibri"/>
      </rPr>
      <t xml:space="preserve">Ensure </t>
    </r>
    <r>
      <rPr>
        <sz val="11"/>
        <color rgb="FF000000"/>
        <rFont val="Calibri"/>
      </rPr>
      <t>'</t>
    </r>
    <r>
      <rPr>
        <b/>
        <sz val="11"/>
        <color rgb="FF000000"/>
        <rFont val="Calibri"/>
      </rPr>
      <t>Do not allow proxy settings to be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</si>
  <si>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Templates\Mozilla\Firefox\Proxy Settings\Do not allow proxy settings to be changed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</si>
  <si>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whether users can change proxy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</si>
  <si>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HKLM\SOFTWARE\Policies\Mozilla\Firefox\EnableTrackingProtection:Locked</t>
    </r>
    <r>
      <rPr>
        <sz val="11"/>
        <color rgb="FF006096"/>
        <rFont val="Roboto Condensed"/>
      </rPr>
      <t xml:space="preserve">
</t>
    </r>
  </si>
  <si>
    <t>Search</t>
  </si>
  <si>
    <t>1.1.20.1</t>
  </si>
  <si>
    <r>
      <rPr>
        <sz val="11"/>
        <rFont val="Calibri"/>
      </rPr>
      <t xml:space="preserve">Ensure </t>
    </r>
    <r>
      <rPr>
        <sz val="11"/>
        <color rgb="FF000000"/>
        <rFont val="Calibri"/>
      </rPr>
      <t>'</t>
    </r>
    <r>
      <rPr>
        <b/>
        <sz val="11"/>
        <color rgb="FF000000"/>
        <rFont val="Calibri"/>
      </rPr>
      <t>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</si>
  <si>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Templates\Mozilla\Firefox\Search\Search Suggestions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</si>
  <si>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determines whether web search suggestions are used in Firefox.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</si>
  <si>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get customized web suggestions for search results; they will still receive local suggestions.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</si>
  <si>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HKLM\SOFTWARE\Policies\Mozilla\Firefox:SearchSuggestEnabled</t>
    </r>
    <r>
      <rPr>
        <sz val="11"/>
        <color rgb="FF006096"/>
        <rFont val="Roboto Condensed"/>
      </rPr>
      <t xml:space="preserve">
</t>
    </r>
  </si>
  <si>
    <t>Tracking Protection</t>
  </si>
  <si>
    <t>1.1.22.1</t>
  </si>
  <si>
    <r>
      <rPr>
        <sz val="11"/>
        <rFont val="Calibri"/>
      </rPr>
      <t xml:space="preserve">Ensure </t>
    </r>
    <r>
      <rPr>
        <sz val="11"/>
        <color rgb="FF000000"/>
        <rFont val="Calibri"/>
      </rPr>
      <t>'</t>
    </r>
    <r>
      <rPr>
        <b/>
        <sz val="11"/>
        <color rgb="FF000000"/>
        <rFont val="Calibri"/>
      </rPr>
      <t>Cryptomining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</si>
  <si>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Templates\Mozilla\Firefox\Tracking Protection\Cryptomining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</si>
  <si>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Firefox's Cryptomining Protection. Cryptomining Protection will automatically block known crypto mining domains that distribute crypto mining 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</si>
  <si>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scripts or content may not load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</si>
  <si>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HKLM\SOFTWARE\Policies\Mozilla\Firefox\EnableTrackingProtection:Cryptomining</t>
    </r>
    <r>
      <rPr>
        <sz val="11"/>
        <color rgb="FF006096"/>
        <rFont val="Roboto Condensed"/>
      </rPr>
      <t xml:space="preserve">
</t>
    </r>
  </si>
  <si>
    <t>1.1.22.2</t>
  </si>
  <si>
    <r>
      <rPr>
        <sz val="11"/>
        <rFont val="Calibri"/>
      </rPr>
      <t xml:space="preserve">Ensure </t>
    </r>
    <r>
      <rPr>
        <sz val="11"/>
        <color rgb="FF000000"/>
        <rFont val="Calibri"/>
      </rPr>
      <t>'</t>
    </r>
    <r>
      <rPr>
        <b/>
        <sz val="11"/>
        <color rgb="FF000000"/>
        <rFont val="Calibri"/>
      </rPr>
      <t>Do not allow tracking protection preferences to be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</si>
  <si>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Templates\Mozilla\Firefox\Tracking Protection\Do not allow tracking protection preferences to be changed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</si>
  <si>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determines if tracking protection preferences can be changed by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</si>
  <si>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Tracking preferences cannot be changed by the user.</t>
    </r>
  </si>
  <si>
    <t>1.1.22.3</t>
  </si>
  <si>
    <r>
      <rPr>
        <sz val="11"/>
        <rFont val="Calibri"/>
      </rPr>
      <t xml:space="preserve">Ensure </t>
    </r>
    <r>
      <rPr>
        <sz val="11"/>
        <color rgb="FF000000"/>
        <rFont val="Calibri"/>
      </rPr>
      <t>'</t>
    </r>
    <r>
      <rPr>
        <b/>
        <sz val="11"/>
        <color rgb="FF000000"/>
        <rFont val="Calibri"/>
      </rPr>
      <t>Email Tracking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</si>
  <si>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Templates\Mozilla\Firefox\Tracking Protection\Email Tracking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</si>
  <si>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Firefox's Enhanced Tracking Protection. Enhanced Tracking Protection will automatically block known third-party tracking cookies.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</si>
  <si>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third-party cookies could cause some websites to not function as expected.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</si>
  <si>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HKLM\SOFTWARE\Policies\Mozilla\Firefox\EnableTrackingProtection:EmailTracking</t>
    </r>
    <r>
      <rPr>
        <sz val="11"/>
        <color rgb="FF006096"/>
        <rFont val="Roboto Condensed"/>
      </rPr>
      <t xml:space="preserve">
</t>
    </r>
  </si>
  <si>
    <r>
      <rPr>
        <sz val="11"/>
        <color rgb="FF000000"/>
        <rFont val="Calibri"/>
      </rPr>
      <t>Enabled. (Users can change.)</t>
    </r>
  </si>
  <si>
    <t>1.1.22.4</t>
  </si>
  <si>
    <r>
      <rPr>
        <sz val="11"/>
        <rFont val="Calibri"/>
      </rPr>
      <t xml:space="preserve">Ensure </t>
    </r>
    <r>
      <rPr>
        <sz val="11"/>
        <color rgb="FF000000"/>
        <rFont val="Calibri"/>
      </rPr>
      <t>'</t>
    </r>
    <r>
      <rPr>
        <b/>
        <sz val="11"/>
        <color rgb="FF000000"/>
        <rFont val="Calibri"/>
      </rPr>
      <t>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</si>
  <si>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Templates\Mozilla\Firefox\Tracking Protection\Enabled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</si>
  <si>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what is allowed to be tracked by websites from the browser.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</si>
  <si>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HKLM\SOFTWARE\Policies\Mozilla\Firefox\EnableTrackingProtection:Value</t>
    </r>
    <r>
      <rPr>
        <sz val="11"/>
        <color rgb="FF006096"/>
        <rFont val="Roboto Condensed"/>
      </rPr>
      <t xml:space="preserve">
</t>
    </r>
  </si>
  <si>
    <t>1.1.22.5</t>
  </si>
  <si>
    <r>
      <rPr>
        <sz val="11"/>
        <rFont val="Calibri"/>
      </rPr>
      <t xml:space="preserve">Ensure </t>
    </r>
    <r>
      <rPr>
        <sz val="11"/>
        <color rgb="FF000000"/>
        <rFont val="Calibri"/>
      </rPr>
      <t>'</t>
    </r>
    <r>
      <rPr>
        <b/>
        <sz val="11"/>
        <color rgb="FF000000"/>
        <rFont val="Calibri"/>
      </rPr>
      <t>Fingerprinting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</si>
  <si>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Templates\Mozilla\Firefox\Tracking Protection\Fingerprinting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</si>
  <si>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HKLM\SOFTWARE\Policies\Mozilla\Firefox\EnableTrackingProtection:Fingerprinting</t>
    </r>
    <r>
      <rPr>
        <sz val="11"/>
        <color rgb="FF006096"/>
        <rFont val="Roboto Condensed"/>
      </rPr>
      <t xml:space="preserve">
</t>
    </r>
  </si>
  <si>
    <t>User Messaging</t>
  </si>
  <si>
    <t>1.1.23.1</t>
  </si>
  <si>
    <r>
      <rPr>
        <sz val="11"/>
        <rFont val="Calibri"/>
      </rPr>
      <t xml:space="preserve">Ensure </t>
    </r>
    <r>
      <rPr>
        <sz val="11"/>
        <color rgb="FF000000"/>
        <rFont val="Calibri"/>
      </rPr>
      <t>'</t>
    </r>
    <r>
      <rPr>
        <b/>
        <sz val="11"/>
        <color rgb="FF000000"/>
        <rFont val="Calibri"/>
      </rPr>
      <t>Extension Recommendations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</si>
  <si>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Templates\Mozilla\Firefox\UserMessaging\Extension Recommendations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</si>
  <si>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if Firefox can send recommendations on extensions based on user data as they navigate the web.</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</si>
  <si>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Recommendations on extensions will not be extended to users.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</si>
  <si>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HKLM\SOFTWARE\Policies\Mozilla\Firefox\UserMessaging:ExtensionRecommendations</t>
    </r>
    <r>
      <rPr>
        <sz val="11"/>
        <color rgb="FF006096"/>
        <rFont val="Roboto Condensed"/>
      </rPr>
      <t xml:space="preserve">
</t>
    </r>
  </si>
  <si>
    <t>Firefox</t>
  </si>
  <si>
    <t>1.1.24</t>
  </si>
  <si>
    <r>
      <rPr>
        <sz val="11"/>
        <rFont val="Calibri"/>
      </rPr>
      <t xml:space="preserve">Ensure </t>
    </r>
    <r>
      <rPr>
        <sz val="11"/>
        <color rgb="FF000000"/>
        <rFont val="Calibri"/>
      </rPr>
      <t>'</t>
    </r>
    <r>
      <rPr>
        <b/>
        <sz val="11"/>
        <color rgb="FF000000"/>
        <rFont val="Calibri"/>
      </rPr>
      <t>Application Autoupdate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</si>
  <si>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Templates\Mozilla\Firefox\Application Autoupdate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</si>
  <si>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whether Firefox automatically downloads and installs updates, as they are made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</si>
  <si>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HKLM\SOFTWARE\Policies\Mozilla\Firefox:AppAutoUpdate</t>
    </r>
    <r>
      <rPr>
        <sz val="11"/>
        <color rgb="FF006096"/>
        <rFont val="Roboto Condensed"/>
      </rPr>
      <t xml:space="preserve">
</t>
    </r>
  </si>
  <si>
    <r>
      <rPr>
        <sz val="11"/>
        <color rgb="FF000000"/>
        <rFont val="Calibri"/>
      </rPr>
      <t>Enabled. (Users can change the value.)</t>
    </r>
  </si>
  <si>
    <t>1.1.25</t>
  </si>
  <si>
    <r>
      <rPr>
        <sz val="11"/>
        <rFont val="Calibri"/>
      </rPr>
      <t xml:space="preserve">Ensure </t>
    </r>
    <r>
      <rPr>
        <sz val="11"/>
        <color rgb="FF000000"/>
        <rFont val="Calibri"/>
      </rPr>
      <t>'</t>
    </r>
    <r>
      <rPr>
        <b/>
        <sz val="11"/>
        <color rgb="FF000000"/>
        <rFont val="Calibri"/>
      </rPr>
      <t>Background updater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</si>
  <si>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Templates\Mozilla\Firefox\Background updater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</si>
  <si>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whether Firefox automatically downloads and installs the updates in the background, even when the application is not running.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</si>
  <si>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HKLM\SOFTWARE\Policies\Mozilla\Firefox:BackgroundAppUpdate</t>
    </r>
    <r>
      <rPr>
        <sz val="11"/>
        <color rgb="FF006096"/>
        <rFont val="Roboto Condensed"/>
      </rPr>
      <t xml:space="preserve">
</t>
    </r>
  </si>
  <si>
    <t>1.1.26</t>
  </si>
  <si>
    <r>
      <rPr>
        <sz val="11"/>
        <rFont val="Calibri"/>
      </rPr>
      <t xml:space="preserve">Ensure </t>
    </r>
    <r>
      <rPr>
        <sz val="11"/>
        <color rgb="FF000000"/>
        <rFont val="Calibri"/>
      </rPr>
      <t>'</t>
    </r>
    <r>
      <rPr>
        <b/>
        <sz val="11"/>
        <color rgb="FF000000"/>
        <rFont val="Calibri"/>
      </rPr>
      <t>Disable Developer Tools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</si>
  <si>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Developer Tools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</si>
  <si>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configures whether development tools are available to the user. Firefox Developer Tools is a set of web developer tools built into Firefox that can be used to examine, edit, and debug HTML, CSS, and JavaScript.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</si>
  <si>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with creative roles that require development tools will need additional permissions granted based on their role.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</si>
  <si>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HKLM\SOFTWARE\Policies\Mozilla\Firefox:DisableDeveloperTools</t>
    </r>
    <r>
      <rPr>
        <sz val="11"/>
        <color rgb="FF006096"/>
        <rFont val="Roboto Condensed"/>
      </rPr>
      <t xml:space="preserve">
</t>
    </r>
  </si>
  <si>
    <t>1.1.27</t>
  </si>
  <si>
    <r>
      <rPr>
        <sz val="11"/>
        <rFont val="Calibri"/>
      </rPr>
      <t xml:space="preserve">Ensure </t>
    </r>
    <r>
      <rPr>
        <sz val="11"/>
        <color rgb="FF000000"/>
        <rFont val="Calibri"/>
      </rPr>
      <t>'</t>
    </r>
    <r>
      <rPr>
        <b/>
        <sz val="11"/>
        <color rgb="FF000000"/>
        <rFont val="Calibri"/>
      </rPr>
      <t>Disable Feedback Commands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</si>
  <si>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Feedback Commands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</si>
  <si>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accessibility to the Submit Feedback and Report Deceptive Site menu items in the help menu.</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</si>
  <si>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Submit Feedback and Report Deceptive Site menu items will not be available from the help menu.</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</si>
  <si>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HKLM\SOFTWARE\Policies\Mozilla\Firefox:DisableFeedbackCommands</t>
    </r>
    <r>
      <rPr>
        <sz val="11"/>
        <color rgb="FF006096"/>
        <rFont val="Roboto Condensed"/>
      </rPr>
      <t xml:space="preserve">
</t>
    </r>
  </si>
  <si>
    <t>1.1.28</t>
  </si>
  <si>
    <r>
      <rPr>
        <sz val="11"/>
        <rFont val="Calibri"/>
      </rPr>
      <t xml:space="preserve">Ensure </t>
    </r>
    <r>
      <rPr>
        <sz val="11"/>
        <color rgb="FF000000"/>
        <rFont val="Calibri"/>
      </rPr>
      <t>'</t>
    </r>
    <r>
      <rPr>
        <b/>
        <sz val="11"/>
        <color rgb="FF000000"/>
        <rFont val="Calibri"/>
      </rPr>
      <t>Disable Firefox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</si>
  <si>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Firefox Accounts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</si>
  <si>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controls whether a user can sign into Firefox with an account to use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</si>
  <si>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sign into the Firefox browser.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</si>
  <si>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HKLM\SOFTWARE\Policies\Mozilla\Firefox:DisableFirefoxAccounts</t>
    </r>
    <r>
      <rPr>
        <sz val="11"/>
        <color rgb="FF006096"/>
        <rFont val="Roboto Condensed"/>
      </rPr>
      <t xml:space="preserve">
</t>
    </r>
  </si>
  <si>
    <t>1.1.29</t>
  </si>
  <si>
    <r>
      <rPr>
        <sz val="11"/>
        <rFont val="Calibri"/>
      </rPr>
      <t xml:space="preserve">Ensure </t>
    </r>
    <r>
      <rPr>
        <sz val="11"/>
        <color rgb="FF000000"/>
        <rFont val="Calibri"/>
      </rPr>
      <t>'</t>
    </r>
    <r>
      <rPr>
        <b/>
        <sz val="11"/>
        <color rgb="FF000000"/>
        <rFont val="Calibri"/>
      </rPr>
      <t>Disable Firefox Studies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</si>
  <si>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Firefox Studies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</si>
  <si>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Shield Studies are controlled tests that allow proposed changes to be compared to the current default version of Firefox for representative populations before releasing and pushing those changes to everyone else.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</si>
  <si>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 will not be shared with Firefox.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</si>
  <si>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HKLM\SOFTWARE\Policies\Mozilla\Firefox:DisableFirefoxStudies</t>
    </r>
    <r>
      <rPr>
        <sz val="11"/>
        <color rgb="FF006096"/>
        <rFont val="Roboto Condensed"/>
      </rPr>
      <t xml:space="preserve">
</t>
    </r>
  </si>
  <si>
    <t>1.1.30</t>
  </si>
  <si>
    <r>
      <rPr>
        <sz val="11"/>
        <rFont val="Calibri"/>
      </rPr>
      <t xml:space="preserve">Ensure </t>
    </r>
    <r>
      <rPr>
        <sz val="11"/>
        <color rgb="FF000000"/>
        <rFont val="Calibri"/>
      </rPr>
      <t>'</t>
    </r>
    <r>
      <rPr>
        <b/>
        <sz val="11"/>
        <color rgb="FF000000"/>
        <rFont val="Calibri"/>
      </rPr>
      <t>Disable Forget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</si>
  <si>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Set the following UI path to `Enabled:</t>
    </r>
    <r>
      <rPr>
        <sz val="11"/>
        <color rgb="FF000000"/>
        <rFont val="Calibri"/>
      </rPr>
      <t xml:space="preserve">
</t>
    </r>
    <r>
      <rPr>
        <sz val="11"/>
        <color rgb="FF006096"/>
        <rFont val="Roboto Condensed"/>
      </rPr>
      <t>Computer Configuration\Policies\Administrative Templates\Mozilla\Firefox\Disable Forget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</si>
  <si>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determines whether the Forget button is available. This feature is also known as eCleaner and allows a user to quickly delete browser data from a selected time frame without affecting the rest of the data.</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</si>
  <si>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Forget button will not be available to users.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</si>
  <si>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HKLM\SOFTWARE\Policies\Mozilla\Firefox:DisableForgetButton</t>
    </r>
    <r>
      <rPr>
        <sz val="11"/>
        <color rgb="FF006096"/>
        <rFont val="Roboto Condensed"/>
      </rPr>
      <t xml:space="preserve">
</t>
    </r>
  </si>
  <si>
    <t>1.1.31</t>
  </si>
  <si>
    <r>
      <rPr>
        <sz val="11"/>
        <rFont val="Calibri"/>
      </rPr>
      <t xml:space="preserve">Ensure </t>
    </r>
    <r>
      <rPr>
        <sz val="11"/>
        <color rgb="FF000000"/>
        <rFont val="Calibri"/>
      </rPr>
      <t>'</t>
    </r>
    <r>
      <rPr>
        <b/>
        <sz val="11"/>
        <color rgb="FF000000"/>
        <rFont val="Calibri"/>
      </rPr>
      <t>Disable Form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</si>
  <si>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Form 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</si>
  <si>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Form Fill Assistance allows Firefox to save data that has been entered into forms by users so that future operations are performed faster.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</si>
  <si>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Prefilled text fields will not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</si>
  <si>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HKLM\SOFTWARE\Policies\Mozilla\Firefox:DisableFormHistory</t>
    </r>
    <r>
      <rPr>
        <sz val="11"/>
        <color rgb="FF006096"/>
        <rFont val="Roboto Condensed"/>
      </rPr>
      <t xml:space="preserve">
</t>
    </r>
  </si>
  <si>
    <t>1.1.32</t>
  </si>
  <si>
    <r>
      <rPr>
        <sz val="11"/>
        <rFont val="Calibri"/>
      </rPr>
      <t xml:space="preserve">Ensure </t>
    </r>
    <r>
      <rPr>
        <sz val="11"/>
        <color rgb="FF000000"/>
        <rFont val="Calibri"/>
      </rPr>
      <t>'</t>
    </r>
    <r>
      <rPr>
        <b/>
        <sz val="11"/>
        <color rgb="FF000000"/>
        <rFont val="Calibri"/>
      </rPr>
      <t>Disable Pocket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</si>
  <si>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Pocket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</si>
  <si>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Previously known as Read It Later, Pocket is a social bookmark service that allows users to save a variety of content to one place and access it later from any device. This content includes web pages, blogs, videos, and news 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</si>
  <si>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 such as web pages, blogs, videos, and news sources will not be shared via Pocket.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</si>
  <si>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HKLM\SOFTWARE\Policies\Mozilla\Firefox:DisablePocket</t>
    </r>
    <r>
      <rPr>
        <sz val="11"/>
        <color rgb="FF006096"/>
        <rFont val="Roboto Condensed"/>
      </rPr>
      <t xml:space="preserve">
</t>
    </r>
  </si>
  <si>
    <t>1.1.33</t>
  </si>
  <si>
    <r>
      <rPr>
        <sz val="11"/>
        <rFont val="Calibri"/>
      </rPr>
      <t xml:space="preserve">Ensure </t>
    </r>
    <r>
      <rPr>
        <sz val="11"/>
        <color rgb="FF000000"/>
        <rFont val="Calibri"/>
      </rPr>
      <t>'</t>
    </r>
    <r>
      <rPr>
        <b/>
        <sz val="11"/>
        <color rgb="FF000000"/>
        <rFont val="Calibri"/>
      </rPr>
      <t>Disable Private Browsing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</si>
  <si>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Private Browsing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</si>
  <si>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determines whether private browsing is allowed.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</si>
  <si>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initiate the private browsing feature in Firefox.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</si>
  <si>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HKLM\SOFTWARE\Policies\Mozilla\Firefox:DisablePrivateBrowsing</t>
    </r>
    <r>
      <rPr>
        <sz val="11"/>
        <color rgb="FF006096"/>
        <rFont val="Roboto Condensed"/>
      </rPr>
      <t xml:space="preserve">
</t>
    </r>
  </si>
  <si>
    <t>1.1.34</t>
  </si>
  <si>
    <r>
      <rPr>
        <sz val="11"/>
        <rFont val="Calibri"/>
      </rPr>
      <t xml:space="preserve">Ensure </t>
    </r>
    <r>
      <rPr>
        <sz val="11"/>
        <color rgb="FF000000"/>
        <rFont val="Calibri"/>
      </rPr>
      <t>'</t>
    </r>
    <r>
      <rPr>
        <b/>
        <sz val="11"/>
        <color rgb="FF000000"/>
        <rFont val="Calibri"/>
      </rPr>
      <t>Disable System Addon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</si>
  <si>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System Addon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</si>
  <si>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the ability for Firefox to automatically download and install updates for Addons.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</si>
  <si>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HKLM\SOFTWARE\Policies\Mozilla\Firefox:DisableSystemAddonUpdate</t>
    </r>
    <r>
      <rPr>
        <sz val="11"/>
        <color rgb="FF006096"/>
        <rFont val="Roboto Condensed"/>
      </rPr>
      <t xml:space="preserve">
</t>
    </r>
  </si>
  <si>
    <t>1.1.35</t>
  </si>
  <si>
    <r>
      <rPr>
        <sz val="11"/>
        <rFont val="Calibri"/>
      </rPr>
      <t xml:space="preserve">Ensure </t>
    </r>
    <r>
      <rPr>
        <sz val="11"/>
        <color rgb="FF000000"/>
        <rFont val="Calibri"/>
      </rPr>
      <t>'</t>
    </r>
    <r>
      <rPr>
        <b/>
        <sz val="11"/>
        <color rgb="FF000000"/>
        <rFont val="Calibri"/>
      </rPr>
      <t>Disable Telemetry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</si>
  <si>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Telemetry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</si>
  <si>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Firefox by default sends information about Firefox to Mozilla servers. This data can include, but is not limited to  IP address, system specifications, browsing history, bookmarks, and open tabs.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</si>
  <si>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browser will not send system information back to Firefox.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</si>
  <si>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HKLM\SOFTWARE\Policies\Mozilla\Firefox:DisableTelemetry</t>
    </r>
    <r>
      <rPr>
        <sz val="11"/>
        <color rgb="FF006096"/>
        <rFont val="Roboto Condensed"/>
      </rPr>
      <t xml:space="preserve">
</t>
    </r>
  </si>
  <si>
    <t>1.1.36</t>
  </si>
  <si>
    <r>
      <rPr>
        <sz val="11"/>
        <rFont val="Calibri"/>
      </rPr>
      <t xml:space="preserve">Ensure </t>
    </r>
    <r>
      <rPr>
        <sz val="11"/>
        <color rgb="FF000000"/>
        <rFont val="Calibri"/>
      </rPr>
      <t>'</t>
    </r>
    <r>
      <rPr>
        <b/>
        <sz val="11"/>
        <color rgb="FF000000"/>
        <rFont val="Calibri"/>
      </rPr>
      <t>Disable Update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</si>
  <si>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Templates\Mozilla\Firefox\Disable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</si>
  <si>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configures if the Firefox browser can receive updates.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</si>
  <si>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HKLM\SOFTWARE\Policies\Mozilla\Firefox:DisableAppUpdate</t>
    </r>
    <r>
      <rPr>
        <sz val="11"/>
        <color rgb="FF006096"/>
        <rFont val="Roboto Condensed"/>
      </rPr>
      <t xml:space="preserve">
</t>
    </r>
  </si>
  <si>
    <t>1.1.37</t>
  </si>
  <si>
    <r>
      <rPr>
        <sz val="11"/>
        <rFont val="Calibri"/>
      </rPr>
      <t xml:space="preserve">Ensure </t>
    </r>
    <r>
      <rPr>
        <sz val="11"/>
        <color rgb="FF000000"/>
        <rFont val="Calibri"/>
      </rPr>
      <t>'</t>
    </r>
    <r>
      <rPr>
        <b/>
        <sz val="11"/>
        <color rgb="FF000000"/>
        <rFont val="Calibri"/>
      </rPr>
      <t>Maximum SSL version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 TLS 1.3</t>
    </r>
    <r>
      <rPr>
        <sz val="11"/>
        <color rgb="FF000000"/>
        <rFont val="Calibri"/>
      </rPr>
      <t>'</t>
    </r>
  </si>
  <si>
    <r>
      <rPr>
        <sz val="11"/>
        <color rgb="FF000000"/>
        <rFont val="Calibri"/>
      </rPr>
      <t xml:space="preserve">Set the following UI path to </t>
    </r>
    <r>
      <rPr>
        <b/>
        <sz val="11"/>
        <color rgb="FF000000"/>
        <rFont val="Calibri"/>
      </rPr>
      <t>Enabled:TLS 1.3</t>
    </r>
    <r>
      <rPr>
        <sz val="11"/>
        <color rgb="FF000000"/>
        <rFont val="Calibri"/>
      </rPr>
      <t>:</t>
    </r>
    <r>
      <rPr>
        <sz val="11"/>
        <color rgb="FF000000"/>
        <rFont val="Calibri"/>
      </rPr>
      <t xml:space="preserve">
</t>
    </r>
    <r>
      <rPr>
        <sz val="11"/>
        <color rgb="FF006096"/>
        <rFont val="Roboto Condensed"/>
      </rPr>
      <t>Computer Configuration\Policies\Administrative Templates\Mozilla\Firefox\Maximum SSL version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</si>
  <si>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sets the maximum required protocol version for the Transport Layer Security (TLS).</t>
    </r>
    <r>
      <rPr>
        <sz val="11"/>
        <color rgb="FF000000"/>
        <rFont val="Calibri"/>
      </rPr>
      <t xml:space="preserve">
</t>
    </r>
    <r>
      <rPr>
        <sz val="11"/>
        <color rgb="FF000000"/>
        <rFont val="Calibri"/>
      </rPr>
      <t xml:space="preserve">The recommended state for this setting is: </t>
    </r>
    <r>
      <rPr>
        <b/>
        <sz val="11"/>
        <color rgb="FF000000"/>
        <rFont val="Calibri"/>
      </rPr>
      <t>Enabled:TLS 1.3</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</si>
  <si>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tls1.3</t>
    </r>
    <r>
      <rPr>
        <sz val="11"/>
        <color rgb="FF000000"/>
        <rFont val="Calibri"/>
      </rPr>
      <t>.</t>
    </r>
    <r>
      <rPr>
        <sz val="11"/>
        <color rgb="FF000000"/>
        <rFont val="Calibri"/>
      </rPr>
      <t xml:space="preserve">
</t>
    </r>
    <r>
      <rPr>
        <sz val="11"/>
        <color rgb="FF006096"/>
        <rFont val="Roboto Condensed"/>
      </rPr>
      <t>HKLM\SOFTWARE\Policies\Mozilla\Firefox:SSLVersionMax</t>
    </r>
    <r>
      <rPr>
        <sz val="11"/>
        <color rgb="FF006096"/>
        <rFont val="Roboto Condensed"/>
      </rPr>
      <t xml:space="preserve">
</t>
    </r>
  </si>
  <si>
    <r>
      <rPr>
        <sz val="11"/>
        <color rgb="FF000000"/>
        <rFont val="Calibri"/>
      </rPr>
      <t>TLS 1.3.</t>
    </r>
  </si>
  <si>
    <t>1.1.38</t>
  </si>
  <si>
    <r>
      <rPr>
        <sz val="11"/>
        <rFont val="Calibri"/>
      </rPr>
      <t xml:space="preserve">Ensure </t>
    </r>
    <r>
      <rPr>
        <sz val="11"/>
        <color rgb="FF000000"/>
        <rFont val="Calibri"/>
      </rPr>
      <t>'</t>
    </r>
    <r>
      <rPr>
        <b/>
        <sz val="11"/>
        <color rgb="FF000000"/>
        <rFont val="Calibri"/>
      </rPr>
      <t>Minimum SSL version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 TLS 1.2</t>
    </r>
    <r>
      <rPr>
        <sz val="11"/>
        <color rgb="FF000000"/>
        <rFont val="Calibri"/>
      </rPr>
      <t>'</t>
    </r>
  </si>
  <si>
    <r>
      <rPr>
        <sz val="11"/>
        <color rgb="FF000000"/>
        <rFont val="Calibri"/>
      </rPr>
      <t xml:space="preserve">Set the following UI path to </t>
    </r>
    <r>
      <rPr>
        <b/>
        <sz val="11"/>
        <color rgb="FF000000"/>
        <rFont val="Calibri"/>
      </rPr>
      <t>Enabled:TLS 1.2</t>
    </r>
    <r>
      <rPr>
        <sz val="11"/>
        <color rgb="FF000000"/>
        <rFont val="Calibri"/>
      </rPr>
      <t>:</t>
    </r>
    <r>
      <rPr>
        <sz val="11"/>
        <color rgb="FF000000"/>
        <rFont val="Calibri"/>
      </rPr>
      <t xml:space="preserve">
</t>
    </r>
    <r>
      <rPr>
        <sz val="11"/>
        <color rgb="FF006096"/>
        <rFont val="Roboto Condensed"/>
      </rPr>
      <t>Computer Configuration\Policies\Administrative Templates\Mozilla\Firefox\Minimum SSL version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</si>
  <si>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sets the minimum protocol version that may be used when negotiating TLS/SSL sessions.</t>
    </r>
    <r>
      <rPr>
        <sz val="11"/>
        <color rgb="FF000000"/>
        <rFont val="Calibri"/>
      </rPr>
      <t xml:space="preserve">
</t>
    </r>
    <r>
      <rPr>
        <sz val="11"/>
        <color rgb="FF000000"/>
        <rFont val="Calibri"/>
      </rPr>
      <t xml:space="preserve">The recommended state for this setting is: </t>
    </r>
    <r>
      <rPr>
        <b/>
        <sz val="11"/>
        <color rgb="FF000000"/>
        <rFont val="Calibri"/>
      </rPr>
      <t>Enabled:TLS 1.2</t>
    </r>
    <r>
      <rPr>
        <sz val="11"/>
        <color rgb="FF000000"/>
        <rFont val="Calibri"/>
      </rPr>
      <t>.</t>
    </r>
  </si>
  <si>
    <r>
      <rPr>
        <sz val="11"/>
        <color rgb="FF000000"/>
        <rFont val="Calibri"/>
      </rPr>
      <t>Communications that require an older version of TLS/SSL will be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</si>
  <si>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tls1.2</t>
    </r>
    <r>
      <rPr>
        <sz val="11"/>
        <color rgb="FF000000"/>
        <rFont val="Calibri"/>
      </rPr>
      <t>.</t>
    </r>
    <r>
      <rPr>
        <sz val="11"/>
        <color rgb="FF000000"/>
        <rFont val="Calibri"/>
      </rPr>
      <t xml:space="preserve">
</t>
    </r>
    <r>
      <rPr>
        <sz val="11"/>
        <color rgb="FF006096"/>
        <rFont val="Roboto Condensed"/>
      </rPr>
      <t>HKLM\SOFTWARE\Policies\Mozilla\Firefox:SSLVersionMin</t>
    </r>
    <r>
      <rPr>
        <sz val="11"/>
        <color rgb="FF006096"/>
        <rFont val="Roboto Condensed"/>
      </rPr>
      <t xml:space="preserve">
</t>
    </r>
  </si>
  <si>
    <r>
      <rPr>
        <sz val="11"/>
        <color rgb="FF000000"/>
        <rFont val="Calibri"/>
      </rPr>
      <t>TLS 1.2.</t>
    </r>
  </si>
  <si>
    <t>1.1.39</t>
  </si>
  <si>
    <r>
      <rPr>
        <sz val="11"/>
        <rFont val="Calibri"/>
      </rPr>
      <t xml:space="preserve">Ensure </t>
    </r>
    <r>
      <rPr>
        <sz val="11"/>
        <color rgb="FF000000"/>
        <rFont val="Calibri"/>
      </rPr>
      <t>'</t>
    </r>
    <r>
      <rPr>
        <b/>
        <sz val="11"/>
        <color rgb="FF000000"/>
        <rFont val="Calibri"/>
      </rPr>
      <t>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</si>
  <si>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Templates\Mozilla\Firefox\Network Prediction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</si>
  <si>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setting determines if Firefox is allowed to make URL requests without user consent.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</si>
  <si>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</si>
  <si>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HKLM\SOFTWARE\Policies\Mozilla\Firefox:NetworkPrediction</t>
    </r>
    <r>
      <rPr>
        <sz val="11"/>
        <color rgb="FF006096"/>
        <rFont val="Roboto Condensed"/>
      </rPr>
      <t xml:space="preserve">
</t>
    </r>
  </si>
  <si>
    <t>1.1.40</t>
  </si>
  <si>
    <r>
      <rPr>
        <sz val="11"/>
        <rFont val="Calibri"/>
      </rPr>
      <t xml:space="preserve">Ensure </t>
    </r>
    <r>
      <rPr>
        <sz val="11"/>
        <color rgb="FF000000"/>
        <rFont val="Calibri"/>
      </rPr>
      <t>'</t>
    </r>
    <r>
      <rPr>
        <b/>
        <sz val="11"/>
        <color rgb="FF000000"/>
        <rFont val="Calibri"/>
      </rPr>
      <t>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</si>
  <si>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Templates\Mozilla\Firefox\New Tab Page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</si>
  <si>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The New Tab page shows a list of built-in top sites, as well as the top sites the user has visited by default.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</si>
  <si>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Top site and user history will not be available on a new tab.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</si>
  <si>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HKLM\SOFTWARE\Policies\Mozilla\Firefox:NewTabPage</t>
    </r>
    <r>
      <rPr>
        <sz val="11"/>
        <color rgb="FF006096"/>
        <rFont val="Roboto Condensed"/>
      </rPr>
      <t xml:space="preserve">
</t>
    </r>
  </si>
  <si>
    <t>1.1.41</t>
  </si>
  <si>
    <r>
      <rPr>
        <sz val="11"/>
        <rFont val="Calibri"/>
      </rPr>
      <t xml:space="preserve">Ensure </t>
    </r>
    <r>
      <rPr>
        <sz val="11"/>
        <color rgb="FF000000"/>
        <rFont val="Calibri"/>
      </rPr>
      <t>'</t>
    </r>
    <r>
      <rPr>
        <b/>
        <sz val="11"/>
        <color rgb="FF000000"/>
        <rFont val="Calibri"/>
      </rPr>
      <t>Offer to save logins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</si>
  <si>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Templates\Mozilla\Firefox\Offer to save logins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</si>
  <si>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Firefox allows for credentials to be stored in its credential store for certain websites.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</si>
  <si>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Credentials will not be stored on websites.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</si>
  <si>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HKLM\SOFTWARE\Policies\Mozilla\Firefox:OfferToSaveLogins</t>
    </r>
    <r>
      <rPr>
        <sz val="11"/>
        <color rgb="FF006096"/>
        <rFont val="Roboto Condensed"/>
      </rPr>
      <t xml:space="preserve">
</t>
    </r>
  </si>
  <si>
    <t>1.1.42</t>
  </si>
  <si>
    <r>
      <rPr>
        <sz val="11"/>
        <rFont val="Calibri"/>
      </rPr>
      <t xml:space="preserve">Ensure </t>
    </r>
    <r>
      <rPr>
        <sz val="11"/>
        <color rgb="FF000000"/>
        <rFont val="Calibri"/>
      </rPr>
      <t>'</t>
    </r>
    <r>
      <rPr>
        <b/>
        <sz val="11"/>
        <color rgb="FF000000"/>
        <rFont val="Calibri"/>
      </rPr>
      <t>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</si>
  <si>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Templates\Mozilla\Firefox\Password Manager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firefox.admx/adml</t>
    </r>
    <r>
      <rPr>
        <sz val="11"/>
        <color rgb="FF000000"/>
        <rFont val="Calibri"/>
      </rPr>
      <t xml:space="preserve">) is required - it is available to download at this link </t>
    </r>
    <r>
      <rPr>
        <sz val="11"/>
        <color rgb="FF0000FF"/>
        <rFont val="Calibri"/>
      </rPr>
      <t>(https://github.com/mozilla/policy-templates/releases)</t>
    </r>
    <r>
      <rPr>
        <sz val="11"/>
        <color rgb="FF000000"/>
        <rFont val="Calibri"/>
      </rPr>
      <t>.</t>
    </r>
  </si>
  <si>
    <r>
      <rPr>
        <sz val="11"/>
        <color rgb="FF000000"/>
        <rFont val="Calibri"/>
      </rPr>
      <t>This policy setting enables or disables the ability for users to save their passwords in Mozilla Firefox.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</si>
  <si>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utilize the Firefox built-in password manager.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</si>
  <si>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HKLM\SOFTWARE\Policies\Mozilla\Firefox:PasswordManagerEnabled</t>
    </r>
    <r>
      <rPr>
        <sz val="11"/>
        <color rgb="FF006096"/>
        <rFont val="Roboto Condensed"/>
      </rPr>
      <t xml:space="preserve">
</t>
    </r>
  </si>
  <si>
    <r>
      <rPr>
        <sz val="11"/>
        <color rgb="FF000000"/>
        <rFont val="Calibri"/>
      </rPr>
      <t>Enabled. (Password Manager is available in preferences.)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</si>
  <si>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</si>
  <si>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</si>
  <si>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</si>
  <si>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</si>
  <si>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</si>
  <si>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</si>
  <si>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</si>
  <si>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</si>
  <si>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</si>
  <si>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</si>
  <si>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</si>
  <si>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</si>
  <si>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</si>
  <si>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</si>
  <si>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</si>
  <si>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</si>
  <si>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</si>
  <si>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</si>
  <si>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</si>
  <si>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</si>
  <si>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</si>
  <si>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</si>
  <si>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</si>
  <si>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</si>
  <si>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</si>
  <si>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</si>
  <si>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</si>
  <si>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</si>
  <si>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</si>
  <si>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Mozilla Firefox ESR GPO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</si>
  <si>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</si>
  <si>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</si>
  <si>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</si>
  <si>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19 July 2024     </t>
    </r>
    <r>
      <rPr>
        <b/>
        <sz val="11"/>
        <color rgb="FF000000"/>
        <rFont val="Calibri"/>
      </rPr>
      <t>Recommendation Count:</t>
    </r>
    <r>
      <rPr>
        <sz val="11"/>
        <color rgb="FF000000"/>
        <rFont val="Calibri"/>
      </rPr>
      <t xml:space="preserve"> 55</t>
    </r>
  </si>
  <si>
    <t>Development Url:</t>
  </si>
  <si>
    <t>https://workbench.cisecurity.org/benchmarks/18454</t>
  </si>
  <si>
    <t>Download Url:</t>
  </si>
  <si>
    <t>https://downloads.cisecurity.org/#/</t>
  </si>
  <si>
    <t>Guide Overview:</t>
  </si>
  <si>
    <r>
      <rPr>
        <sz val="11"/>
        <color rgb="FF000000"/>
        <rFont val="Calibri"/>
      </rPr>
      <t>This benchmark provides prescriptive guidance for establishing a secure configuration posture for the Mozilla Firefox ESR Browser. This guide was tested against Mozilla Firefox 115.12 ESR on a Windows 11 Release 23H2 operating system.</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</si>
  <si>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</si>
  <si>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the Mozilla Firefox ESR Browser via Group Policy Objects (GPOs).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</si>
  <si>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</si>
  <si>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</si>
  <si>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</si>
  <si>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</si>
  <si>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</si>
  <si>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</si>
  <si>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</si>
  <si>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</si>
  <si>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</si>
  <si>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</si>
  <si>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</si>
  <si>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</si>
  <si>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</si>
  <si>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</si>
  <si>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</si>
  <si>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</si>
  <si>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</si>
  <si>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</si>
  <si>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</si>
  <si>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</si>
  <si>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</si>
  <si>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</si>
  <si>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</si>
  <si>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</si>
  <si>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</si>
  <si>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</si>
  <si>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Mozilla Firefox ESR GPO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</si>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</sst>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119-4B85-A3C6-547B4891240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119-4B85-A3C6-547B4891240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F119-4B85-A3C6-547B4891240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8EC-4299-9F4D-5C8A1B884C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8EC-4299-9F4D-5C8A1B884C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51</c:v>
                </c:pt>
                <c:pt idx="1">
                  <c:v>4</c:v>
                </c:pt>
              </c:numCache>
            </c:numRef>
          </c:val>
          <c:extLst>
            <c:ext xmlns:c16="http://schemas.microsoft.com/office/drawing/2014/chart" uri="{C3380CC4-5D6E-409C-BE32-E72D297353CC}">
              <c16:uniqueId val="{00000002-A8EC-4299-9F4D-5C8A1B884C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1A4-40AF-A236-573E71FA965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1A4-40AF-A236-573E71FA965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C1A4-40AF-A236-573E71FA965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6F8F-4689-9D18-77670E44A32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6F8F-4689-9D18-77670E44A32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55</c:v>
                </c:pt>
              </c:numCache>
            </c:numRef>
          </c:val>
          <c:extLst>
            <c:ext xmlns:c16="http://schemas.microsoft.com/office/drawing/2014/chart" uri="{C3380CC4-5D6E-409C-BE32-E72D297353CC}">
              <c16:uniqueId val="{00000002-6F8F-4689-9D18-77670E44A32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76D-457E-B824-BE07C4EC22A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76D-457E-B824-BE07C4EC22A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376D-457E-B824-BE07C4EC22A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A82-4002-B8A2-19CCCC133C4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A82-4002-B8A2-19CCCC133C4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2A82-4002-B8A2-19CCCC133C4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EC2-400E-8335-8CA933F49CE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EC2-400E-8335-8CA933F49CE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EC2-400E-8335-8CA933F49CE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EC2-400E-8335-8CA933F49C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025-4D25-96B2-16891DB2051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2g3j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dngt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tuer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shuqi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tbkp3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v2dms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4gymh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tlal0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45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351</v>
      </c>
    </row>
    <row r="3" spans="2:3" ht="15" customHeight="1" x14ac:dyDescent="0.35"/>
    <row r="4" spans="2:3" ht="58" x14ac:dyDescent="0.35">
      <c r="B4" s="20" t="s">
        <v>352</v>
      </c>
      <c r="C4" s="21" t="s">
        <v>353</v>
      </c>
    </row>
    <row r="5" spans="2:3" x14ac:dyDescent="0.35">
      <c r="C5" s="21" t="s">
        <v>354</v>
      </c>
    </row>
    <row r="6" spans="2:3" x14ac:dyDescent="0.35">
      <c r="C6" s="18" t="s">
        <v>355</v>
      </c>
    </row>
    <row r="7" spans="2:3" ht="10" customHeight="1" x14ac:dyDescent="0.35"/>
    <row r="8" spans="2:3" ht="232" x14ac:dyDescent="0.35">
      <c r="B8" s="22" t="s">
        <v>356</v>
      </c>
      <c r="C8" s="21" t="s">
        <v>357</v>
      </c>
    </row>
    <row r="9" spans="2:3" ht="10" customHeight="1" x14ac:dyDescent="0.35"/>
    <row r="10" spans="2:3" ht="35" customHeight="1" x14ac:dyDescent="0.35">
      <c r="B10" s="22" t="s">
        <v>358</v>
      </c>
      <c r="C10" s="21" t="s">
        <v>359</v>
      </c>
    </row>
    <row r="11" spans="2:3" ht="75" customHeight="1" x14ac:dyDescent="0.35">
      <c r="B11" s="18" t="s">
        <v>25</v>
      </c>
      <c r="C11" s="21" t="s">
        <v>360</v>
      </c>
    </row>
    <row r="12" spans="2:3" ht="47" customHeight="1" x14ac:dyDescent="0.35">
      <c r="B12" s="18" t="s">
        <v>25</v>
      </c>
      <c r="C12" s="21" t="s">
        <v>361</v>
      </c>
    </row>
    <row r="13" spans="2:3" ht="35" customHeight="1" x14ac:dyDescent="0.35">
      <c r="B13" s="18" t="s">
        <v>25</v>
      </c>
      <c r="C13" s="21" t="s">
        <v>362</v>
      </c>
    </row>
    <row r="14" spans="2:3" ht="32" customHeight="1" x14ac:dyDescent="0.35">
      <c r="B14" s="18" t="s">
        <v>25</v>
      </c>
      <c r="C14" s="21" t="s">
        <v>363</v>
      </c>
    </row>
    <row r="15" spans="2:3" ht="30" customHeight="1" x14ac:dyDescent="0.35">
      <c r="B15" s="18" t="s">
        <v>25</v>
      </c>
      <c r="C15" s="21" t="s">
        <v>364</v>
      </c>
    </row>
    <row r="16" spans="2:3" ht="10" customHeight="1" x14ac:dyDescent="0.35"/>
    <row r="17" spans="1:3" ht="145" customHeight="1" x14ac:dyDescent="0.35">
      <c r="B17" s="22" t="s">
        <v>365</v>
      </c>
      <c r="C17" s="21" t="s">
        <v>366</v>
      </c>
    </row>
    <row r="18" spans="1:3" ht="10" customHeight="1" x14ac:dyDescent="0.35"/>
    <row r="19" spans="1:3" ht="3" customHeight="1" x14ac:dyDescent="0.35">
      <c r="B19" s="23"/>
      <c r="C19" s="23"/>
    </row>
    <row r="20" spans="1:3" ht="12" customHeight="1" x14ac:dyDescent="0.35"/>
    <row r="21" spans="1:3" ht="35" customHeight="1" x14ac:dyDescent="0.35">
      <c r="A21" s="25"/>
      <c r="B21" s="26" t="s">
        <v>367</v>
      </c>
      <c r="C21" s="27" t="s">
        <v>368</v>
      </c>
    </row>
    <row r="22" spans="1:3" ht="18" customHeight="1" x14ac:dyDescent="0.35">
      <c r="A22" s="25"/>
      <c r="B22" s="25" t="s">
        <v>25</v>
      </c>
      <c r="C22" s="27" t="s">
        <v>369</v>
      </c>
    </row>
    <row r="23" spans="1:3" ht="18" customHeight="1" x14ac:dyDescent="0.35">
      <c r="A23" s="25"/>
      <c r="B23" s="25" t="s">
        <v>25</v>
      </c>
      <c r="C23" s="27" t="s">
        <v>370</v>
      </c>
    </row>
    <row r="24" spans="1:3" ht="18" customHeight="1" x14ac:dyDescent="0.35">
      <c r="A24" s="25"/>
      <c r="B24" s="25" t="s">
        <v>25</v>
      </c>
      <c r="C24" s="27" t="s">
        <v>371</v>
      </c>
    </row>
    <row r="25" spans="1:3" ht="18" customHeight="1" x14ac:dyDescent="0.35">
      <c r="A25" s="25"/>
      <c r="B25" s="25" t="s">
        <v>25</v>
      </c>
      <c r="C25" s="27" t="s">
        <v>372</v>
      </c>
    </row>
    <row r="26" spans="1:3" ht="18" customHeight="1" x14ac:dyDescent="0.35">
      <c r="A26" s="25"/>
      <c r="B26" s="25" t="s">
        <v>25</v>
      </c>
      <c r="C26" s="27" t="s">
        <v>373</v>
      </c>
    </row>
    <row r="27" spans="1:3" ht="18" customHeight="1" x14ac:dyDescent="0.35">
      <c r="A27" s="25"/>
      <c r="B27" s="25" t="s">
        <v>25</v>
      </c>
      <c r="C27" s="27" t="s">
        <v>374</v>
      </c>
    </row>
    <row r="28" spans="1:3" ht="18" customHeight="1" x14ac:dyDescent="0.35">
      <c r="A28" s="25"/>
      <c r="B28" s="25" t="s">
        <v>25</v>
      </c>
      <c r="C28" s="27" t="s">
        <v>375</v>
      </c>
    </row>
    <row r="29" spans="1:3" ht="18" customHeight="1" x14ac:dyDescent="0.35">
      <c r="A29" s="25"/>
      <c r="B29" s="25" t="s">
        <v>25</v>
      </c>
      <c r="C29" s="27" t="s">
        <v>376</v>
      </c>
    </row>
    <row r="30" spans="1:3" ht="44" customHeight="1" x14ac:dyDescent="0.35">
      <c r="A30" s="25"/>
      <c r="B30" s="25" t="s">
        <v>25</v>
      </c>
      <c r="C30" s="28" t="s">
        <v>377</v>
      </c>
    </row>
    <row r="31" spans="1:3" ht="10" customHeight="1" x14ac:dyDescent="0.35"/>
    <row r="32" spans="1:3" ht="3" customHeight="1" x14ac:dyDescent="0.35">
      <c r="B32" s="23"/>
      <c r="C32" s="23"/>
    </row>
    <row r="33" spans="2:3" ht="12" customHeight="1" x14ac:dyDescent="0.35"/>
    <row r="34" spans="2:3" ht="24" customHeight="1" x14ac:dyDescent="0.35">
      <c r="B34" s="29" t="s">
        <v>378</v>
      </c>
      <c r="C34" s="30" t="s">
        <v>379</v>
      </c>
    </row>
    <row r="35" spans="2:3" ht="18.5" x14ac:dyDescent="0.35">
      <c r="B35" s="29" t="s">
        <v>380</v>
      </c>
      <c r="C35" s="31" t="s">
        <v>381</v>
      </c>
    </row>
    <row r="36" spans="2:3" ht="27" customHeight="1" x14ac:dyDescent="0.35">
      <c r="B36" s="32" t="s">
        <v>382</v>
      </c>
      <c r="C36" s="24" t="s">
        <v>383</v>
      </c>
    </row>
    <row r="37" spans="2:3" x14ac:dyDescent="0.35">
      <c r="B37" s="29" t="s">
        <v>384</v>
      </c>
      <c r="C37" s="33" t="s">
        <v>385</v>
      </c>
    </row>
    <row r="38" spans="2:3" x14ac:dyDescent="0.35">
      <c r="B38" s="29" t="s">
        <v>386</v>
      </c>
      <c r="C38" s="33" t="s">
        <v>387</v>
      </c>
    </row>
    <row r="39" spans="2:3" ht="10" customHeight="1" x14ac:dyDescent="0.35"/>
    <row r="40" spans="2:3" ht="43.5" x14ac:dyDescent="0.35">
      <c r="B40" s="29" t="s">
        <v>388</v>
      </c>
      <c r="C40" s="34" t="s">
        <v>389</v>
      </c>
    </row>
    <row r="42" spans="2:3" ht="43.5" x14ac:dyDescent="0.35">
      <c r="B42" s="29" t="s">
        <v>390</v>
      </c>
      <c r="C42" s="21" t="s">
        <v>391</v>
      </c>
    </row>
    <row r="43" spans="2:3" ht="10" customHeight="1" x14ac:dyDescent="0.35"/>
    <row r="44" spans="2:3" x14ac:dyDescent="0.35">
      <c r="B44" s="29" t="s">
        <v>392</v>
      </c>
      <c r="C44" s="35" t="s">
        <v>393</v>
      </c>
    </row>
    <row r="45" spans="2:3" ht="87" x14ac:dyDescent="0.35">
      <c r="C45" s="21" t="s">
        <v>394</v>
      </c>
    </row>
    <row r="47" spans="2:3" x14ac:dyDescent="0.35">
      <c r="C47" s="35" t="s">
        <v>395</v>
      </c>
    </row>
    <row r="48" spans="2:3" ht="101.5" x14ac:dyDescent="0.35">
      <c r="C48" s="21" t="s">
        <v>396</v>
      </c>
    </row>
    <row r="49" spans="2:3" ht="10" customHeight="1" x14ac:dyDescent="0.35"/>
    <row r="50" spans="2:3" ht="3" customHeight="1" x14ac:dyDescent="0.35">
      <c r="B50" s="23"/>
      <c r="C50" s="23"/>
    </row>
    <row r="51" spans="2:3" ht="12" customHeight="1" x14ac:dyDescent="0.35"/>
    <row r="52" spans="2:3" ht="130.5" x14ac:dyDescent="0.35">
      <c r="B52" s="20" t="s">
        <v>397</v>
      </c>
      <c r="C52" s="21" t="s">
        <v>398</v>
      </c>
    </row>
    <row r="53" spans="2:3" ht="6" customHeight="1" x14ac:dyDescent="0.35"/>
    <row r="54" spans="2:3" ht="217.5" x14ac:dyDescent="0.35">
      <c r="C54" s="21" t="s">
        <v>399</v>
      </c>
    </row>
    <row r="55" spans="2:3" ht="6" customHeight="1" x14ac:dyDescent="0.35"/>
    <row r="56" spans="2:3" ht="43.5" x14ac:dyDescent="0.35">
      <c r="C56" s="21" t="s">
        <v>400</v>
      </c>
    </row>
    <row r="57" spans="2:3" ht="10" customHeight="1" x14ac:dyDescent="0.35"/>
    <row r="58" spans="2:3" ht="3" customHeight="1" x14ac:dyDescent="0.35">
      <c r="B58" s="23"/>
      <c r="C58" s="23"/>
    </row>
    <row r="59" spans="2:3" ht="12" customHeight="1" x14ac:dyDescent="0.35"/>
    <row r="60" spans="2:3" ht="145" x14ac:dyDescent="0.35">
      <c r="B60" s="20" t="s">
        <v>401</v>
      </c>
      <c r="C60" s="21" t="s">
        <v>402</v>
      </c>
    </row>
    <row r="61" spans="2:3" ht="6" customHeight="1" x14ac:dyDescent="0.35"/>
    <row r="62" spans="2:3" ht="203" x14ac:dyDescent="0.35">
      <c r="C62" s="21" t="s">
        <v>403</v>
      </c>
    </row>
    <row r="63" spans="2:3" ht="6" customHeight="1" x14ac:dyDescent="0.35"/>
    <row r="64" spans="2:3" ht="43.5" x14ac:dyDescent="0.35">
      <c r="C64" s="21" t="s">
        <v>404</v>
      </c>
    </row>
    <row r="65" spans="2:3" ht="10" customHeight="1" x14ac:dyDescent="0.35"/>
    <row r="66" spans="2:3" ht="3" customHeight="1" x14ac:dyDescent="0.35">
      <c r="B66" s="23"/>
      <c r="C66" s="23"/>
    </row>
    <row r="67" spans="2:3" ht="12" customHeight="1" x14ac:dyDescent="0.35"/>
    <row r="68" spans="2:3" ht="101.5" x14ac:dyDescent="0.35">
      <c r="B68" s="20" t="s">
        <v>405</v>
      </c>
      <c r="C68" s="21" t="s">
        <v>406</v>
      </c>
    </row>
    <row r="69" spans="2:3" ht="6" customHeight="1" x14ac:dyDescent="0.35"/>
    <row r="70" spans="2:3" ht="145" x14ac:dyDescent="0.35">
      <c r="C70" s="21" t="s">
        <v>407</v>
      </c>
    </row>
    <row r="71" spans="2:3" ht="6" customHeight="1" x14ac:dyDescent="0.35"/>
    <row r="72" spans="2:3" ht="43.5" x14ac:dyDescent="0.35">
      <c r="C72" s="21" t="s">
        <v>408</v>
      </c>
    </row>
    <row r="73" spans="2:3" ht="10" customHeight="1" x14ac:dyDescent="0.35"/>
    <row r="74" spans="2:3" ht="3" customHeight="1" x14ac:dyDescent="0.35">
      <c r="B74" s="23"/>
      <c r="C74" s="23"/>
    </row>
    <row r="75" spans="2:3" ht="12" customHeight="1" x14ac:dyDescent="0.35"/>
    <row r="76" spans="2:3" ht="26" customHeight="1" x14ac:dyDescent="0.35">
      <c r="B76" s="36" t="s">
        <v>409</v>
      </c>
    </row>
    <row r="77" spans="2:3" ht="8" customHeight="1" x14ac:dyDescent="0.35"/>
    <row r="78" spans="2:3" ht="20" customHeight="1" x14ac:dyDescent="0.35">
      <c r="B78" s="29" t="s">
        <v>410</v>
      </c>
      <c r="C78" s="37" t="s">
        <v>411</v>
      </c>
    </row>
    <row r="79" spans="2:3" ht="116" x14ac:dyDescent="0.35">
      <c r="C79" s="21" t="s">
        <v>412</v>
      </c>
    </row>
    <row r="80" spans="2:3" ht="10" customHeight="1" x14ac:dyDescent="0.35"/>
    <row r="83" spans="2:3" ht="32" customHeight="1" x14ac:dyDescent="0.35">
      <c r="B83" s="106" t="s">
        <v>350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413</v>
      </c>
      <c r="C2" s="108"/>
      <c r="D2" s="108"/>
      <c r="E2" s="108"/>
      <c r="F2" s="108"/>
      <c r="G2" s="108"/>
      <c r="H2" s="108"/>
      <c r="I2" s="108"/>
    </row>
    <row r="4" spans="2:15" ht="18.5" x14ac:dyDescent="0.45">
      <c r="B4" s="39" t="s">
        <v>414</v>
      </c>
    </row>
    <row r="5" spans="2:15" x14ac:dyDescent="0.35">
      <c r="B5" s="41" t="s">
        <v>25</v>
      </c>
      <c r="C5" s="41" t="s">
        <v>415</v>
      </c>
      <c r="D5" s="41" t="s">
        <v>416</v>
      </c>
      <c r="F5" s="109" t="s">
        <v>417</v>
      </c>
      <c r="G5" s="109"/>
      <c r="H5" s="109"/>
      <c r="I5" s="110" t="s">
        <v>418</v>
      </c>
      <c r="J5" s="110"/>
      <c r="K5" s="110"/>
      <c r="L5" s="110"/>
      <c r="M5" s="110"/>
      <c r="N5" s="110"/>
      <c r="O5" s="110"/>
    </row>
    <row r="6" spans="2:15" x14ac:dyDescent="0.35">
      <c r="B6" s="47" t="s">
        <v>419</v>
      </c>
      <c r="C6" s="48">
        <v>55</v>
      </c>
      <c r="D6" s="49" t="s">
        <v>25</v>
      </c>
      <c r="F6" s="109" t="s">
        <v>420</v>
      </c>
      <c r="G6" s="109"/>
      <c r="H6" s="109"/>
      <c r="I6" s="111" t="s">
        <v>421</v>
      </c>
      <c r="J6" s="111"/>
      <c r="K6" s="111"/>
      <c r="L6" s="111"/>
      <c r="M6" s="111"/>
      <c r="N6" s="111"/>
      <c r="O6" s="111"/>
    </row>
    <row r="7" spans="2:15" x14ac:dyDescent="0.35">
      <c r="B7" s="50" t="s">
        <v>422</v>
      </c>
      <c r="C7" s="51">
        <f>C6-C8-C9</f>
        <v>55</v>
      </c>
      <c r="D7" s="52">
        <f>IF(C6&gt;0,C7/C6,0)</f>
        <v>1</v>
      </c>
      <c r="F7" s="109" t="s">
        <v>423</v>
      </c>
      <c r="G7" s="109"/>
      <c r="H7" s="109"/>
      <c r="I7" s="111" t="s">
        <v>421</v>
      </c>
      <c r="J7" s="111"/>
      <c r="K7" s="111"/>
      <c r="L7" s="111"/>
      <c r="M7" s="111"/>
      <c r="N7" s="111"/>
      <c r="O7" s="111"/>
    </row>
    <row r="8" spans="2:15" x14ac:dyDescent="0.35">
      <c r="B8" s="43" t="s">
        <v>424</v>
      </c>
      <c r="C8" s="44">
        <f>COUNTIF('Recommendations'!I:I,"Risk Accepted")</f>
        <v>0</v>
      </c>
      <c r="D8" s="45">
        <f>IF(C6&gt;0,C8/C6,0)</f>
        <v>0</v>
      </c>
      <c r="F8" s="109" t="s">
        <v>425</v>
      </c>
      <c r="G8" s="109"/>
      <c r="H8" s="109"/>
      <c r="I8" s="111" t="s">
        <v>421</v>
      </c>
      <c r="J8" s="111"/>
      <c r="K8" s="111"/>
      <c r="L8" s="111"/>
      <c r="M8" s="111"/>
      <c r="N8" s="111"/>
      <c r="O8" s="111"/>
    </row>
    <row r="9" spans="2:15" x14ac:dyDescent="0.35">
      <c r="B9" s="43" t="s">
        <v>426</v>
      </c>
      <c r="C9" s="44">
        <f>COUNTIF('Recommendations'!I:I,"N/A")</f>
        <v>0</v>
      </c>
      <c r="D9" s="45">
        <f>IF(C6&gt;0,C9/C6,0)</f>
        <v>0</v>
      </c>
      <c r="F9" s="109" t="s">
        <v>427</v>
      </c>
      <c r="G9" s="109"/>
      <c r="H9" s="109"/>
      <c r="I9" s="111" t="s">
        <v>421</v>
      </c>
      <c r="J9" s="111"/>
      <c r="K9" s="111"/>
      <c r="L9" s="111"/>
      <c r="M9" s="111"/>
      <c r="N9" s="111"/>
      <c r="O9" s="111"/>
    </row>
    <row r="12" spans="2:15" ht="18.5" x14ac:dyDescent="0.45">
      <c r="B12" s="39" t="s">
        <v>428</v>
      </c>
    </row>
    <row r="14" spans="2:15" x14ac:dyDescent="0.35">
      <c r="B14" s="53" t="s">
        <v>429</v>
      </c>
    </row>
    <row r="15" spans="2:15" x14ac:dyDescent="0.35">
      <c r="B15" s="41" t="s">
        <v>25</v>
      </c>
      <c r="C15" s="41" t="s">
        <v>430</v>
      </c>
      <c r="D15" s="41" t="s">
        <v>431</v>
      </c>
      <c r="E15" s="41" t="s">
        <v>432</v>
      </c>
      <c r="F15" s="41" t="s">
        <v>433</v>
      </c>
    </row>
    <row r="16" spans="2:15" x14ac:dyDescent="0.35">
      <c r="B16" s="43" t="s">
        <v>434</v>
      </c>
      <c r="C16" s="44">
        <f>COUNTIF('Recommendations'!P:P,"Resolved")</f>
        <v>0</v>
      </c>
      <c r="D16" s="44">
        <f>COUNTIF('Recommendations'!P:P,"Testing")</f>
        <v>0</v>
      </c>
      <c r="E16" s="44">
        <f>COUNTIF('Recommendations'!P:P,"Outstanding")</f>
        <v>55</v>
      </c>
      <c r="F16" s="44">
        <f>SUM(C16:E16)</f>
        <v>55</v>
      </c>
    </row>
    <row r="18" spans="2:6" x14ac:dyDescent="0.35">
      <c r="B18" s="53" t="s">
        <v>435</v>
      </c>
    </row>
    <row r="19" spans="2:6" x14ac:dyDescent="0.35">
      <c r="B19" s="54" t="s">
        <v>25</v>
      </c>
      <c r="C19" s="54" t="s">
        <v>430</v>
      </c>
      <c r="D19" s="54" t="s">
        <v>431</v>
      </c>
      <c r="E19" s="54" t="s">
        <v>432</v>
      </c>
      <c r="F19" s="54" t="s">
        <v>25</v>
      </c>
    </row>
    <row r="20" spans="2:6" x14ac:dyDescent="0.35">
      <c r="B20" s="43" t="s">
        <v>434</v>
      </c>
      <c r="C20" s="45">
        <f>IF(F16&gt;0, C16/F16, 0)</f>
        <v>0</v>
      </c>
      <c r="D20" s="45">
        <f>IF(F16&gt;0, D16/F16, 0)</f>
        <v>0</v>
      </c>
      <c r="E20" s="45">
        <f>IF(F16&gt;0, E16/F16, 0)</f>
        <v>1</v>
      </c>
      <c r="F20" s="46" t="s">
        <v>25</v>
      </c>
    </row>
    <row r="25" spans="2:6" ht="18.5" x14ac:dyDescent="0.45">
      <c r="B25" s="39" t="s">
        <v>436</v>
      </c>
    </row>
    <row r="27" spans="2:6" x14ac:dyDescent="0.35">
      <c r="B27" s="53" t="s">
        <v>429</v>
      </c>
    </row>
    <row r="28" spans="2:6" x14ac:dyDescent="0.35">
      <c r="B28" s="41" t="s">
        <v>4</v>
      </c>
      <c r="C28" s="41" t="s">
        <v>430</v>
      </c>
      <c r="D28" s="41" t="s">
        <v>431</v>
      </c>
      <c r="E28" s="41" t="s">
        <v>432</v>
      </c>
      <c r="F28" s="41" t="s">
        <v>433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51</v>
      </c>
      <c r="F29" s="44">
        <f>SUM(C29:E29)</f>
        <v>51</v>
      </c>
    </row>
    <row r="30" spans="2:6" x14ac:dyDescent="0.35">
      <c r="B30" s="43" t="s">
        <v>173</v>
      </c>
      <c r="C30" s="44">
        <f>COUNTIFS('Recommendations'!E:E,"Level 2",'Recommendations'!P:P,"=Resolved")</f>
        <v>0</v>
      </c>
      <c r="D30" s="44">
        <f>COUNTIFS('Recommendations'!E:E,"=Level 2",'Recommendations'!P:P,"=Testing")</f>
        <v>0</v>
      </c>
      <c r="E30" s="44">
        <f>COUNTIFS('Recommendations'!E:E,"=Level 2",'Recommendations'!P:P,"=Outstanding")</f>
        <v>4</v>
      </c>
      <c r="F30" s="44">
        <f>SUM(C30:E30)</f>
        <v>4</v>
      </c>
    </row>
    <row r="32" spans="2:6" x14ac:dyDescent="0.35">
      <c r="B32" s="53" t="s">
        <v>435</v>
      </c>
    </row>
    <row r="33" spans="2:6" x14ac:dyDescent="0.35">
      <c r="B33" s="54" t="s">
        <v>4</v>
      </c>
      <c r="C33" s="54" t="s">
        <v>430</v>
      </c>
      <c r="D33" s="54" t="s">
        <v>431</v>
      </c>
      <c r="E33" s="54" t="s">
        <v>432</v>
      </c>
      <c r="F33" s="54" t="s">
        <v>25</v>
      </c>
    </row>
    <row r="34" spans="2:6" x14ac:dyDescent="0.35">
      <c r="B34" s="43" t="s">
        <v>21</v>
      </c>
      <c r="C34" s="45">
        <f>IF(F29&gt;0, C29/F29, 0)</f>
        <v>0</v>
      </c>
      <c r="D34" s="45">
        <f>IF(F29&gt;0, D29/F29, 0)</f>
        <v>0</v>
      </c>
      <c r="E34" s="45">
        <f>IF(F29&gt;0, E29/F29, 0)</f>
        <v>1</v>
      </c>
      <c r="F34" s="46" t="s">
        <v>25</v>
      </c>
    </row>
    <row r="35" spans="2:6" x14ac:dyDescent="0.35">
      <c r="B35" s="43" t="s">
        <v>173</v>
      </c>
      <c r="C35" s="45">
        <f>IF(F30&gt;0, C30/F30, 0)</f>
        <v>0</v>
      </c>
      <c r="D35" s="45">
        <f>IF(F30&gt;0, D30/F30, 0)</f>
        <v>0</v>
      </c>
      <c r="E35" s="45">
        <f>IF(F30&gt;0, E30/F30, 0)</f>
        <v>1</v>
      </c>
      <c r="F35" s="46" t="s">
        <v>25</v>
      </c>
    </row>
    <row r="40" spans="2:6" ht="18.5" x14ac:dyDescent="0.45">
      <c r="B40" s="39" t="s">
        <v>437</v>
      </c>
    </row>
    <row r="42" spans="2:6" x14ac:dyDescent="0.35">
      <c r="B42" s="53" t="s">
        <v>429</v>
      </c>
    </row>
    <row r="43" spans="2:6" x14ac:dyDescent="0.35">
      <c r="B43" s="41" t="s">
        <v>7</v>
      </c>
      <c r="C43" s="41" t="s">
        <v>430</v>
      </c>
      <c r="D43" s="41" t="s">
        <v>431</v>
      </c>
      <c r="E43" s="41" t="s">
        <v>432</v>
      </c>
      <c r="F43" s="41" t="s">
        <v>433</v>
      </c>
    </row>
    <row r="44" spans="2:6" x14ac:dyDescent="0.35">
      <c r="B44" s="43" t="s">
        <v>438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439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440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441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442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435</v>
      </c>
    </row>
    <row r="52" spans="2:6" x14ac:dyDescent="0.35">
      <c r="B52" s="54" t="s">
        <v>7</v>
      </c>
      <c r="C52" s="54" t="s">
        <v>430</v>
      </c>
      <c r="D52" s="54" t="s">
        <v>431</v>
      </c>
      <c r="E52" s="54" t="s">
        <v>432</v>
      </c>
      <c r="F52" s="54" t="s">
        <v>25</v>
      </c>
    </row>
    <row r="53" spans="2:6" x14ac:dyDescent="0.35">
      <c r="B53" s="43" t="s">
        <v>438</v>
      </c>
      <c r="C53" s="45">
        <f t="shared" ref="C53:C58" si="1">IF(F44&gt;0, C44/F44, 0)</f>
        <v>0</v>
      </c>
      <c r="D53" s="45">
        <f t="shared" ref="D53:D58" si="2">IF(F44&gt;0, D44/F44, 0)</f>
        <v>0</v>
      </c>
      <c r="E53" s="45">
        <f t="shared" ref="E53:E58" si="3">IF(F44&gt;0, E44/F44, 0)</f>
        <v>0</v>
      </c>
      <c r="F53" s="46" t="s">
        <v>25</v>
      </c>
    </row>
    <row r="54" spans="2:6" x14ac:dyDescent="0.35">
      <c r="B54" s="43" t="s">
        <v>439</v>
      </c>
      <c r="C54" s="45">
        <f t="shared" si="1"/>
        <v>0</v>
      </c>
      <c r="D54" s="45">
        <f t="shared" si="2"/>
        <v>0</v>
      </c>
      <c r="E54" s="45">
        <f t="shared" si="3"/>
        <v>0</v>
      </c>
      <c r="F54" s="46" t="s">
        <v>25</v>
      </c>
    </row>
    <row r="55" spans="2:6" x14ac:dyDescent="0.35">
      <c r="B55" s="43" t="s">
        <v>440</v>
      </c>
      <c r="C55" s="45">
        <f t="shared" si="1"/>
        <v>0</v>
      </c>
      <c r="D55" s="45">
        <f t="shared" si="2"/>
        <v>0</v>
      </c>
      <c r="E55" s="45">
        <f t="shared" si="3"/>
        <v>0</v>
      </c>
      <c r="F55" s="46" t="s">
        <v>25</v>
      </c>
    </row>
    <row r="56" spans="2:6" x14ac:dyDescent="0.35">
      <c r="B56" s="43" t="s">
        <v>441</v>
      </c>
      <c r="C56" s="45">
        <f t="shared" si="1"/>
        <v>0</v>
      </c>
      <c r="D56" s="45">
        <f t="shared" si="2"/>
        <v>0</v>
      </c>
      <c r="E56" s="45">
        <f t="shared" si="3"/>
        <v>0</v>
      </c>
      <c r="F56" s="46" t="s">
        <v>25</v>
      </c>
    </row>
    <row r="57" spans="2:6" x14ac:dyDescent="0.35">
      <c r="B57" s="43" t="s">
        <v>442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443</v>
      </c>
    </row>
    <row r="65" spans="2:6" x14ac:dyDescent="0.35">
      <c r="B65" s="53" t="s">
        <v>429</v>
      </c>
    </row>
    <row r="66" spans="2:6" x14ac:dyDescent="0.35">
      <c r="B66" s="41" t="s">
        <v>3</v>
      </c>
      <c r="C66" s="41" t="s">
        <v>430</v>
      </c>
      <c r="D66" s="41" t="s">
        <v>431</v>
      </c>
      <c r="E66" s="41" t="s">
        <v>432</v>
      </c>
      <c r="F66" s="41" t="s">
        <v>433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55</v>
      </c>
      <c r="F67" s="44">
        <f>SUM(C67:E67)</f>
        <v>55</v>
      </c>
    </row>
    <row r="69" spans="2:6" x14ac:dyDescent="0.35">
      <c r="B69" s="53" t="s">
        <v>435</v>
      </c>
    </row>
    <row r="70" spans="2:6" x14ac:dyDescent="0.35">
      <c r="B70" s="54" t="s">
        <v>3</v>
      </c>
      <c r="C70" s="54" t="s">
        <v>430</v>
      </c>
      <c r="D70" s="54" t="s">
        <v>431</v>
      </c>
      <c r="E70" s="54" t="s">
        <v>432</v>
      </c>
      <c r="F70" s="54" t="s">
        <v>25</v>
      </c>
    </row>
    <row r="71" spans="2:6" x14ac:dyDescent="0.35">
      <c r="B71" s="43" t="s">
        <v>20</v>
      </c>
      <c r="C71" s="45">
        <f>IF(F67&gt;0, C67/F67, 0)</f>
        <v>0</v>
      </c>
      <c r="D71" s="45">
        <f>IF(F67&gt;0, D67/F67, 0)</f>
        <v>0</v>
      </c>
      <c r="E71" s="45">
        <f>IF(F67&gt;0, E67/F67, 0)</f>
        <v>1</v>
      </c>
      <c r="F71" s="46" t="s">
        <v>25</v>
      </c>
    </row>
    <row r="76" spans="2:6" ht="18.5" x14ac:dyDescent="0.45">
      <c r="B76" s="39" t="s">
        <v>444</v>
      </c>
    </row>
    <row r="78" spans="2:6" x14ac:dyDescent="0.35">
      <c r="B78" s="53" t="s">
        <v>429</v>
      </c>
    </row>
    <row r="79" spans="2:6" x14ac:dyDescent="0.35">
      <c r="B79" s="41" t="s">
        <v>5</v>
      </c>
      <c r="C79" s="41" t="s">
        <v>430</v>
      </c>
      <c r="D79" s="41" t="s">
        <v>431</v>
      </c>
      <c r="E79" s="41" t="s">
        <v>432</v>
      </c>
      <c r="F79" s="41" t="s">
        <v>433</v>
      </c>
    </row>
    <row r="80" spans="2:6" x14ac:dyDescent="0.35">
      <c r="B80" s="43" t="s">
        <v>445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446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447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448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55</v>
      </c>
      <c r="F84" s="44">
        <f>SUM(C84:E84)</f>
        <v>55</v>
      </c>
    </row>
    <row r="86" spans="2:6" x14ac:dyDescent="0.35">
      <c r="B86" s="53" t="s">
        <v>435</v>
      </c>
    </row>
    <row r="87" spans="2:6" x14ac:dyDescent="0.35">
      <c r="B87" s="54" t="s">
        <v>5</v>
      </c>
      <c r="C87" s="54" t="s">
        <v>430</v>
      </c>
      <c r="D87" s="54" t="s">
        <v>431</v>
      </c>
      <c r="E87" s="54" t="s">
        <v>432</v>
      </c>
      <c r="F87" s="54" t="s">
        <v>25</v>
      </c>
    </row>
    <row r="88" spans="2:6" x14ac:dyDescent="0.35">
      <c r="B88" s="43" t="s">
        <v>445</v>
      </c>
      <c r="C88" s="45">
        <f>IF(F80&gt;0, C80/F80, 0)</f>
        <v>0</v>
      </c>
      <c r="D88" s="45">
        <f>IF(F80&gt;0, D80/F80, 0)</f>
        <v>0</v>
      </c>
      <c r="E88" s="45">
        <f>IF(F80&gt;0, E80/F80, 0)</f>
        <v>0</v>
      </c>
      <c r="F88" s="46" t="s">
        <v>25</v>
      </c>
    </row>
    <row r="89" spans="2:6" x14ac:dyDescent="0.35">
      <c r="B89" s="43" t="s">
        <v>446</v>
      </c>
      <c r="C89" s="45">
        <f>IF(F81&gt;0, C81/F81, 0)</f>
        <v>0</v>
      </c>
      <c r="D89" s="45">
        <f>IF(F81&gt;0, D81/F81, 0)</f>
        <v>0</v>
      </c>
      <c r="E89" s="45">
        <f>IF(F81&gt;0, E81/F81, 0)</f>
        <v>0</v>
      </c>
      <c r="F89" s="46" t="s">
        <v>25</v>
      </c>
    </row>
    <row r="90" spans="2:6" x14ac:dyDescent="0.35">
      <c r="B90" s="43" t="s">
        <v>447</v>
      </c>
      <c r="C90" s="45">
        <f>IF(F82&gt;0, C82/F82, 0)</f>
        <v>0</v>
      </c>
      <c r="D90" s="45">
        <f>IF(F82&gt;0, D82/F82, 0)</f>
        <v>0</v>
      </c>
      <c r="E90" s="45">
        <f>IF(F82&gt;0, E82/F82, 0)</f>
        <v>0</v>
      </c>
      <c r="F90" s="46" t="s">
        <v>25</v>
      </c>
    </row>
    <row r="91" spans="2:6" x14ac:dyDescent="0.35">
      <c r="B91" s="43" t="s">
        <v>448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449</v>
      </c>
    </row>
    <row r="99" spans="2:6" x14ac:dyDescent="0.35">
      <c r="B99" s="53" t="s">
        <v>429</v>
      </c>
    </row>
    <row r="100" spans="2:6" x14ac:dyDescent="0.35">
      <c r="B100" s="41" t="s">
        <v>450</v>
      </c>
      <c r="C100" s="41" t="s">
        <v>430</v>
      </c>
      <c r="D100" s="41" t="s">
        <v>431</v>
      </c>
      <c r="E100" s="41" t="s">
        <v>432</v>
      </c>
      <c r="F100" s="41" t="s">
        <v>433</v>
      </c>
    </row>
    <row r="101" spans="2:6" x14ac:dyDescent="0.35">
      <c r="B101" s="43" t="s">
        <v>451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452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453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55</v>
      </c>
      <c r="F104" s="44">
        <f>SUM(C104:E104)</f>
        <v>55</v>
      </c>
    </row>
    <row r="106" spans="2:6" x14ac:dyDescent="0.35">
      <c r="B106" s="53" t="s">
        <v>435</v>
      </c>
    </row>
    <row r="107" spans="2:6" x14ac:dyDescent="0.35">
      <c r="B107" s="54" t="s">
        <v>450</v>
      </c>
      <c r="C107" s="54" t="s">
        <v>430</v>
      </c>
      <c r="D107" s="54" t="s">
        <v>431</v>
      </c>
      <c r="E107" s="54" t="s">
        <v>432</v>
      </c>
      <c r="F107" s="54" t="s">
        <v>25</v>
      </c>
    </row>
    <row r="108" spans="2:6" x14ac:dyDescent="0.35">
      <c r="B108" s="43" t="s">
        <v>451</v>
      </c>
      <c r="C108" s="45">
        <f>IF(F101&gt;0, C101/F101, 0)</f>
        <v>0</v>
      </c>
      <c r="D108" s="45">
        <f>IF(F101&gt;0, D101/F101, 0)</f>
        <v>0</v>
      </c>
      <c r="E108" s="45">
        <f>IF(F101&gt;0, E101/F101, 0)</f>
        <v>0</v>
      </c>
      <c r="F108" s="46" t="s">
        <v>25</v>
      </c>
    </row>
    <row r="109" spans="2:6" x14ac:dyDescent="0.35">
      <c r="B109" s="43" t="s">
        <v>452</v>
      </c>
      <c r="C109" s="45">
        <f>IF(F102&gt;0, C102/F102, 0)</f>
        <v>0</v>
      </c>
      <c r="D109" s="45">
        <f>IF(F102&gt;0, D102/F102, 0)</f>
        <v>0</v>
      </c>
      <c r="E109" s="45">
        <f>IF(F102&gt;0, E102/F102, 0)</f>
        <v>0</v>
      </c>
      <c r="F109" s="46" t="s">
        <v>25</v>
      </c>
    </row>
    <row r="110" spans="2:6" x14ac:dyDescent="0.35">
      <c r="B110" s="43" t="s">
        <v>453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454</v>
      </c>
      <c r="J116" s="39" t="s">
        <v>455</v>
      </c>
    </row>
    <row r="117" spans="2:15" x14ac:dyDescent="0.35">
      <c r="B117" s="41" t="s">
        <v>7</v>
      </c>
      <c r="C117" s="112" t="s">
        <v>456</v>
      </c>
      <c r="D117" s="112"/>
      <c r="E117" s="41" t="s">
        <v>422</v>
      </c>
      <c r="F117" s="41" t="s">
        <v>430</v>
      </c>
      <c r="G117" s="112" t="s">
        <v>457</v>
      </c>
      <c r="H117" s="112"/>
      <c r="J117" s="41" t="s">
        <v>7</v>
      </c>
      <c r="K117" s="41" t="s">
        <v>445</v>
      </c>
      <c r="L117" s="41" t="s">
        <v>446</v>
      </c>
      <c r="M117" s="41" t="s">
        <v>447</v>
      </c>
      <c r="N117" s="41" t="s">
        <v>448</v>
      </c>
      <c r="O117" s="41" t="s">
        <v>22</v>
      </c>
    </row>
    <row r="118" spans="2:15" x14ac:dyDescent="0.35">
      <c r="B118" s="47" t="s">
        <v>438</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438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439</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439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440</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440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441</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441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442</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442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55</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55</v>
      </c>
    </row>
    <row r="130" spans="2:24" ht="21" x14ac:dyDescent="0.5">
      <c r="B130" s="39" t="s">
        <v>458</v>
      </c>
      <c r="P130" s="56" t="s">
        <v>459</v>
      </c>
    </row>
    <row r="132" spans="2:24" ht="60" customHeight="1" x14ac:dyDescent="0.35">
      <c r="B132" s="115" t="s">
        <v>460</v>
      </c>
      <c r="C132" s="108"/>
      <c r="D132" s="108"/>
      <c r="E132" s="108"/>
      <c r="F132" s="108"/>
      <c r="P132" s="115" t="s">
        <v>461</v>
      </c>
      <c r="Q132" s="108"/>
      <c r="R132" s="108"/>
      <c r="S132" s="108"/>
      <c r="T132" s="108"/>
      <c r="U132" s="108"/>
      <c r="V132" s="108"/>
      <c r="W132" s="108"/>
    </row>
    <row r="134" spans="2:24" ht="30" customHeight="1" x14ac:dyDescent="0.35">
      <c r="P134" s="57" t="s">
        <v>462</v>
      </c>
      <c r="Q134" s="58">
        <f>C16</f>
        <v>0</v>
      </c>
      <c r="R134" s="59"/>
      <c r="S134" s="58">
        <f>C80</f>
        <v>0</v>
      </c>
      <c r="T134" s="59"/>
      <c r="U134" s="58">
        <f>C81</f>
        <v>0</v>
      </c>
      <c r="V134" s="59"/>
      <c r="W134" s="58">
        <f>C82</f>
        <v>0</v>
      </c>
      <c r="X134" s="59"/>
    </row>
    <row r="135" spans="2:24" ht="35" customHeight="1" x14ac:dyDescent="0.35">
      <c r="P135" s="60" t="s">
        <v>463</v>
      </c>
      <c r="Q135" s="60" t="s">
        <v>464</v>
      </c>
      <c r="R135" s="60" t="s">
        <v>465</v>
      </c>
      <c r="S135" s="60" t="s">
        <v>466</v>
      </c>
      <c r="T135" s="60" t="s">
        <v>467</v>
      </c>
      <c r="U135" s="60" t="s">
        <v>468</v>
      </c>
      <c r="V135" s="60" t="s">
        <v>469</v>
      </c>
      <c r="W135" s="60" t="s">
        <v>470</v>
      </c>
      <c r="X135" s="60" t="s">
        <v>471</v>
      </c>
    </row>
    <row r="136" spans="2:24" x14ac:dyDescent="0.35">
      <c r="O136" s="61" t="s">
        <v>472</v>
      </c>
      <c r="P136" s="62" t="s">
        <v>473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474</v>
      </c>
      <c r="P171" s="56" t="s">
        <v>475</v>
      </c>
    </row>
    <row r="173" spans="2:24" ht="45" customHeight="1" x14ac:dyDescent="0.35">
      <c r="B173" s="115" t="s">
        <v>476</v>
      </c>
      <c r="C173" s="108"/>
      <c r="D173" s="108"/>
      <c r="E173" s="108"/>
      <c r="F173" s="108"/>
      <c r="P173" s="115" t="s">
        <v>477</v>
      </c>
      <c r="Q173" s="108"/>
      <c r="R173" s="108"/>
      <c r="S173" s="108"/>
      <c r="T173" s="108"/>
      <c r="U173" s="108"/>
    </row>
    <row r="174" spans="2:24" ht="35" customHeight="1" x14ac:dyDescent="0.35">
      <c r="P174" s="112" t="s">
        <v>478</v>
      </c>
      <c r="Q174" s="112"/>
      <c r="R174" s="112" t="s">
        <v>479</v>
      </c>
      <c r="S174" s="112"/>
      <c r="T174" s="112"/>
    </row>
    <row r="175" spans="2:24" ht="30" customHeight="1" x14ac:dyDescent="0.35">
      <c r="P175" s="116">
        <v>0</v>
      </c>
      <c r="Q175" s="117"/>
      <c r="R175" s="118" t="s">
        <v>480</v>
      </c>
      <c r="S175" s="119"/>
      <c r="T175" s="119"/>
    </row>
    <row r="178" spans="16:22" ht="25" customHeight="1" x14ac:dyDescent="0.35">
      <c r="P178" s="65" t="s">
        <v>463</v>
      </c>
      <c r="Q178" s="65" t="s">
        <v>481</v>
      </c>
      <c r="R178" s="65" t="s">
        <v>482</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350</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6"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39</v>
      </c>
      <c r="B4" s="2" t="s">
        <v>40</v>
      </c>
      <c r="C4" s="1" t="s">
        <v>41</v>
      </c>
      <c r="D4" s="3" t="s">
        <v>20</v>
      </c>
      <c r="E4" s="3" t="s">
        <v>21</v>
      </c>
      <c r="F4" s="4" t="s">
        <v>22</v>
      </c>
      <c r="G4" s="4" t="s">
        <v>23</v>
      </c>
      <c r="H4" s="4" t="s">
        <v>24</v>
      </c>
      <c r="I4" s="4" t="s">
        <v>25</v>
      </c>
      <c r="J4" s="5" t="s">
        <v>25</v>
      </c>
      <c r="K4" s="5" t="s">
        <v>42</v>
      </c>
      <c r="L4" s="5" t="s">
        <v>43</v>
      </c>
      <c r="M4" s="5" t="s">
        <v>44</v>
      </c>
      <c r="N4" s="5" t="s">
        <v>45</v>
      </c>
      <c r="O4" s="5" t="s">
        <v>38</v>
      </c>
      <c r="P4" s="4" t="str">
        <f t="shared" si="0"/>
        <v>Outstanding</v>
      </c>
      <c r="Q4" s="13" t="s">
        <v>25</v>
      </c>
    </row>
    <row r="5" spans="1:17" ht="60" customHeight="1" x14ac:dyDescent="0.35">
      <c r="A5" s="11" t="s">
        <v>39</v>
      </c>
      <c r="B5" s="2" t="s">
        <v>46</v>
      </c>
      <c r="C5" s="1" t="s">
        <v>47</v>
      </c>
      <c r="D5" s="3" t="s">
        <v>20</v>
      </c>
      <c r="E5" s="3" t="s">
        <v>21</v>
      </c>
      <c r="F5" s="4" t="s">
        <v>22</v>
      </c>
      <c r="G5" s="4" t="s">
        <v>23</v>
      </c>
      <c r="H5" s="4" t="s">
        <v>24</v>
      </c>
      <c r="I5" s="4" t="s">
        <v>25</v>
      </c>
      <c r="J5" s="5" t="s">
        <v>25</v>
      </c>
      <c r="K5" s="5" t="s">
        <v>48</v>
      </c>
      <c r="L5" s="5" t="s">
        <v>49</v>
      </c>
      <c r="M5" s="5" t="s">
        <v>44</v>
      </c>
      <c r="N5" s="5" t="s">
        <v>50</v>
      </c>
      <c r="O5" s="5" t="s">
        <v>38</v>
      </c>
      <c r="P5" s="4" t="str">
        <f t="shared" si="0"/>
        <v>Outstanding</v>
      </c>
      <c r="Q5" s="13" t="s">
        <v>25</v>
      </c>
    </row>
    <row r="6" spans="1:17" ht="60" customHeight="1" x14ac:dyDescent="0.35">
      <c r="A6" s="11" t="s">
        <v>39</v>
      </c>
      <c r="B6" s="2" t="s">
        <v>51</v>
      </c>
      <c r="C6" s="1" t="s">
        <v>52</v>
      </c>
      <c r="D6" s="3" t="s">
        <v>20</v>
      </c>
      <c r="E6" s="3" t="s">
        <v>21</v>
      </c>
      <c r="F6" s="4" t="s">
        <v>22</v>
      </c>
      <c r="G6" s="4" t="s">
        <v>23</v>
      </c>
      <c r="H6" s="4" t="s">
        <v>24</v>
      </c>
      <c r="I6" s="4" t="s">
        <v>25</v>
      </c>
      <c r="J6" s="5" t="s">
        <v>25</v>
      </c>
      <c r="K6" s="5" t="s">
        <v>53</v>
      </c>
      <c r="L6" s="5" t="s">
        <v>49</v>
      </c>
      <c r="M6" s="5" t="s">
        <v>44</v>
      </c>
      <c r="N6" s="5" t="s">
        <v>54</v>
      </c>
      <c r="O6" s="5" t="s">
        <v>38</v>
      </c>
      <c r="P6" s="4" t="str">
        <f t="shared" si="0"/>
        <v>Outstanding</v>
      </c>
      <c r="Q6" s="13" t="s">
        <v>25</v>
      </c>
    </row>
    <row r="7" spans="1:17" ht="60" customHeight="1" x14ac:dyDescent="0.35">
      <c r="A7" s="11" t="s">
        <v>39</v>
      </c>
      <c r="B7" s="2" t="s">
        <v>55</v>
      </c>
      <c r="C7" s="1" t="s">
        <v>56</v>
      </c>
      <c r="D7" s="3" t="s">
        <v>20</v>
      </c>
      <c r="E7" s="3" t="s">
        <v>21</v>
      </c>
      <c r="F7" s="4" t="s">
        <v>22</v>
      </c>
      <c r="G7" s="4" t="s">
        <v>23</v>
      </c>
      <c r="H7" s="4" t="s">
        <v>24</v>
      </c>
      <c r="I7" s="4" t="s">
        <v>25</v>
      </c>
      <c r="J7" s="5" t="s">
        <v>25</v>
      </c>
      <c r="K7" s="5" t="s">
        <v>57</v>
      </c>
      <c r="L7" s="5" t="s">
        <v>49</v>
      </c>
      <c r="M7" s="5" t="s">
        <v>44</v>
      </c>
      <c r="N7" s="5" t="s">
        <v>58</v>
      </c>
      <c r="O7" s="5" t="s">
        <v>38</v>
      </c>
      <c r="P7" s="4" t="str">
        <f t="shared" si="0"/>
        <v>Outstanding</v>
      </c>
      <c r="Q7" s="13" t="s">
        <v>25</v>
      </c>
    </row>
    <row r="8" spans="1:17" ht="60" customHeight="1" x14ac:dyDescent="0.35">
      <c r="A8" s="11" t="s">
        <v>39</v>
      </c>
      <c r="B8" s="2" t="s">
        <v>59</v>
      </c>
      <c r="C8" s="1" t="s">
        <v>60</v>
      </c>
      <c r="D8" s="3" t="s">
        <v>20</v>
      </c>
      <c r="E8" s="3" t="s">
        <v>21</v>
      </c>
      <c r="F8" s="4" t="s">
        <v>22</v>
      </c>
      <c r="G8" s="4" t="s">
        <v>23</v>
      </c>
      <c r="H8" s="4" t="s">
        <v>24</v>
      </c>
      <c r="I8" s="4" t="s">
        <v>25</v>
      </c>
      <c r="J8" s="5" t="s">
        <v>25</v>
      </c>
      <c r="K8" s="5" t="s">
        <v>61</v>
      </c>
      <c r="L8" s="5" t="s">
        <v>62</v>
      </c>
      <c r="M8" s="5" t="s">
        <v>44</v>
      </c>
      <c r="N8" s="5" t="s">
        <v>63</v>
      </c>
      <c r="O8" s="5" t="s">
        <v>30</v>
      </c>
      <c r="P8" s="4" t="str">
        <f t="shared" si="0"/>
        <v>Outstanding</v>
      </c>
      <c r="Q8" s="13" t="s">
        <v>25</v>
      </c>
    </row>
    <row r="9" spans="1:17" ht="60" customHeight="1" x14ac:dyDescent="0.35">
      <c r="A9" s="11" t="s">
        <v>64</v>
      </c>
      <c r="B9" s="2" t="s">
        <v>65</v>
      </c>
      <c r="C9" s="1" t="s">
        <v>66</v>
      </c>
      <c r="D9" s="3" t="s">
        <v>20</v>
      </c>
      <c r="E9" s="3" t="s">
        <v>21</v>
      </c>
      <c r="F9" s="4" t="s">
        <v>22</v>
      </c>
      <c r="G9" s="4" t="s">
        <v>23</v>
      </c>
      <c r="H9" s="4" t="s">
        <v>24</v>
      </c>
      <c r="I9" s="4" t="s">
        <v>25</v>
      </c>
      <c r="J9" s="5" t="s">
        <v>25</v>
      </c>
      <c r="K9" s="5" t="s">
        <v>67</v>
      </c>
      <c r="L9" s="5" t="s">
        <v>68</v>
      </c>
      <c r="M9" s="5" t="s">
        <v>69</v>
      </c>
      <c r="N9" s="5" t="s">
        <v>70</v>
      </c>
      <c r="O9" s="5" t="s">
        <v>71</v>
      </c>
      <c r="P9" s="4" t="str">
        <f t="shared" si="0"/>
        <v>Outstanding</v>
      </c>
      <c r="Q9" s="13" t="s">
        <v>25</v>
      </c>
    </row>
    <row r="10" spans="1:17" ht="60" customHeight="1" x14ac:dyDescent="0.35">
      <c r="A10" s="11" t="s">
        <v>64</v>
      </c>
      <c r="B10" s="2" t="s">
        <v>72</v>
      </c>
      <c r="C10" s="1" t="s">
        <v>73</v>
      </c>
      <c r="D10" s="3" t="s">
        <v>20</v>
      </c>
      <c r="E10" s="3" t="s">
        <v>21</v>
      </c>
      <c r="F10" s="4" t="s">
        <v>22</v>
      </c>
      <c r="G10" s="4" t="s">
        <v>23</v>
      </c>
      <c r="H10" s="4" t="s">
        <v>24</v>
      </c>
      <c r="I10" s="4" t="s">
        <v>25</v>
      </c>
      <c r="J10" s="5" t="s">
        <v>25</v>
      </c>
      <c r="K10" s="5" t="s">
        <v>74</v>
      </c>
      <c r="L10" s="5" t="s">
        <v>68</v>
      </c>
      <c r="M10" s="5" t="s">
        <v>69</v>
      </c>
      <c r="N10" s="5" t="s">
        <v>75</v>
      </c>
      <c r="O10" s="5" t="s">
        <v>76</v>
      </c>
      <c r="P10" s="4" t="str">
        <f t="shared" si="0"/>
        <v>Outstanding</v>
      </c>
      <c r="Q10" s="13" t="s">
        <v>25</v>
      </c>
    </row>
    <row r="11" spans="1:17" ht="60" customHeight="1" x14ac:dyDescent="0.35">
      <c r="A11" s="11" t="s">
        <v>77</v>
      </c>
      <c r="B11" s="2" t="s">
        <v>78</v>
      </c>
      <c r="C11" s="1" t="s">
        <v>79</v>
      </c>
      <c r="D11" s="3" t="s">
        <v>20</v>
      </c>
      <c r="E11" s="3" t="s">
        <v>21</v>
      </c>
      <c r="F11" s="4" t="s">
        <v>22</v>
      </c>
      <c r="G11" s="4" t="s">
        <v>23</v>
      </c>
      <c r="H11" s="4" t="s">
        <v>24</v>
      </c>
      <c r="I11" s="4" t="s">
        <v>25</v>
      </c>
      <c r="J11" s="5" t="s">
        <v>25</v>
      </c>
      <c r="K11" s="5" t="s">
        <v>80</v>
      </c>
      <c r="L11" s="5" t="s">
        <v>81</v>
      </c>
      <c r="M11" s="5" t="s">
        <v>82</v>
      </c>
      <c r="N11" s="5" t="s">
        <v>83</v>
      </c>
      <c r="O11" s="5" t="s">
        <v>84</v>
      </c>
      <c r="P11" s="4" t="str">
        <f t="shared" si="0"/>
        <v>Outstanding</v>
      </c>
      <c r="Q11" s="13" t="s">
        <v>25</v>
      </c>
    </row>
    <row r="12" spans="1:17" ht="60" customHeight="1" x14ac:dyDescent="0.35">
      <c r="A12" s="11" t="s">
        <v>85</v>
      </c>
      <c r="B12" s="2" t="s">
        <v>86</v>
      </c>
      <c r="C12" s="1" t="s">
        <v>87</v>
      </c>
      <c r="D12" s="3" t="s">
        <v>20</v>
      </c>
      <c r="E12" s="3" t="s">
        <v>21</v>
      </c>
      <c r="F12" s="4" t="s">
        <v>22</v>
      </c>
      <c r="G12" s="4" t="s">
        <v>23</v>
      </c>
      <c r="H12" s="4" t="s">
        <v>24</v>
      </c>
      <c r="I12" s="4" t="s">
        <v>25</v>
      </c>
      <c r="J12" s="5" t="s">
        <v>25</v>
      </c>
      <c r="K12" s="5" t="s">
        <v>88</v>
      </c>
      <c r="L12" s="5" t="s">
        <v>89</v>
      </c>
      <c r="M12" s="5" t="s">
        <v>90</v>
      </c>
      <c r="N12" s="5" t="s">
        <v>91</v>
      </c>
      <c r="O12" s="5" t="s">
        <v>38</v>
      </c>
      <c r="P12" s="4" t="str">
        <f t="shared" si="0"/>
        <v>Outstanding</v>
      </c>
      <c r="Q12" s="13" t="s">
        <v>25</v>
      </c>
    </row>
    <row r="13" spans="1:17" ht="60" customHeight="1" x14ac:dyDescent="0.35">
      <c r="A13" s="11" t="s">
        <v>92</v>
      </c>
      <c r="B13" s="2" t="s">
        <v>93</v>
      </c>
      <c r="C13" s="1" t="s">
        <v>94</v>
      </c>
      <c r="D13" s="3" t="s">
        <v>20</v>
      </c>
      <c r="E13" s="3" t="s">
        <v>21</v>
      </c>
      <c r="F13" s="4" t="s">
        <v>22</v>
      </c>
      <c r="G13" s="4" t="s">
        <v>23</v>
      </c>
      <c r="H13" s="4" t="s">
        <v>24</v>
      </c>
      <c r="I13" s="4" t="s">
        <v>25</v>
      </c>
      <c r="J13" s="5" t="s">
        <v>25</v>
      </c>
      <c r="K13" s="5" t="s">
        <v>95</v>
      </c>
      <c r="L13" s="5" t="s">
        <v>96</v>
      </c>
      <c r="M13" s="5" t="s">
        <v>36</v>
      </c>
      <c r="N13" s="5" t="s">
        <v>97</v>
      </c>
      <c r="O13" s="5" t="s">
        <v>30</v>
      </c>
      <c r="P13" s="4" t="str">
        <f t="shared" si="0"/>
        <v>Outstanding</v>
      </c>
      <c r="Q13" s="13" t="s">
        <v>25</v>
      </c>
    </row>
    <row r="14" spans="1:17" ht="60" customHeight="1" x14ac:dyDescent="0.35">
      <c r="A14" s="11" t="s">
        <v>98</v>
      </c>
      <c r="B14" s="2" t="s">
        <v>99</v>
      </c>
      <c r="C14" s="1" t="s">
        <v>100</v>
      </c>
      <c r="D14" s="3" t="s">
        <v>20</v>
      </c>
      <c r="E14" s="3" t="s">
        <v>21</v>
      </c>
      <c r="F14" s="4" t="s">
        <v>22</v>
      </c>
      <c r="G14" s="4" t="s">
        <v>23</v>
      </c>
      <c r="H14" s="4" t="s">
        <v>24</v>
      </c>
      <c r="I14" s="4" t="s">
        <v>25</v>
      </c>
      <c r="J14" s="5" t="s">
        <v>25</v>
      </c>
      <c r="K14" s="5" t="s">
        <v>101</v>
      </c>
      <c r="L14" s="5" t="s">
        <v>102</v>
      </c>
      <c r="M14" s="5" t="s">
        <v>103</v>
      </c>
      <c r="N14" s="5" t="s">
        <v>104</v>
      </c>
      <c r="O14" s="5"/>
      <c r="P14" s="4" t="str">
        <f t="shared" si="0"/>
        <v>Outstanding</v>
      </c>
      <c r="Q14" s="13" t="s">
        <v>25</v>
      </c>
    </row>
    <row r="15" spans="1:17" ht="60" customHeight="1" x14ac:dyDescent="0.35">
      <c r="A15" s="11" t="s">
        <v>105</v>
      </c>
      <c r="B15" s="2" t="s">
        <v>106</v>
      </c>
      <c r="C15" s="1" t="s">
        <v>107</v>
      </c>
      <c r="D15" s="3" t="s">
        <v>20</v>
      </c>
      <c r="E15" s="3" t="s">
        <v>21</v>
      </c>
      <c r="F15" s="4" t="s">
        <v>22</v>
      </c>
      <c r="G15" s="4" t="s">
        <v>23</v>
      </c>
      <c r="H15" s="4" t="s">
        <v>24</v>
      </c>
      <c r="I15" s="4" t="s">
        <v>25</v>
      </c>
      <c r="J15" s="5" t="s">
        <v>25</v>
      </c>
      <c r="K15" s="5" t="s">
        <v>108</v>
      </c>
      <c r="L15" s="5" t="s">
        <v>109</v>
      </c>
      <c r="M15" s="5" t="s">
        <v>110</v>
      </c>
      <c r="N15" s="5" t="s">
        <v>111</v>
      </c>
      <c r="O15" s="5" t="s">
        <v>38</v>
      </c>
      <c r="P15" s="4" t="str">
        <f t="shared" si="0"/>
        <v>Outstanding</v>
      </c>
      <c r="Q15" s="13" t="s">
        <v>25</v>
      </c>
    </row>
    <row r="16" spans="1:17" ht="60" customHeight="1" x14ac:dyDescent="0.35">
      <c r="A16" s="11" t="s">
        <v>105</v>
      </c>
      <c r="B16" s="2" t="s">
        <v>112</v>
      </c>
      <c r="C16" s="1" t="s">
        <v>113</v>
      </c>
      <c r="D16" s="3" t="s">
        <v>20</v>
      </c>
      <c r="E16" s="3" t="s">
        <v>21</v>
      </c>
      <c r="F16" s="4" t="s">
        <v>22</v>
      </c>
      <c r="G16" s="4" t="s">
        <v>23</v>
      </c>
      <c r="H16" s="4" t="s">
        <v>24</v>
      </c>
      <c r="I16" s="4" t="s">
        <v>25</v>
      </c>
      <c r="J16" s="5" t="s">
        <v>25</v>
      </c>
      <c r="K16" s="5" t="s">
        <v>114</v>
      </c>
      <c r="L16" s="5" t="s">
        <v>109</v>
      </c>
      <c r="M16" s="5" t="s">
        <v>110</v>
      </c>
      <c r="N16" s="5" t="s">
        <v>115</v>
      </c>
      <c r="O16" s="5" t="s">
        <v>38</v>
      </c>
      <c r="P16" s="4" t="str">
        <f t="shared" si="0"/>
        <v>Outstanding</v>
      </c>
      <c r="Q16" s="13" t="s">
        <v>25</v>
      </c>
    </row>
    <row r="17" spans="1:17" ht="60" customHeight="1" x14ac:dyDescent="0.35">
      <c r="A17" s="11" t="s">
        <v>116</v>
      </c>
      <c r="B17" s="2" t="s">
        <v>117</v>
      </c>
      <c r="C17" s="1" t="s">
        <v>118</v>
      </c>
      <c r="D17" s="3" t="s">
        <v>20</v>
      </c>
      <c r="E17" s="3" t="s">
        <v>21</v>
      </c>
      <c r="F17" s="4" t="s">
        <v>22</v>
      </c>
      <c r="G17" s="4" t="s">
        <v>23</v>
      </c>
      <c r="H17" s="4" t="s">
        <v>24</v>
      </c>
      <c r="I17" s="4" t="s">
        <v>25</v>
      </c>
      <c r="J17" s="5" t="s">
        <v>25</v>
      </c>
      <c r="K17" s="5" t="s">
        <v>119</v>
      </c>
      <c r="L17" s="5" t="s">
        <v>120</v>
      </c>
      <c r="M17" s="5" t="s">
        <v>121</v>
      </c>
      <c r="N17" s="5" t="s">
        <v>122</v>
      </c>
      <c r="O17" s="5" t="s">
        <v>30</v>
      </c>
      <c r="P17" s="4" t="str">
        <f t="shared" si="0"/>
        <v>Outstanding</v>
      </c>
      <c r="Q17" s="13" t="s">
        <v>25</v>
      </c>
    </row>
    <row r="18" spans="1:17" ht="60" customHeight="1" x14ac:dyDescent="0.35">
      <c r="A18" s="11" t="s">
        <v>116</v>
      </c>
      <c r="B18" s="2" t="s">
        <v>123</v>
      </c>
      <c r="C18" s="1" t="s">
        <v>113</v>
      </c>
      <c r="D18" s="3" t="s">
        <v>20</v>
      </c>
      <c r="E18" s="3" t="s">
        <v>21</v>
      </c>
      <c r="F18" s="4" t="s">
        <v>22</v>
      </c>
      <c r="G18" s="4" t="s">
        <v>23</v>
      </c>
      <c r="H18" s="4" t="s">
        <v>24</v>
      </c>
      <c r="I18" s="4" t="s">
        <v>25</v>
      </c>
      <c r="J18" s="5" t="s">
        <v>25</v>
      </c>
      <c r="K18" s="5" t="s">
        <v>124</v>
      </c>
      <c r="L18" s="5" t="s">
        <v>125</v>
      </c>
      <c r="M18" s="5" t="s">
        <v>36</v>
      </c>
      <c r="N18" s="5" t="s">
        <v>126</v>
      </c>
      <c r="O18" s="5" t="s">
        <v>30</v>
      </c>
      <c r="P18" s="4" t="str">
        <f t="shared" si="0"/>
        <v>Outstanding</v>
      </c>
      <c r="Q18" s="13" t="s">
        <v>25</v>
      </c>
    </row>
    <row r="19" spans="1:17" ht="60" customHeight="1" x14ac:dyDescent="0.35">
      <c r="A19" s="11" t="s">
        <v>127</v>
      </c>
      <c r="B19" s="2" t="s">
        <v>128</v>
      </c>
      <c r="C19" s="1" t="s">
        <v>129</v>
      </c>
      <c r="D19" s="3" t="s">
        <v>20</v>
      </c>
      <c r="E19" s="3" t="s">
        <v>21</v>
      </c>
      <c r="F19" s="4" t="s">
        <v>22</v>
      </c>
      <c r="G19" s="4" t="s">
        <v>23</v>
      </c>
      <c r="H19" s="4" t="s">
        <v>24</v>
      </c>
      <c r="I19" s="4" t="s">
        <v>25</v>
      </c>
      <c r="J19" s="5" t="s">
        <v>25</v>
      </c>
      <c r="K19" s="5" t="s">
        <v>130</v>
      </c>
      <c r="L19" s="5" t="s">
        <v>131</v>
      </c>
      <c r="M19" s="5" t="s">
        <v>36</v>
      </c>
      <c r="N19" s="5" t="s">
        <v>132</v>
      </c>
      <c r="O19" s="5" t="s">
        <v>30</v>
      </c>
      <c r="P19" s="4" t="str">
        <f t="shared" si="0"/>
        <v>Outstanding</v>
      </c>
      <c r="Q19" s="13" t="s">
        <v>25</v>
      </c>
    </row>
    <row r="20" spans="1:17" ht="60" customHeight="1" x14ac:dyDescent="0.35">
      <c r="A20" s="11" t="s">
        <v>127</v>
      </c>
      <c r="B20" s="2" t="s">
        <v>133</v>
      </c>
      <c r="C20" s="1" t="s">
        <v>134</v>
      </c>
      <c r="D20" s="3" t="s">
        <v>20</v>
      </c>
      <c r="E20" s="3" t="s">
        <v>21</v>
      </c>
      <c r="F20" s="4" t="s">
        <v>22</v>
      </c>
      <c r="G20" s="4" t="s">
        <v>23</v>
      </c>
      <c r="H20" s="4" t="s">
        <v>24</v>
      </c>
      <c r="I20" s="4" t="s">
        <v>25</v>
      </c>
      <c r="J20" s="5" t="s">
        <v>25</v>
      </c>
      <c r="K20" s="5" t="s">
        <v>135</v>
      </c>
      <c r="L20" s="5" t="s">
        <v>136</v>
      </c>
      <c r="M20" s="5" t="s">
        <v>36</v>
      </c>
      <c r="N20" s="5" t="s">
        <v>137</v>
      </c>
      <c r="O20" s="5" t="s">
        <v>30</v>
      </c>
      <c r="P20" s="4" t="str">
        <f t="shared" si="0"/>
        <v>Outstanding</v>
      </c>
      <c r="Q20" s="13" t="s">
        <v>25</v>
      </c>
    </row>
    <row r="21" spans="1:17" ht="60" customHeight="1" x14ac:dyDescent="0.35">
      <c r="A21" s="11" t="s">
        <v>127</v>
      </c>
      <c r="B21" s="2" t="s">
        <v>138</v>
      </c>
      <c r="C21" s="1" t="s">
        <v>139</v>
      </c>
      <c r="D21" s="3" t="s">
        <v>20</v>
      </c>
      <c r="E21" s="3" t="s">
        <v>21</v>
      </c>
      <c r="F21" s="4" t="s">
        <v>22</v>
      </c>
      <c r="G21" s="4" t="s">
        <v>23</v>
      </c>
      <c r="H21" s="4" t="s">
        <v>24</v>
      </c>
      <c r="I21" s="4" t="s">
        <v>25</v>
      </c>
      <c r="J21" s="5" t="s">
        <v>25</v>
      </c>
      <c r="K21" s="5" t="s">
        <v>140</v>
      </c>
      <c r="L21" s="5" t="s">
        <v>141</v>
      </c>
      <c r="M21" s="5" t="s">
        <v>36</v>
      </c>
      <c r="N21" s="5" t="s">
        <v>142</v>
      </c>
      <c r="O21" s="5" t="s">
        <v>30</v>
      </c>
      <c r="P21" s="4" t="str">
        <f t="shared" si="0"/>
        <v>Outstanding</v>
      </c>
      <c r="Q21" s="13" t="s">
        <v>25</v>
      </c>
    </row>
    <row r="22" spans="1:17" ht="60" customHeight="1" x14ac:dyDescent="0.35">
      <c r="A22" s="11" t="s">
        <v>127</v>
      </c>
      <c r="B22" s="2" t="s">
        <v>143</v>
      </c>
      <c r="C22" s="1" t="s">
        <v>144</v>
      </c>
      <c r="D22" s="3" t="s">
        <v>20</v>
      </c>
      <c r="E22" s="3" t="s">
        <v>21</v>
      </c>
      <c r="F22" s="4" t="s">
        <v>22</v>
      </c>
      <c r="G22" s="4" t="s">
        <v>23</v>
      </c>
      <c r="H22" s="4" t="s">
        <v>24</v>
      </c>
      <c r="I22" s="4" t="s">
        <v>25</v>
      </c>
      <c r="J22" s="5" t="s">
        <v>25</v>
      </c>
      <c r="K22" s="5" t="s">
        <v>145</v>
      </c>
      <c r="L22" s="5" t="s">
        <v>146</v>
      </c>
      <c r="M22" s="5" t="s">
        <v>36</v>
      </c>
      <c r="N22" s="5" t="s">
        <v>147</v>
      </c>
      <c r="O22" s="5" t="s">
        <v>38</v>
      </c>
      <c r="P22" s="4" t="str">
        <f t="shared" si="0"/>
        <v>Outstanding</v>
      </c>
      <c r="Q22" s="13" t="s">
        <v>25</v>
      </c>
    </row>
    <row r="23" spans="1:17" ht="60" customHeight="1" x14ac:dyDescent="0.35">
      <c r="A23" s="11" t="s">
        <v>127</v>
      </c>
      <c r="B23" s="2" t="s">
        <v>148</v>
      </c>
      <c r="C23" s="1" t="s">
        <v>149</v>
      </c>
      <c r="D23" s="3" t="s">
        <v>20</v>
      </c>
      <c r="E23" s="3" t="s">
        <v>21</v>
      </c>
      <c r="F23" s="4" t="s">
        <v>22</v>
      </c>
      <c r="G23" s="4" t="s">
        <v>23</v>
      </c>
      <c r="H23" s="4" t="s">
        <v>24</v>
      </c>
      <c r="I23" s="4" t="s">
        <v>25</v>
      </c>
      <c r="J23" s="5" t="s">
        <v>25</v>
      </c>
      <c r="K23" s="5" t="s">
        <v>150</v>
      </c>
      <c r="L23" s="5" t="s">
        <v>151</v>
      </c>
      <c r="M23" s="5" t="s">
        <v>152</v>
      </c>
      <c r="N23" s="5" t="s">
        <v>153</v>
      </c>
      <c r="O23" s="5" t="s">
        <v>30</v>
      </c>
      <c r="P23" s="4" t="str">
        <f t="shared" si="0"/>
        <v>Outstanding</v>
      </c>
      <c r="Q23" s="13" t="s">
        <v>25</v>
      </c>
    </row>
    <row r="24" spans="1:17" ht="60" customHeight="1" x14ac:dyDescent="0.35">
      <c r="A24" s="11" t="s">
        <v>127</v>
      </c>
      <c r="B24" s="2" t="s">
        <v>154</v>
      </c>
      <c r="C24" s="1" t="s">
        <v>155</v>
      </c>
      <c r="D24" s="3" t="s">
        <v>20</v>
      </c>
      <c r="E24" s="3" t="s">
        <v>21</v>
      </c>
      <c r="F24" s="4" t="s">
        <v>22</v>
      </c>
      <c r="G24" s="4" t="s">
        <v>23</v>
      </c>
      <c r="H24" s="4" t="s">
        <v>24</v>
      </c>
      <c r="I24" s="4" t="s">
        <v>25</v>
      </c>
      <c r="J24" s="5" t="s">
        <v>25</v>
      </c>
      <c r="K24" s="5" t="s">
        <v>156</v>
      </c>
      <c r="L24" s="5" t="s">
        <v>157</v>
      </c>
      <c r="M24" s="5" t="s">
        <v>158</v>
      </c>
      <c r="N24" s="5" t="s">
        <v>159</v>
      </c>
      <c r="O24" s="5" t="s">
        <v>38</v>
      </c>
      <c r="P24" s="4" t="str">
        <f t="shared" si="0"/>
        <v>Outstanding</v>
      </c>
      <c r="Q24" s="13" t="s">
        <v>25</v>
      </c>
    </row>
    <row r="25" spans="1:17" ht="60" customHeight="1" x14ac:dyDescent="0.35">
      <c r="A25" s="11" t="s">
        <v>127</v>
      </c>
      <c r="B25" s="2" t="s">
        <v>160</v>
      </c>
      <c r="C25" s="1" t="s">
        <v>161</v>
      </c>
      <c r="D25" s="3" t="s">
        <v>20</v>
      </c>
      <c r="E25" s="3" t="s">
        <v>21</v>
      </c>
      <c r="F25" s="4" t="s">
        <v>22</v>
      </c>
      <c r="G25" s="4" t="s">
        <v>23</v>
      </c>
      <c r="H25" s="4" t="s">
        <v>24</v>
      </c>
      <c r="I25" s="4" t="s">
        <v>25</v>
      </c>
      <c r="J25" s="5" t="s">
        <v>25</v>
      </c>
      <c r="K25" s="5" t="s">
        <v>162</v>
      </c>
      <c r="L25" s="5" t="s">
        <v>163</v>
      </c>
      <c r="M25" s="5" t="s">
        <v>36</v>
      </c>
      <c r="N25" s="5" t="s">
        <v>164</v>
      </c>
      <c r="O25" s="5" t="s">
        <v>30</v>
      </c>
      <c r="P25" s="4" t="str">
        <f t="shared" si="0"/>
        <v>Outstanding</v>
      </c>
      <c r="Q25" s="13" t="s">
        <v>25</v>
      </c>
    </row>
    <row r="26" spans="1:17" ht="60" customHeight="1" x14ac:dyDescent="0.35">
      <c r="A26" s="11" t="s">
        <v>127</v>
      </c>
      <c r="B26" s="2" t="s">
        <v>165</v>
      </c>
      <c r="C26" s="1" t="s">
        <v>166</v>
      </c>
      <c r="D26" s="3" t="s">
        <v>20</v>
      </c>
      <c r="E26" s="3" t="s">
        <v>21</v>
      </c>
      <c r="F26" s="4" t="s">
        <v>22</v>
      </c>
      <c r="G26" s="4" t="s">
        <v>23</v>
      </c>
      <c r="H26" s="4" t="s">
        <v>24</v>
      </c>
      <c r="I26" s="4" t="s">
        <v>25</v>
      </c>
      <c r="J26" s="5" t="s">
        <v>25</v>
      </c>
      <c r="K26" s="5" t="s">
        <v>167</v>
      </c>
      <c r="L26" s="5" t="s">
        <v>168</v>
      </c>
      <c r="M26" s="5" t="s">
        <v>169</v>
      </c>
      <c r="N26" s="5" t="s">
        <v>170</v>
      </c>
      <c r="O26" s="5" t="s">
        <v>30</v>
      </c>
      <c r="P26" s="4" t="str">
        <f t="shared" si="0"/>
        <v>Outstanding</v>
      </c>
      <c r="Q26" s="13" t="s">
        <v>25</v>
      </c>
    </row>
    <row r="27" spans="1:17" ht="60" customHeight="1" x14ac:dyDescent="0.35">
      <c r="A27" s="11" t="s">
        <v>127</v>
      </c>
      <c r="B27" s="2" t="s">
        <v>171</v>
      </c>
      <c r="C27" s="1" t="s">
        <v>172</v>
      </c>
      <c r="D27" s="3" t="s">
        <v>20</v>
      </c>
      <c r="E27" s="3" t="s">
        <v>173</v>
      </c>
      <c r="F27" s="4" t="s">
        <v>22</v>
      </c>
      <c r="G27" s="4" t="s">
        <v>23</v>
      </c>
      <c r="H27" s="4" t="s">
        <v>24</v>
      </c>
      <c r="I27" s="4" t="s">
        <v>25</v>
      </c>
      <c r="J27" s="5" t="s">
        <v>25</v>
      </c>
      <c r="K27" s="5" t="s">
        <v>174</v>
      </c>
      <c r="L27" s="5" t="s">
        <v>175</v>
      </c>
      <c r="M27" s="5" t="s">
        <v>176</v>
      </c>
      <c r="N27" s="5" t="s">
        <v>177</v>
      </c>
      <c r="O27" s="5" t="s">
        <v>38</v>
      </c>
      <c r="P27" s="4" t="str">
        <f t="shared" si="0"/>
        <v>Outstanding</v>
      </c>
      <c r="Q27" s="13" t="s">
        <v>25</v>
      </c>
    </row>
    <row r="28" spans="1:17" ht="60" customHeight="1" x14ac:dyDescent="0.35">
      <c r="A28" s="11" t="s">
        <v>127</v>
      </c>
      <c r="B28" s="2" t="s">
        <v>178</v>
      </c>
      <c r="C28" s="1" t="s">
        <v>179</v>
      </c>
      <c r="D28" s="3" t="s">
        <v>20</v>
      </c>
      <c r="E28" s="3" t="s">
        <v>21</v>
      </c>
      <c r="F28" s="4" t="s">
        <v>22</v>
      </c>
      <c r="G28" s="4" t="s">
        <v>23</v>
      </c>
      <c r="H28" s="4" t="s">
        <v>24</v>
      </c>
      <c r="I28" s="4" t="s">
        <v>25</v>
      </c>
      <c r="J28" s="5" t="s">
        <v>25</v>
      </c>
      <c r="K28" s="5" t="s">
        <v>180</v>
      </c>
      <c r="L28" s="5" t="s">
        <v>181</v>
      </c>
      <c r="M28" s="5" t="s">
        <v>36</v>
      </c>
      <c r="N28" s="5" t="s">
        <v>182</v>
      </c>
      <c r="O28" s="5" t="s">
        <v>30</v>
      </c>
      <c r="P28" s="4" t="str">
        <f t="shared" si="0"/>
        <v>Outstanding</v>
      </c>
      <c r="Q28" s="13" t="s">
        <v>25</v>
      </c>
    </row>
    <row r="29" spans="1:17" ht="60" customHeight="1" x14ac:dyDescent="0.35">
      <c r="A29" s="11" t="s">
        <v>183</v>
      </c>
      <c r="B29" s="2" t="s">
        <v>184</v>
      </c>
      <c r="C29" s="1" t="s">
        <v>185</v>
      </c>
      <c r="D29" s="3" t="s">
        <v>20</v>
      </c>
      <c r="E29" s="3" t="s">
        <v>21</v>
      </c>
      <c r="F29" s="4" t="s">
        <v>22</v>
      </c>
      <c r="G29" s="4" t="s">
        <v>23</v>
      </c>
      <c r="H29" s="4" t="s">
        <v>24</v>
      </c>
      <c r="I29" s="4" t="s">
        <v>25</v>
      </c>
      <c r="J29" s="5" t="s">
        <v>25</v>
      </c>
      <c r="K29" s="5" t="s">
        <v>186</v>
      </c>
      <c r="L29" s="5" t="s">
        <v>187</v>
      </c>
      <c r="M29" s="5" t="s">
        <v>36</v>
      </c>
      <c r="N29" s="5" t="s">
        <v>188</v>
      </c>
      <c r="O29" s="5" t="s">
        <v>38</v>
      </c>
      <c r="P29" s="4" t="str">
        <f t="shared" si="0"/>
        <v>Outstanding</v>
      </c>
      <c r="Q29" s="13" t="s">
        <v>25</v>
      </c>
    </row>
    <row r="30" spans="1:17" ht="60" customHeight="1" x14ac:dyDescent="0.35">
      <c r="A30" s="11" t="s">
        <v>183</v>
      </c>
      <c r="B30" s="2" t="s">
        <v>189</v>
      </c>
      <c r="C30" s="1" t="s">
        <v>190</v>
      </c>
      <c r="D30" s="3" t="s">
        <v>20</v>
      </c>
      <c r="E30" s="3" t="s">
        <v>21</v>
      </c>
      <c r="F30" s="4" t="s">
        <v>22</v>
      </c>
      <c r="G30" s="4" t="s">
        <v>23</v>
      </c>
      <c r="H30" s="4" t="s">
        <v>24</v>
      </c>
      <c r="I30" s="4" t="s">
        <v>25</v>
      </c>
      <c r="J30" s="5" t="s">
        <v>25</v>
      </c>
      <c r="K30" s="5" t="s">
        <v>191</v>
      </c>
      <c r="L30" s="5" t="s">
        <v>192</v>
      </c>
      <c r="M30" s="5" t="s">
        <v>36</v>
      </c>
      <c r="N30" s="5" t="s">
        <v>193</v>
      </c>
      <c r="O30" s="5" t="s">
        <v>30</v>
      </c>
      <c r="P30" s="4" t="str">
        <f t="shared" si="0"/>
        <v>Outstanding</v>
      </c>
      <c r="Q30" s="13" t="s">
        <v>25</v>
      </c>
    </row>
    <row r="31" spans="1:17" ht="60" customHeight="1" x14ac:dyDescent="0.35">
      <c r="A31" s="11" t="s">
        <v>194</v>
      </c>
      <c r="B31" s="2" t="s">
        <v>195</v>
      </c>
      <c r="C31" s="1" t="s">
        <v>196</v>
      </c>
      <c r="D31" s="3" t="s">
        <v>20</v>
      </c>
      <c r="E31" s="3" t="s">
        <v>173</v>
      </c>
      <c r="F31" s="4" t="s">
        <v>22</v>
      </c>
      <c r="G31" s="4" t="s">
        <v>23</v>
      </c>
      <c r="H31" s="4" t="s">
        <v>24</v>
      </c>
      <c r="I31" s="4" t="s">
        <v>25</v>
      </c>
      <c r="J31" s="5" t="s">
        <v>25</v>
      </c>
      <c r="K31" s="5" t="s">
        <v>197</v>
      </c>
      <c r="L31" s="5" t="s">
        <v>198</v>
      </c>
      <c r="M31" s="5" t="s">
        <v>199</v>
      </c>
      <c r="N31" s="5" t="s">
        <v>200</v>
      </c>
      <c r="O31" s="5"/>
      <c r="P31" s="4" t="str">
        <f t="shared" si="0"/>
        <v>Outstanding</v>
      </c>
      <c r="Q31" s="13" t="s">
        <v>25</v>
      </c>
    </row>
    <row r="32" spans="1:17" ht="60" customHeight="1" x14ac:dyDescent="0.35">
      <c r="A32" s="11" t="s">
        <v>201</v>
      </c>
      <c r="B32" s="2" t="s">
        <v>202</v>
      </c>
      <c r="C32" s="1" t="s">
        <v>203</v>
      </c>
      <c r="D32" s="3" t="s">
        <v>20</v>
      </c>
      <c r="E32" s="3" t="s">
        <v>21</v>
      </c>
      <c r="F32" s="4" t="s">
        <v>22</v>
      </c>
      <c r="G32" s="4" t="s">
        <v>23</v>
      </c>
      <c r="H32" s="4" t="s">
        <v>24</v>
      </c>
      <c r="I32" s="4" t="s">
        <v>25</v>
      </c>
      <c r="J32" s="5" t="s">
        <v>25</v>
      </c>
      <c r="K32" s="5" t="s">
        <v>204</v>
      </c>
      <c r="L32" s="5" t="s">
        <v>205</v>
      </c>
      <c r="M32" s="5" t="s">
        <v>206</v>
      </c>
      <c r="N32" s="5" t="s">
        <v>207</v>
      </c>
      <c r="O32" s="5" t="s">
        <v>38</v>
      </c>
      <c r="P32" s="4" t="str">
        <f t="shared" si="0"/>
        <v>Outstanding</v>
      </c>
      <c r="Q32" s="13" t="s">
        <v>25</v>
      </c>
    </row>
    <row r="33" spans="1:17" ht="60" customHeight="1" x14ac:dyDescent="0.35">
      <c r="A33" s="11" t="s">
        <v>201</v>
      </c>
      <c r="B33" s="2" t="s">
        <v>208</v>
      </c>
      <c r="C33" s="1" t="s">
        <v>209</v>
      </c>
      <c r="D33" s="3" t="s">
        <v>20</v>
      </c>
      <c r="E33" s="3" t="s">
        <v>21</v>
      </c>
      <c r="F33" s="4" t="s">
        <v>22</v>
      </c>
      <c r="G33" s="4" t="s">
        <v>23</v>
      </c>
      <c r="H33" s="4" t="s">
        <v>24</v>
      </c>
      <c r="I33" s="4" t="s">
        <v>25</v>
      </c>
      <c r="J33" s="5" t="s">
        <v>25</v>
      </c>
      <c r="K33" s="5" t="s">
        <v>210</v>
      </c>
      <c r="L33" s="5" t="s">
        <v>211</v>
      </c>
      <c r="M33" s="5" t="s">
        <v>212</v>
      </c>
      <c r="N33" s="5" t="s">
        <v>193</v>
      </c>
      <c r="O33" s="5" t="s">
        <v>38</v>
      </c>
      <c r="P33" s="4" t="str">
        <f t="shared" si="0"/>
        <v>Outstanding</v>
      </c>
      <c r="Q33" s="13" t="s">
        <v>25</v>
      </c>
    </row>
    <row r="34" spans="1:17" ht="60" customHeight="1" x14ac:dyDescent="0.35">
      <c r="A34" s="11" t="s">
        <v>201</v>
      </c>
      <c r="B34" s="2" t="s">
        <v>213</v>
      </c>
      <c r="C34" s="1" t="s">
        <v>214</v>
      </c>
      <c r="D34" s="3" t="s">
        <v>20</v>
      </c>
      <c r="E34" s="3" t="s">
        <v>21</v>
      </c>
      <c r="F34" s="4" t="s">
        <v>22</v>
      </c>
      <c r="G34" s="4" t="s">
        <v>23</v>
      </c>
      <c r="H34" s="4" t="s">
        <v>24</v>
      </c>
      <c r="I34" s="4" t="s">
        <v>25</v>
      </c>
      <c r="J34" s="5" t="s">
        <v>25</v>
      </c>
      <c r="K34" s="5" t="s">
        <v>215</v>
      </c>
      <c r="L34" s="5" t="s">
        <v>216</v>
      </c>
      <c r="M34" s="5" t="s">
        <v>217</v>
      </c>
      <c r="N34" s="5" t="s">
        <v>218</v>
      </c>
      <c r="O34" s="5" t="s">
        <v>219</v>
      </c>
      <c r="P34" s="4" t="str">
        <f t="shared" si="0"/>
        <v>Outstanding</v>
      </c>
      <c r="Q34" s="13" t="s">
        <v>25</v>
      </c>
    </row>
    <row r="35" spans="1:17" ht="60" customHeight="1" x14ac:dyDescent="0.35">
      <c r="A35" s="11" t="s">
        <v>201</v>
      </c>
      <c r="B35" s="2" t="s">
        <v>220</v>
      </c>
      <c r="C35" s="1" t="s">
        <v>221</v>
      </c>
      <c r="D35" s="3" t="s">
        <v>20</v>
      </c>
      <c r="E35" s="3" t="s">
        <v>21</v>
      </c>
      <c r="F35" s="4" t="s">
        <v>22</v>
      </c>
      <c r="G35" s="4" t="s">
        <v>23</v>
      </c>
      <c r="H35" s="4" t="s">
        <v>24</v>
      </c>
      <c r="I35" s="4" t="s">
        <v>25</v>
      </c>
      <c r="J35" s="5" t="s">
        <v>25</v>
      </c>
      <c r="K35" s="5" t="s">
        <v>222</v>
      </c>
      <c r="L35" s="5" t="s">
        <v>223</v>
      </c>
      <c r="M35" s="5" t="s">
        <v>36</v>
      </c>
      <c r="N35" s="5" t="s">
        <v>224</v>
      </c>
      <c r="O35" s="5" t="s">
        <v>219</v>
      </c>
      <c r="P35" s="4" t="str">
        <f t="shared" si="0"/>
        <v>Outstanding</v>
      </c>
      <c r="Q35" s="13" t="s">
        <v>25</v>
      </c>
    </row>
    <row r="36" spans="1:17" ht="60" customHeight="1" x14ac:dyDescent="0.35">
      <c r="A36" s="11" t="s">
        <v>201</v>
      </c>
      <c r="B36" s="2" t="s">
        <v>225</v>
      </c>
      <c r="C36" s="1" t="s">
        <v>226</v>
      </c>
      <c r="D36" s="3" t="s">
        <v>20</v>
      </c>
      <c r="E36" s="3" t="s">
        <v>21</v>
      </c>
      <c r="F36" s="4" t="s">
        <v>22</v>
      </c>
      <c r="G36" s="4" t="s">
        <v>23</v>
      </c>
      <c r="H36" s="4" t="s">
        <v>24</v>
      </c>
      <c r="I36" s="4" t="s">
        <v>25</v>
      </c>
      <c r="J36" s="5" t="s">
        <v>25</v>
      </c>
      <c r="K36" s="5" t="s">
        <v>227</v>
      </c>
      <c r="L36" s="5" t="s">
        <v>216</v>
      </c>
      <c r="M36" s="5" t="s">
        <v>217</v>
      </c>
      <c r="N36" s="5" t="s">
        <v>228</v>
      </c>
      <c r="O36" s="5" t="s">
        <v>38</v>
      </c>
      <c r="P36" s="4" t="str">
        <f t="shared" si="0"/>
        <v>Outstanding</v>
      </c>
      <c r="Q36" s="13" t="s">
        <v>25</v>
      </c>
    </row>
    <row r="37" spans="1:17" ht="60" customHeight="1" x14ac:dyDescent="0.35">
      <c r="A37" s="11" t="s">
        <v>229</v>
      </c>
      <c r="B37" s="2" t="s">
        <v>230</v>
      </c>
      <c r="C37" s="1" t="s">
        <v>231</v>
      </c>
      <c r="D37" s="3" t="s">
        <v>20</v>
      </c>
      <c r="E37" s="3" t="s">
        <v>21</v>
      </c>
      <c r="F37" s="4" t="s">
        <v>22</v>
      </c>
      <c r="G37" s="4" t="s">
        <v>23</v>
      </c>
      <c r="H37" s="4" t="s">
        <v>24</v>
      </c>
      <c r="I37" s="4" t="s">
        <v>25</v>
      </c>
      <c r="J37" s="5" t="s">
        <v>25</v>
      </c>
      <c r="K37" s="5" t="s">
        <v>232</v>
      </c>
      <c r="L37" s="5" t="s">
        <v>233</v>
      </c>
      <c r="M37" s="5" t="s">
        <v>234</v>
      </c>
      <c r="N37" s="5" t="s">
        <v>235</v>
      </c>
      <c r="O37" s="5" t="s">
        <v>30</v>
      </c>
      <c r="P37" s="4" t="str">
        <f t="shared" si="0"/>
        <v>Outstanding</v>
      </c>
      <c r="Q37" s="13" t="s">
        <v>25</v>
      </c>
    </row>
    <row r="38" spans="1:17" ht="60" customHeight="1" x14ac:dyDescent="0.35">
      <c r="A38" s="11" t="s">
        <v>236</v>
      </c>
      <c r="B38" s="2" t="s">
        <v>237</v>
      </c>
      <c r="C38" s="1" t="s">
        <v>238</v>
      </c>
      <c r="D38" s="3" t="s">
        <v>20</v>
      </c>
      <c r="E38" s="3" t="s">
        <v>21</v>
      </c>
      <c r="F38" s="4" t="s">
        <v>22</v>
      </c>
      <c r="G38" s="4" t="s">
        <v>23</v>
      </c>
      <c r="H38" s="4" t="s">
        <v>24</v>
      </c>
      <c r="I38" s="4" t="s">
        <v>25</v>
      </c>
      <c r="J38" s="5" t="s">
        <v>25</v>
      </c>
      <c r="K38" s="5" t="s">
        <v>239</v>
      </c>
      <c r="L38" s="5" t="s">
        <v>240</v>
      </c>
      <c r="M38" s="5" t="s">
        <v>36</v>
      </c>
      <c r="N38" s="5" t="s">
        <v>241</v>
      </c>
      <c r="O38" s="5" t="s">
        <v>242</v>
      </c>
      <c r="P38" s="4" t="str">
        <f t="shared" si="0"/>
        <v>Outstanding</v>
      </c>
      <c r="Q38" s="13" t="s">
        <v>25</v>
      </c>
    </row>
    <row r="39" spans="1:17" ht="60" customHeight="1" x14ac:dyDescent="0.35">
      <c r="A39" s="11" t="s">
        <v>236</v>
      </c>
      <c r="B39" s="2" t="s">
        <v>243</v>
      </c>
      <c r="C39" s="1" t="s">
        <v>244</v>
      </c>
      <c r="D39" s="3" t="s">
        <v>20</v>
      </c>
      <c r="E39" s="3" t="s">
        <v>21</v>
      </c>
      <c r="F39" s="4" t="s">
        <v>22</v>
      </c>
      <c r="G39" s="4" t="s">
        <v>23</v>
      </c>
      <c r="H39" s="4" t="s">
        <v>24</v>
      </c>
      <c r="I39" s="4" t="s">
        <v>25</v>
      </c>
      <c r="J39" s="5" t="s">
        <v>25</v>
      </c>
      <c r="K39" s="5" t="s">
        <v>245</v>
      </c>
      <c r="L39" s="5" t="s">
        <v>246</v>
      </c>
      <c r="M39" s="5" t="s">
        <v>36</v>
      </c>
      <c r="N39" s="5" t="s">
        <v>247</v>
      </c>
      <c r="O39" s="5" t="s">
        <v>30</v>
      </c>
      <c r="P39" s="4" t="str">
        <f t="shared" si="0"/>
        <v>Outstanding</v>
      </c>
      <c r="Q39" s="13" t="s">
        <v>25</v>
      </c>
    </row>
    <row r="40" spans="1:17" ht="60" customHeight="1" x14ac:dyDescent="0.35">
      <c r="A40" s="11" t="s">
        <v>236</v>
      </c>
      <c r="B40" s="2" t="s">
        <v>248</v>
      </c>
      <c r="C40" s="1" t="s">
        <v>249</v>
      </c>
      <c r="D40" s="3" t="s">
        <v>20</v>
      </c>
      <c r="E40" s="3" t="s">
        <v>21</v>
      </c>
      <c r="F40" s="4" t="s">
        <v>22</v>
      </c>
      <c r="G40" s="4" t="s">
        <v>23</v>
      </c>
      <c r="H40" s="4" t="s">
        <v>24</v>
      </c>
      <c r="I40" s="4" t="s">
        <v>25</v>
      </c>
      <c r="J40" s="5" t="s">
        <v>25</v>
      </c>
      <c r="K40" s="5" t="s">
        <v>250</v>
      </c>
      <c r="L40" s="5" t="s">
        <v>251</v>
      </c>
      <c r="M40" s="5" t="s">
        <v>252</v>
      </c>
      <c r="N40" s="5" t="s">
        <v>253</v>
      </c>
      <c r="O40" s="5" t="s">
        <v>38</v>
      </c>
      <c r="P40" s="4" t="str">
        <f t="shared" si="0"/>
        <v>Outstanding</v>
      </c>
      <c r="Q40" s="13" t="s">
        <v>25</v>
      </c>
    </row>
    <row r="41" spans="1:17" ht="60" customHeight="1" x14ac:dyDescent="0.35">
      <c r="A41" s="11" t="s">
        <v>236</v>
      </c>
      <c r="B41" s="2" t="s">
        <v>254</v>
      </c>
      <c r="C41" s="1" t="s">
        <v>255</v>
      </c>
      <c r="D41" s="3" t="s">
        <v>20</v>
      </c>
      <c r="E41" s="3" t="s">
        <v>21</v>
      </c>
      <c r="F41" s="4" t="s">
        <v>22</v>
      </c>
      <c r="G41" s="4" t="s">
        <v>23</v>
      </c>
      <c r="H41" s="4" t="s">
        <v>24</v>
      </c>
      <c r="I41" s="4" t="s">
        <v>25</v>
      </c>
      <c r="J41" s="5" t="s">
        <v>25</v>
      </c>
      <c r="K41" s="5" t="s">
        <v>256</v>
      </c>
      <c r="L41" s="5" t="s">
        <v>257</v>
      </c>
      <c r="M41" s="5" t="s">
        <v>258</v>
      </c>
      <c r="N41" s="5" t="s">
        <v>259</v>
      </c>
      <c r="O41" s="5" t="s">
        <v>38</v>
      </c>
      <c r="P41" s="4" t="str">
        <f t="shared" si="0"/>
        <v>Outstanding</v>
      </c>
      <c r="Q41" s="13" t="s">
        <v>25</v>
      </c>
    </row>
    <row r="42" spans="1:17" ht="60" customHeight="1" x14ac:dyDescent="0.35">
      <c r="A42" s="11" t="s">
        <v>236</v>
      </c>
      <c r="B42" s="2" t="s">
        <v>260</v>
      </c>
      <c r="C42" s="1" t="s">
        <v>261</v>
      </c>
      <c r="D42" s="3" t="s">
        <v>20</v>
      </c>
      <c r="E42" s="3" t="s">
        <v>21</v>
      </c>
      <c r="F42" s="4" t="s">
        <v>22</v>
      </c>
      <c r="G42" s="4" t="s">
        <v>23</v>
      </c>
      <c r="H42" s="4" t="s">
        <v>24</v>
      </c>
      <c r="I42" s="4" t="s">
        <v>25</v>
      </c>
      <c r="J42" s="5" t="s">
        <v>25</v>
      </c>
      <c r="K42" s="5" t="s">
        <v>262</v>
      </c>
      <c r="L42" s="5" t="s">
        <v>263</v>
      </c>
      <c r="M42" s="5" t="s">
        <v>264</v>
      </c>
      <c r="N42" s="5" t="s">
        <v>265</v>
      </c>
      <c r="O42" s="5" t="s">
        <v>38</v>
      </c>
      <c r="P42" s="4" t="str">
        <f t="shared" si="0"/>
        <v>Outstanding</v>
      </c>
      <c r="Q42" s="13" t="s">
        <v>25</v>
      </c>
    </row>
    <row r="43" spans="1:17" ht="60" customHeight="1" x14ac:dyDescent="0.35">
      <c r="A43" s="11" t="s">
        <v>236</v>
      </c>
      <c r="B43" s="2" t="s">
        <v>266</v>
      </c>
      <c r="C43" s="1" t="s">
        <v>267</v>
      </c>
      <c r="D43" s="3" t="s">
        <v>20</v>
      </c>
      <c r="E43" s="3" t="s">
        <v>21</v>
      </c>
      <c r="F43" s="4" t="s">
        <v>22</v>
      </c>
      <c r="G43" s="4" t="s">
        <v>23</v>
      </c>
      <c r="H43" s="4" t="s">
        <v>24</v>
      </c>
      <c r="I43" s="4" t="s">
        <v>25</v>
      </c>
      <c r="J43" s="5" t="s">
        <v>25</v>
      </c>
      <c r="K43" s="5" t="s">
        <v>268</v>
      </c>
      <c r="L43" s="5" t="s">
        <v>269</v>
      </c>
      <c r="M43" s="5" t="s">
        <v>270</v>
      </c>
      <c r="N43" s="5" t="s">
        <v>271</v>
      </c>
      <c r="O43" s="5" t="s">
        <v>38</v>
      </c>
      <c r="P43" s="4" t="str">
        <f t="shared" si="0"/>
        <v>Outstanding</v>
      </c>
      <c r="Q43" s="13" t="s">
        <v>25</v>
      </c>
    </row>
    <row r="44" spans="1:17" ht="60" customHeight="1" x14ac:dyDescent="0.35">
      <c r="A44" s="11" t="s">
        <v>236</v>
      </c>
      <c r="B44" s="2" t="s">
        <v>272</v>
      </c>
      <c r="C44" s="1" t="s">
        <v>273</v>
      </c>
      <c r="D44" s="3" t="s">
        <v>20</v>
      </c>
      <c r="E44" s="3" t="s">
        <v>21</v>
      </c>
      <c r="F44" s="4" t="s">
        <v>22</v>
      </c>
      <c r="G44" s="4" t="s">
        <v>23</v>
      </c>
      <c r="H44" s="4" t="s">
        <v>24</v>
      </c>
      <c r="I44" s="4" t="s">
        <v>25</v>
      </c>
      <c r="J44" s="5" t="s">
        <v>25</v>
      </c>
      <c r="K44" s="5" t="s">
        <v>274</v>
      </c>
      <c r="L44" s="5" t="s">
        <v>275</v>
      </c>
      <c r="M44" s="5" t="s">
        <v>276</v>
      </c>
      <c r="N44" s="5" t="s">
        <v>277</v>
      </c>
      <c r="O44" s="5" t="s">
        <v>38</v>
      </c>
      <c r="P44" s="4" t="str">
        <f t="shared" si="0"/>
        <v>Outstanding</v>
      </c>
      <c r="Q44" s="13" t="s">
        <v>25</v>
      </c>
    </row>
    <row r="45" spans="1:17" ht="60" customHeight="1" x14ac:dyDescent="0.35">
      <c r="A45" s="11" t="s">
        <v>236</v>
      </c>
      <c r="B45" s="2" t="s">
        <v>278</v>
      </c>
      <c r="C45" s="1" t="s">
        <v>279</v>
      </c>
      <c r="D45" s="3" t="s">
        <v>20</v>
      </c>
      <c r="E45" s="3" t="s">
        <v>173</v>
      </c>
      <c r="F45" s="4" t="s">
        <v>22</v>
      </c>
      <c r="G45" s="4" t="s">
        <v>23</v>
      </c>
      <c r="H45" s="4" t="s">
        <v>24</v>
      </c>
      <c r="I45" s="4" t="s">
        <v>25</v>
      </c>
      <c r="J45" s="5" t="s">
        <v>25</v>
      </c>
      <c r="K45" s="5" t="s">
        <v>280</v>
      </c>
      <c r="L45" s="5" t="s">
        <v>281</v>
      </c>
      <c r="M45" s="5" t="s">
        <v>282</v>
      </c>
      <c r="N45" s="5" t="s">
        <v>283</v>
      </c>
      <c r="O45" s="5" t="s">
        <v>38</v>
      </c>
      <c r="P45" s="4" t="str">
        <f t="shared" si="0"/>
        <v>Outstanding</v>
      </c>
      <c r="Q45" s="13" t="s">
        <v>25</v>
      </c>
    </row>
    <row r="46" spans="1:17" ht="60" customHeight="1" x14ac:dyDescent="0.35">
      <c r="A46" s="11" t="s">
        <v>236</v>
      </c>
      <c r="B46" s="2" t="s">
        <v>284</v>
      </c>
      <c r="C46" s="1" t="s">
        <v>285</v>
      </c>
      <c r="D46" s="3" t="s">
        <v>20</v>
      </c>
      <c r="E46" s="3" t="s">
        <v>21</v>
      </c>
      <c r="F46" s="4" t="s">
        <v>22</v>
      </c>
      <c r="G46" s="4" t="s">
        <v>23</v>
      </c>
      <c r="H46" s="4" t="s">
        <v>24</v>
      </c>
      <c r="I46" s="4" t="s">
        <v>25</v>
      </c>
      <c r="J46" s="5" t="s">
        <v>25</v>
      </c>
      <c r="K46" s="5" t="s">
        <v>286</v>
      </c>
      <c r="L46" s="5" t="s">
        <v>287</v>
      </c>
      <c r="M46" s="5" t="s">
        <v>288</v>
      </c>
      <c r="N46" s="5" t="s">
        <v>289</v>
      </c>
      <c r="O46" s="5" t="s">
        <v>38</v>
      </c>
      <c r="P46" s="4" t="str">
        <f t="shared" si="0"/>
        <v>Outstanding</v>
      </c>
      <c r="Q46" s="13" t="s">
        <v>25</v>
      </c>
    </row>
    <row r="47" spans="1:17" ht="60" customHeight="1" x14ac:dyDescent="0.35">
      <c r="A47" s="11" t="s">
        <v>236</v>
      </c>
      <c r="B47" s="2" t="s">
        <v>290</v>
      </c>
      <c r="C47" s="1" t="s">
        <v>291</v>
      </c>
      <c r="D47" s="3" t="s">
        <v>20</v>
      </c>
      <c r="E47" s="3" t="s">
        <v>21</v>
      </c>
      <c r="F47" s="4" t="s">
        <v>22</v>
      </c>
      <c r="G47" s="4" t="s">
        <v>23</v>
      </c>
      <c r="H47" s="4" t="s">
        <v>24</v>
      </c>
      <c r="I47" s="4" t="s">
        <v>25</v>
      </c>
      <c r="J47" s="5" t="s">
        <v>25</v>
      </c>
      <c r="K47" s="5" t="s">
        <v>292</v>
      </c>
      <c r="L47" s="5" t="s">
        <v>293</v>
      </c>
      <c r="M47" s="5" t="s">
        <v>294</v>
      </c>
      <c r="N47" s="5" t="s">
        <v>295</v>
      </c>
      <c r="O47" s="5" t="s">
        <v>38</v>
      </c>
      <c r="P47" s="4" t="str">
        <f t="shared" si="0"/>
        <v>Outstanding</v>
      </c>
      <c r="Q47" s="13" t="s">
        <v>25</v>
      </c>
    </row>
    <row r="48" spans="1:17" ht="60" customHeight="1" x14ac:dyDescent="0.35">
      <c r="A48" s="11" t="s">
        <v>236</v>
      </c>
      <c r="B48" s="2" t="s">
        <v>296</v>
      </c>
      <c r="C48" s="1" t="s">
        <v>297</v>
      </c>
      <c r="D48" s="3" t="s">
        <v>20</v>
      </c>
      <c r="E48" s="3" t="s">
        <v>21</v>
      </c>
      <c r="F48" s="4" t="s">
        <v>22</v>
      </c>
      <c r="G48" s="4" t="s">
        <v>23</v>
      </c>
      <c r="H48" s="4" t="s">
        <v>24</v>
      </c>
      <c r="I48" s="4" t="s">
        <v>25</v>
      </c>
      <c r="J48" s="5" t="s">
        <v>25</v>
      </c>
      <c r="K48" s="5" t="s">
        <v>298</v>
      </c>
      <c r="L48" s="5" t="s">
        <v>299</v>
      </c>
      <c r="M48" s="5" t="s">
        <v>36</v>
      </c>
      <c r="N48" s="5" t="s">
        <v>300</v>
      </c>
      <c r="O48" s="5" t="s">
        <v>38</v>
      </c>
      <c r="P48" s="4" t="str">
        <f t="shared" si="0"/>
        <v>Outstanding</v>
      </c>
      <c r="Q48" s="13" t="s">
        <v>25</v>
      </c>
    </row>
    <row r="49" spans="1:17" ht="60" customHeight="1" x14ac:dyDescent="0.35">
      <c r="A49" s="11" t="s">
        <v>236</v>
      </c>
      <c r="B49" s="2" t="s">
        <v>301</v>
      </c>
      <c r="C49" s="1" t="s">
        <v>302</v>
      </c>
      <c r="D49" s="3" t="s">
        <v>20</v>
      </c>
      <c r="E49" s="3" t="s">
        <v>21</v>
      </c>
      <c r="F49" s="4" t="s">
        <v>22</v>
      </c>
      <c r="G49" s="4" t="s">
        <v>23</v>
      </c>
      <c r="H49" s="4" t="s">
        <v>24</v>
      </c>
      <c r="I49" s="4" t="s">
        <v>25</v>
      </c>
      <c r="J49" s="5" t="s">
        <v>25</v>
      </c>
      <c r="K49" s="5" t="s">
        <v>303</v>
      </c>
      <c r="L49" s="5" t="s">
        <v>304</v>
      </c>
      <c r="M49" s="5" t="s">
        <v>305</v>
      </c>
      <c r="N49" s="5" t="s">
        <v>306</v>
      </c>
      <c r="O49" s="5" t="s">
        <v>38</v>
      </c>
      <c r="P49" s="4" t="str">
        <f t="shared" si="0"/>
        <v>Outstanding</v>
      </c>
      <c r="Q49" s="13" t="s">
        <v>25</v>
      </c>
    </row>
    <row r="50" spans="1:17" ht="60" customHeight="1" x14ac:dyDescent="0.35">
      <c r="A50" s="11" t="s">
        <v>236</v>
      </c>
      <c r="B50" s="2" t="s">
        <v>307</v>
      </c>
      <c r="C50" s="1" t="s">
        <v>308</v>
      </c>
      <c r="D50" s="3" t="s">
        <v>20</v>
      </c>
      <c r="E50" s="3" t="s">
        <v>21</v>
      </c>
      <c r="F50" s="4" t="s">
        <v>22</v>
      </c>
      <c r="G50" s="4" t="s">
        <v>23</v>
      </c>
      <c r="H50" s="4" t="s">
        <v>24</v>
      </c>
      <c r="I50" s="4" t="s">
        <v>25</v>
      </c>
      <c r="J50" s="5" t="s">
        <v>25</v>
      </c>
      <c r="K50" s="5" t="s">
        <v>309</v>
      </c>
      <c r="L50" s="5" t="s">
        <v>310</v>
      </c>
      <c r="M50" s="5" t="s">
        <v>36</v>
      </c>
      <c r="N50" s="5" t="s">
        <v>311</v>
      </c>
      <c r="O50" s="5" t="s">
        <v>38</v>
      </c>
      <c r="P50" s="4" t="str">
        <f t="shared" si="0"/>
        <v>Outstanding</v>
      </c>
      <c r="Q50" s="13" t="s">
        <v>25</v>
      </c>
    </row>
    <row r="51" spans="1:17" ht="60" customHeight="1" x14ac:dyDescent="0.35">
      <c r="A51" s="11" t="s">
        <v>236</v>
      </c>
      <c r="B51" s="2" t="s">
        <v>312</v>
      </c>
      <c r="C51" s="1" t="s">
        <v>313</v>
      </c>
      <c r="D51" s="3" t="s">
        <v>20</v>
      </c>
      <c r="E51" s="3" t="s">
        <v>21</v>
      </c>
      <c r="F51" s="4" t="s">
        <v>22</v>
      </c>
      <c r="G51" s="4" t="s">
        <v>23</v>
      </c>
      <c r="H51" s="4" t="s">
        <v>24</v>
      </c>
      <c r="I51" s="4" t="s">
        <v>25</v>
      </c>
      <c r="J51" s="5" t="s">
        <v>25</v>
      </c>
      <c r="K51" s="5" t="s">
        <v>314</v>
      </c>
      <c r="L51" s="5" t="s">
        <v>315</v>
      </c>
      <c r="M51" s="5"/>
      <c r="N51" s="5" t="s">
        <v>316</v>
      </c>
      <c r="O51" s="5" t="s">
        <v>317</v>
      </c>
      <c r="P51" s="4" t="str">
        <f t="shared" si="0"/>
        <v>Outstanding</v>
      </c>
      <c r="Q51" s="13" t="s">
        <v>25</v>
      </c>
    </row>
    <row r="52" spans="1:17" ht="60" customHeight="1" x14ac:dyDescent="0.35">
      <c r="A52" s="11" t="s">
        <v>236</v>
      </c>
      <c r="B52" s="2" t="s">
        <v>318</v>
      </c>
      <c r="C52" s="1" t="s">
        <v>319</v>
      </c>
      <c r="D52" s="3" t="s">
        <v>20</v>
      </c>
      <c r="E52" s="3" t="s">
        <v>21</v>
      </c>
      <c r="F52" s="4" t="s">
        <v>22</v>
      </c>
      <c r="G52" s="4" t="s">
        <v>23</v>
      </c>
      <c r="H52" s="4" t="s">
        <v>24</v>
      </c>
      <c r="I52" s="4" t="s">
        <v>25</v>
      </c>
      <c r="J52" s="5" t="s">
        <v>25</v>
      </c>
      <c r="K52" s="5" t="s">
        <v>320</v>
      </c>
      <c r="L52" s="5" t="s">
        <v>321</v>
      </c>
      <c r="M52" s="5" t="s">
        <v>322</v>
      </c>
      <c r="N52" s="5" t="s">
        <v>323</v>
      </c>
      <c r="O52" s="5" t="s">
        <v>324</v>
      </c>
      <c r="P52" s="4" t="str">
        <f t="shared" si="0"/>
        <v>Outstanding</v>
      </c>
      <c r="Q52" s="13" t="s">
        <v>25</v>
      </c>
    </row>
    <row r="53" spans="1:17" ht="60" customHeight="1" x14ac:dyDescent="0.35">
      <c r="A53" s="11" t="s">
        <v>236</v>
      </c>
      <c r="B53" s="2" t="s">
        <v>325</v>
      </c>
      <c r="C53" s="1" t="s">
        <v>326</v>
      </c>
      <c r="D53" s="3" t="s">
        <v>20</v>
      </c>
      <c r="E53" s="3" t="s">
        <v>21</v>
      </c>
      <c r="F53" s="4" t="s">
        <v>22</v>
      </c>
      <c r="G53" s="4" t="s">
        <v>23</v>
      </c>
      <c r="H53" s="4" t="s">
        <v>24</v>
      </c>
      <c r="I53" s="4" t="s">
        <v>25</v>
      </c>
      <c r="J53" s="5" t="s">
        <v>25</v>
      </c>
      <c r="K53" s="5" t="s">
        <v>327</v>
      </c>
      <c r="L53" s="5" t="s">
        <v>328</v>
      </c>
      <c r="M53" s="5" t="s">
        <v>329</v>
      </c>
      <c r="N53" s="5" t="s">
        <v>330</v>
      </c>
      <c r="O53" s="5" t="s">
        <v>30</v>
      </c>
      <c r="P53" s="4" t="str">
        <f t="shared" si="0"/>
        <v>Outstanding</v>
      </c>
      <c r="Q53" s="13" t="s">
        <v>25</v>
      </c>
    </row>
    <row r="54" spans="1:17" ht="60" customHeight="1" x14ac:dyDescent="0.35">
      <c r="A54" s="11" t="s">
        <v>236</v>
      </c>
      <c r="B54" s="2" t="s">
        <v>331</v>
      </c>
      <c r="C54" s="1" t="s">
        <v>332</v>
      </c>
      <c r="D54" s="3" t="s">
        <v>20</v>
      </c>
      <c r="E54" s="3" t="s">
        <v>173</v>
      </c>
      <c r="F54" s="4" t="s">
        <v>22</v>
      </c>
      <c r="G54" s="4" t="s">
        <v>23</v>
      </c>
      <c r="H54" s="4" t="s">
        <v>24</v>
      </c>
      <c r="I54" s="4" t="s">
        <v>25</v>
      </c>
      <c r="J54" s="5" t="s">
        <v>25</v>
      </c>
      <c r="K54" s="5" t="s">
        <v>333</v>
      </c>
      <c r="L54" s="5" t="s">
        <v>334</v>
      </c>
      <c r="M54" s="5" t="s">
        <v>335</v>
      </c>
      <c r="N54" s="5" t="s">
        <v>336</v>
      </c>
      <c r="O54" s="5" t="s">
        <v>30</v>
      </c>
      <c r="P54" s="4" t="str">
        <f t="shared" si="0"/>
        <v>Outstanding</v>
      </c>
      <c r="Q54" s="13" t="s">
        <v>25</v>
      </c>
    </row>
    <row r="55" spans="1:17" ht="60" customHeight="1" x14ac:dyDescent="0.35">
      <c r="A55" s="11" t="s">
        <v>236</v>
      </c>
      <c r="B55" s="2" t="s">
        <v>337</v>
      </c>
      <c r="C55" s="1" t="s">
        <v>338</v>
      </c>
      <c r="D55" s="3" t="s">
        <v>20</v>
      </c>
      <c r="E55" s="3" t="s">
        <v>21</v>
      </c>
      <c r="F55" s="4" t="s">
        <v>22</v>
      </c>
      <c r="G55" s="4" t="s">
        <v>23</v>
      </c>
      <c r="H55" s="4" t="s">
        <v>24</v>
      </c>
      <c r="I55" s="4" t="s">
        <v>25</v>
      </c>
      <c r="J55" s="5" t="s">
        <v>25</v>
      </c>
      <c r="K55" s="5" t="s">
        <v>339</v>
      </c>
      <c r="L55" s="5" t="s">
        <v>340</v>
      </c>
      <c r="M55" s="5" t="s">
        <v>341</v>
      </c>
      <c r="N55" s="5" t="s">
        <v>342</v>
      </c>
      <c r="O55" s="5" t="s">
        <v>30</v>
      </c>
      <c r="P55" s="4" t="str">
        <f t="shared" si="0"/>
        <v>Outstanding</v>
      </c>
      <c r="Q55" s="13" t="s">
        <v>25</v>
      </c>
    </row>
    <row r="56" spans="1:17" ht="60" customHeight="1" x14ac:dyDescent="0.35">
      <c r="A56" s="12" t="s">
        <v>236</v>
      </c>
      <c r="B56" s="6" t="s">
        <v>343</v>
      </c>
      <c r="C56" s="7" t="s">
        <v>344</v>
      </c>
      <c r="D56" s="8" t="s">
        <v>20</v>
      </c>
      <c r="E56" s="8" t="s">
        <v>21</v>
      </c>
      <c r="F56" s="9" t="s">
        <v>22</v>
      </c>
      <c r="G56" s="9" t="s">
        <v>23</v>
      </c>
      <c r="H56" s="9" t="s">
        <v>24</v>
      </c>
      <c r="I56" s="9" t="s">
        <v>25</v>
      </c>
      <c r="J56" s="10" t="s">
        <v>25</v>
      </c>
      <c r="K56" s="10" t="s">
        <v>345</v>
      </c>
      <c r="L56" s="10" t="s">
        <v>346</v>
      </c>
      <c r="M56" s="10" t="s">
        <v>347</v>
      </c>
      <c r="N56" s="10" t="s">
        <v>348</v>
      </c>
      <c r="O56" s="10" t="s">
        <v>349</v>
      </c>
      <c r="P56" s="9" t="str">
        <f t="shared" si="0"/>
        <v>Outstanding</v>
      </c>
      <c r="Q56" s="14" t="s">
        <v>25</v>
      </c>
    </row>
    <row r="60" spans="1:17" ht="32" customHeight="1" x14ac:dyDescent="0.35">
      <c r="A60" s="106" t="s">
        <v>350</v>
      </c>
      <c r="B60" s="106"/>
      <c r="C60" s="106"/>
      <c r="D60" s="106"/>
    </row>
  </sheetData>
  <mergeCells count="1">
    <mergeCell ref="A60:D60"/>
  </mergeCells>
  <conditionalFormatting sqref="F2:F5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483</v>
      </c>
      <c r="C2" s="123" t="s">
        <v>483</v>
      </c>
      <c r="D2" s="123" t="s">
        <v>483</v>
      </c>
      <c r="E2" s="123" t="s">
        <v>483</v>
      </c>
      <c r="F2" s="123" t="s">
        <v>483</v>
      </c>
      <c r="G2" s="123" t="s">
        <v>483</v>
      </c>
      <c r="H2" s="127" t="s">
        <v>484</v>
      </c>
      <c r="I2" s="127" t="s">
        <v>484</v>
      </c>
      <c r="J2" s="127" t="s">
        <v>484</v>
      </c>
      <c r="K2" s="127" t="s">
        <v>484</v>
      </c>
      <c r="L2" s="127" t="s">
        <v>484</v>
      </c>
      <c r="M2" s="126" t="s">
        <v>485</v>
      </c>
      <c r="N2" s="126" t="s">
        <v>485</v>
      </c>
      <c r="O2" s="128" t="s">
        <v>486</v>
      </c>
      <c r="P2" s="128" t="s">
        <v>486</v>
      </c>
      <c r="Q2" s="124" t="s">
        <v>15</v>
      </c>
      <c r="R2" s="124" t="s">
        <v>15</v>
      </c>
      <c r="S2" s="124" t="s">
        <v>15</v>
      </c>
      <c r="T2" s="125" t="s">
        <v>487</v>
      </c>
    </row>
    <row r="3" spans="2:20" ht="35" customHeight="1" x14ac:dyDescent="0.35">
      <c r="B3" s="70" t="s">
        <v>488</v>
      </c>
      <c r="C3" s="70" t="s">
        <v>489</v>
      </c>
      <c r="D3" s="70" t="s">
        <v>490</v>
      </c>
      <c r="E3" s="70" t="s">
        <v>491</v>
      </c>
      <c r="F3" s="70" t="s">
        <v>492</v>
      </c>
      <c r="G3" s="70" t="s">
        <v>11</v>
      </c>
      <c r="H3" s="71" t="s">
        <v>493</v>
      </c>
      <c r="I3" s="71" t="s">
        <v>494</v>
      </c>
      <c r="J3" s="71" t="s">
        <v>495</v>
      </c>
      <c r="K3" s="71" t="s">
        <v>496</v>
      </c>
      <c r="L3" s="71" t="s">
        <v>427</v>
      </c>
      <c r="M3" s="72" t="s">
        <v>497</v>
      </c>
      <c r="N3" s="72" t="s">
        <v>498</v>
      </c>
      <c r="O3" s="73" t="s">
        <v>499</v>
      </c>
      <c r="P3" s="73" t="s">
        <v>500</v>
      </c>
      <c r="Q3" s="74" t="s">
        <v>15</v>
      </c>
      <c r="R3" s="74" t="s">
        <v>501</v>
      </c>
      <c r="S3" s="74" t="s">
        <v>502</v>
      </c>
      <c r="T3" s="75" t="s">
        <v>503</v>
      </c>
    </row>
    <row r="4" spans="2:20" ht="60" customHeight="1" x14ac:dyDescent="0.35">
      <c r="B4" s="76" t="s">
        <v>504</v>
      </c>
      <c r="C4" s="76" t="s">
        <v>505</v>
      </c>
      <c r="D4" s="76" t="s">
        <v>506</v>
      </c>
      <c r="E4" s="76" t="s">
        <v>507</v>
      </c>
      <c r="F4" s="76" t="s">
        <v>508</v>
      </c>
      <c r="G4" s="76" t="s">
        <v>509</v>
      </c>
      <c r="H4" s="76" t="s">
        <v>510</v>
      </c>
      <c r="I4" s="76" t="s">
        <v>511</v>
      </c>
      <c r="J4" s="76" t="s">
        <v>512</v>
      </c>
      <c r="K4" s="76" t="s">
        <v>513</v>
      </c>
      <c r="L4" s="76" t="s">
        <v>514</v>
      </c>
      <c r="M4" s="76" t="s">
        <v>515</v>
      </c>
      <c r="N4" s="76" t="s">
        <v>516</v>
      </c>
      <c r="O4" s="76" t="s">
        <v>517</v>
      </c>
      <c r="P4" s="76" t="s">
        <v>518</v>
      </c>
      <c r="Q4" s="76" t="s">
        <v>519</v>
      </c>
      <c r="R4" s="76" t="s">
        <v>520</v>
      </c>
      <c r="S4" s="76" t="s">
        <v>521</v>
      </c>
      <c r="T4" s="76" t="s">
        <v>522</v>
      </c>
    </row>
    <row r="5" spans="2:20" ht="60" customHeight="1" x14ac:dyDescent="0.35">
      <c r="B5" s="38" t="s">
        <v>523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524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525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526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527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528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529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530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531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532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533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534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535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536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537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538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539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540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541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542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543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544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545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546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547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548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549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550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551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552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553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554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555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556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557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558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559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560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561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562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563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564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565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566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567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568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569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570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571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572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350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573</v>
      </c>
      <c r="B1" s="104" t="s">
        <v>1</v>
      </c>
      <c r="C1" s="104" t="s">
        <v>574</v>
      </c>
      <c r="D1" s="104" t="s">
        <v>11</v>
      </c>
      <c r="E1" s="104" t="s">
        <v>575</v>
      </c>
      <c r="F1" s="104" t="s">
        <v>576</v>
      </c>
      <c r="G1" s="104" t="s">
        <v>577</v>
      </c>
      <c r="H1" s="104" t="s">
        <v>578</v>
      </c>
      <c r="I1" s="104" t="s">
        <v>579</v>
      </c>
      <c r="J1" s="104" t="s">
        <v>580</v>
      </c>
      <c r="K1" s="104" t="s">
        <v>581</v>
      </c>
      <c r="L1" s="104" t="s">
        <v>582</v>
      </c>
      <c r="M1" s="104" t="s">
        <v>583</v>
      </c>
      <c r="N1" s="104" t="s">
        <v>584</v>
      </c>
      <c r="O1" s="104" t="s">
        <v>585</v>
      </c>
      <c r="P1" s="104" t="s">
        <v>586</v>
      </c>
      <c r="Q1" s="104" t="s">
        <v>587</v>
      </c>
      <c r="R1" s="104" t="s">
        <v>588</v>
      </c>
      <c r="S1" s="104" t="s">
        <v>589</v>
      </c>
      <c r="T1" s="104" t="s">
        <v>590</v>
      </c>
      <c r="U1" s="104" t="s">
        <v>591</v>
      </c>
      <c r="V1" s="104" t="s">
        <v>592</v>
      </c>
      <c r="W1" s="104" t="s">
        <v>593</v>
      </c>
      <c r="X1" s="104" t="s">
        <v>594</v>
      </c>
      <c r="Y1" s="104" t="s">
        <v>595</v>
      </c>
      <c r="Z1" s="104" t="s">
        <v>596</v>
      </c>
      <c r="AA1" s="104" t="s">
        <v>597</v>
      </c>
      <c r="AB1" s="104" t="s">
        <v>598</v>
      </c>
      <c r="AC1" s="104" t="s">
        <v>599</v>
      </c>
      <c r="AD1" s="104" t="s">
        <v>600</v>
      </c>
      <c r="AE1" s="104" t="s">
        <v>601</v>
      </c>
      <c r="AF1" s="104" t="s">
        <v>602</v>
      </c>
      <c r="AG1" s="104" t="s">
        <v>603</v>
      </c>
      <c r="AH1" s="104" t="s">
        <v>604</v>
      </c>
      <c r="AI1" s="104" t="s">
        <v>605</v>
      </c>
      <c r="AJ1" s="104" t="s">
        <v>606</v>
      </c>
      <c r="AK1" s="104" t="s">
        <v>607</v>
      </c>
      <c r="AL1" s="104" t="s">
        <v>608</v>
      </c>
      <c r="AM1" s="104" t="s">
        <v>609</v>
      </c>
      <c r="AN1" s="104" t="s">
        <v>610</v>
      </c>
      <c r="AO1" s="104" t="s">
        <v>611</v>
      </c>
      <c r="AP1" s="104" t="s">
        <v>612</v>
      </c>
      <c r="AQ1" s="104" t="s">
        <v>613</v>
      </c>
      <c r="AR1" s="104" t="s">
        <v>614</v>
      </c>
      <c r="AS1" s="104" t="s">
        <v>615</v>
      </c>
      <c r="AT1" s="104" t="s">
        <v>616</v>
      </c>
      <c r="AU1" s="104" t="s">
        <v>617</v>
      </c>
      <c r="AV1" s="104" t="s">
        <v>618</v>
      </c>
      <c r="AW1" s="105" t="s">
        <v>619</v>
      </c>
    </row>
    <row r="2" spans="1:49" ht="60" customHeight="1" outlineLevel="1" x14ac:dyDescent="0.35">
      <c r="A2" s="97" t="s">
        <v>620</v>
      </c>
      <c r="B2" s="80">
        <v>1</v>
      </c>
      <c r="C2" s="82" t="s">
        <v>25</v>
      </c>
      <c r="D2" s="84" t="s">
        <v>621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620</v>
      </c>
      <c r="B3" s="81" t="s">
        <v>622</v>
      </c>
      <c r="C3" s="83" t="s">
        <v>623</v>
      </c>
      <c r="D3" s="85" t="s">
        <v>624</v>
      </c>
      <c r="E3" s="85" t="s">
        <v>625</v>
      </c>
      <c r="F3" s="86" t="s">
        <v>626</v>
      </c>
      <c r="G3" s="86" t="s">
        <v>627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620</v>
      </c>
      <c r="B4" s="81" t="s">
        <v>628</v>
      </c>
      <c r="C4" s="83" t="s">
        <v>629</v>
      </c>
      <c r="D4" s="85" t="s">
        <v>630</v>
      </c>
      <c r="E4" s="85" t="s">
        <v>631</v>
      </c>
      <c r="F4" s="86" t="s">
        <v>626</v>
      </c>
      <c r="G4" s="86" t="s">
        <v>632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620</v>
      </c>
      <c r="B5" s="81" t="s">
        <v>633</v>
      </c>
      <c r="C5" s="83" t="s">
        <v>634</v>
      </c>
      <c r="D5" s="85" t="s">
        <v>635</v>
      </c>
      <c r="E5" s="85" t="s">
        <v>636</v>
      </c>
      <c r="F5" s="86" t="s">
        <v>626</v>
      </c>
      <c r="G5" s="86" t="s">
        <v>637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620</v>
      </c>
      <c r="B6" s="81" t="s">
        <v>638</v>
      </c>
      <c r="C6" s="83" t="s">
        <v>639</v>
      </c>
      <c r="D6" s="85" t="s">
        <v>640</v>
      </c>
      <c r="E6" s="85" t="s">
        <v>641</v>
      </c>
      <c r="F6" s="86" t="s">
        <v>626</v>
      </c>
      <c r="G6" s="86" t="s">
        <v>627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620</v>
      </c>
      <c r="B7" s="81" t="s">
        <v>642</v>
      </c>
      <c r="C7" s="83" t="s">
        <v>643</v>
      </c>
      <c r="D7" s="85" t="s">
        <v>644</v>
      </c>
      <c r="E7" s="85" t="s">
        <v>645</v>
      </c>
      <c r="F7" s="86" t="s">
        <v>626</v>
      </c>
      <c r="G7" s="86" t="s">
        <v>637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646</v>
      </c>
      <c r="B8" s="80">
        <v>2</v>
      </c>
      <c r="C8" s="82" t="s">
        <v>25</v>
      </c>
      <c r="D8" s="84" t="s">
        <v>647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646</v>
      </c>
      <c r="B9" s="81" t="s">
        <v>648</v>
      </c>
      <c r="C9" s="83" t="s">
        <v>649</v>
      </c>
      <c r="D9" s="85" t="s">
        <v>650</v>
      </c>
      <c r="E9" s="85" t="s">
        <v>651</v>
      </c>
      <c r="F9" s="86" t="s">
        <v>652</v>
      </c>
      <c r="G9" s="86" t="s">
        <v>627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646</v>
      </c>
      <c r="B10" s="81" t="s">
        <v>653</v>
      </c>
      <c r="C10" s="83" t="s">
        <v>654</v>
      </c>
      <c r="D10" s="85" t="s">
        <v>655</v>
      </c>
      <c r="E10" s="85" t="s">
        <v>656</v>
      </c>
      <c r="F10" s="86" t="s">
        <v>652</v>
      </c>
      <c r="G10" s="86" t="s">
        <v>627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646</v>
      </c>
      <c r="B11" s="81" t="s">
        <v>657</v>
      </c>
      <c r="C11" s="83" t="s">
        <v>658</v>
      </c>
      <c r="D11" s="85" t="s">
        <v>659</v>
      </c>
      <c r="E11" s="85" t="s">
        <v>660</v>
      </c>
      <c r="F11" s="86" t="s">
        <v>652</v>
      </c>
      <c r="G11" s="86" t="s">
        <v>632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646</v>
      </c>
      <c r="B12" s="81" t="s">
        <v>661</v>
      </c>
      <c r="C12" s="83" t="s">
        <v>662</v>
      </c>
      <c r="D12" s="85" t="s">
        <v>663</v>
      </c>
      <c r="E12" s="85" t="s">
        <v>664</v>
      </c>
      <c r="F12" s="86" t="s">
        <v>652</v>
      </c>
      <c r="G12" s="86" t="s">
        <v>637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646</v>
      </c>
      <c r="B13" s="81" t="s">
        <v>665</v>
      </c>
      <c r="C13" s="83" t="s">
        <v>666</v>
      </c>
      <c r="D13" s="85" t="s">
        <v>667</v>
      </c>
      <c r="E13" s="85" t="s">
        <v>668</v>
      </c>
      <c r="F13" s="86" t="s">
        <v>652</v>
      </c>
      <c r="G13" s="86" t="s">
        <v>669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646</v>
      </c>
      <c r="B14" s="81" t="s">
        <v>670</v>
      </c>
      <c r="C14" s="83" t="s">
        <v>671</v>
      </c>
      <c r="D14" s="85" t="s">
        <v>672</v>
      </c>
      <c r="E14" s="85" t="s">
        <v>673</v>
      </c>
      <c r="F14" s="86" t="s">
        <v>652</v>
      </c>
      <c r="G14" s="86" t="s">
        <v>669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646</v>
      </c>
      <c r="B15" s="81" t="s">
        <v>674</v>
      </c>
      <c r="C15" s="83" t="s">
        <v>675</v>
      </c>
      <c r="D15" s="85" t="s">
        <v>676</v>
      </c>
      <c r="E15" s="85" t="s">
        <v>677</v>
      </c>
      <c r="F15" s="86" t="s">
        <v>652</v>
      </c>
      <c r="G15" s="86" t="s">
        <v>669</v>
      </c>
      <c r="H15" s="86">
        <v>3</v>
      </c>
      <c r="I15" s="88">
        <f>IF(COUNTIF(J15:AW15,"&lt;&gt;")=0,"",SUMPRODUCT(((Recommendations[ImplStatus]="Implemented")+(Recommendations[ImplStatus]="Compensated"))*ISNUMBER(MATCH(Recommendations[Id],J15:AW15,0)))/COUNTIF(J15:AW15,"&lt;&gt;"))</f>
        <v>0</v>
      </c>
      <c r="J15" s="90" t="s">
        <v>143</v>
      </c>
      <c r="K15" s="90" t="s">
        <v>148</v>
      </c>
      <c r="L15" s="90" t="s">
        <v>154</v>
      </c>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678</v>
      </c>
      <c r="B16" s="80">
        <v>3</v>
      </c>
      <c r="C16" s="82" t="s">
        <v>25</v>
      </c>
      <c r="D16" s="84" t="s">
        <v>679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678</v>
      </c>
      <c r="B17" s="81" t="s">
        <v>680</v>
      </c>
      <c r="C17" s="83" t="s">
        <v>681</v>
      </c>
      <c r="D17" s="85" t="s">
        <v>682</v>
      </c>
      <c r="E17" s="85" t="s">
        <v>683</v>
      </c>
      <c r="F17" s="86" t="s">
        <v>684</v>
      </c>
      <c r="G17" s="86" t="s">
        <v>685</v>
      </c>
      <c r="H17" s="86">
        <v>1</v>
      </c>
      <c r="I17" s="88">
        <f>IF(COUNTIF(J17:AW17,"&lt;&gt;")=0,"",SUMPRODUCT(((Recommendations[ImplStatus]="Implemented")+(Recommendations[ImplStatus]="Compensated"))*ISNUMBER(MATCH(Recommendations[Id],J17:AW17,0)))/COUNTIF(J17:AW17,"&lt;&gt;"))</f>
        <v>0</v>
      </c>
      <c r="J17" s="90" t="s">
        <v>106</v>
      </c>
      <c r="K17" s="90" t="s">
        <v>260</v>
      </c>
      <c r="L17" s="90" t="s">
        <v>266</v>
      </c>
      <c r="M17" s="90" t="s">
        <v>278</v>
      </c>
      <c r="N17" s="90" t="s">
        <v>331</v>
      </c>
      <c r="O17" s="90" t="s">
        <v>337</v>
      </c>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678</v>
      </c>
      <c r="B18" s="81" t="s">
        <v>686</v>
      </c>
      <c r="C18" s="83" t="s">
        <v>687</v>
      </c>
      <c r="D18" s="85" t="s">
        <v>688</v>
      </c>
      <c r="E18" s="85" t="s">
        <v>689</v>
      </c>
      <c r="F18" s="86" t="s">
        <v>684</v>
      </c>
      <c r="G18" s="86" t="s">
        <v>627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678</v>
      </c>
      <c r="B19" s="81" t="s">
        <v>690</v>
      </c>
      <c r="C19" s="83" t="s">
        <v>691</v>
      </c>
      <c r="D19" s="85" t="s">
        <v>692</v>
      </c>
      <c r="E19" s="85" t="s">
        <v>693</v>
      </c>
      <c r="F19" s="86" t="s">
        <v>684</v>
      </c>
      <c r="G19" s="86" t="s">
        <v>669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678</v>
      </c>
      <c r="B20" s="81" t="s">
        <v>694</v>
      </c>
      <c r="C20" s="83" t="s">
        <v>695</v>
      </c>
      <c r="D20" s="85" t="s">
        <v>696</v>
      </c>
      <c r="E20" s="85" t="s">
        <v>697</v>
      </c>
      <c r="F20" s="86" t="s">
        <v>684</v>
      </c>
      <c r="G20" s="86" t="s">
        <v>669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678</v>
      </c>
      <c r="B21" s="81" t="s">
        <v>698</v>
      </c>
      <c r="C21" s="83" t="s">
        <v>699</v>
      </c>
      <c r="D21" s="85" t="s">
        <v>700</v>
      </c>
      <c r="E21" s="85" t="s">
        <v>701</v>
      </c>
      <c r="F21" s="86" t="s">
        <v>684</v>
      </c>
      <c r="G21" s="86" t="s">
        <v>669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678</v>
      </c>
      <c r="B22" s="81" t="s">
        <v>702</v>
      </c>
      <c r="C22" s="83" t="s">
        <v>703</v>
      </c>
      <c r="D22" s="85" t="s">
        <v>704</v>
      </c>
      <c r="E22" s="85" t="s">
        <v>705</v>
      </c>
      <c r="F22" s="86" t="s">
        <v>684</v>
      </c>
      <c r="G22" s="86" t="s">
        <v>669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678</v>
      </c>
      <c r="B23" s="81" t="s">
        <v>706</v>
      </c>
      <c r="C23" s="83" t="s">
        <v>707</v>
      </c>
      <c r="D23" s="85" t="s">
        <v>708</v>
      </c>
      <c r="E23" s="85" t="s">
        <v>709</v>
      </c>
      <c r="F23" s="86" t="s">
        <v>684</v>
      </c>
      <c r="G23" s="86" t="s">
        <v>627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678</v>
      </c>
      <c r="B24" s="81" t="s">
        <v>710</v>
      </c>
      <c r="C24" s="83" t="s">
        <v>711</v>
      </c>
      <c r="D24" s="85" t="s">
        <v>712</v>
      </c>
      <c r="E24" s="85" t="s">
        <v>713</v>
      </c>
      <c r="F24" s="86" t="s">
        <v>684</v>
      </c>
      <c r="G24" s="86" t="s">
        <v>627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678</v>
      </c>
      <c r="B25" s="81" t="s">
        <v>714</v>
      </c>
      <c r="C25" s="83" t="s">
        <v>715</v>
      </c>
      <c r="D25" s="85" t="s">
        <v>716</v>
      </c>
      <c r="E25" s="85" t="s">
        <v>717</v>
      </c>
      <c r="F25" s="86" t="s">
        <v>684</v>
      </c>
      <c r="G25" s="86" t="s">
        <v>669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678</v>
      </c>
      <c r="B26" s="81" t="s">
        <v>718</v>
      </c>
      <c r="C26" s="83" t="s">
        <v>719</v>
      </c>
      <c r="D26" s="85" t="s">
        <v>720</v>
      </c>
      <c r="E26" s="85" t="s">
        <v>721</v>
      </c>
      <c r="F26" s="86" t="s">
        <v>684</v>
      </c>
      <c r="G26" s="86" t="s">
        <v>669</v>
      </c>
      <c r="H26" s="86">
        <v>2</v>
      </c>
      <c r="I26" s="88">
        <f>IF(COUNTIF(J26:AW26,"&lt;&gt;")=0,"",SUMPRODUCT(((Recommendations[ImplStatus]="Implemented")+(Recommendations[ImplStatus]="Compensated"))*ISNUMBER(MATCH(Recommendations[Id],J26:AW26,0)))/COUNTIF(J26:AW26,"&lt;&gt;"))</f>
        <v>0</v>
      </c>
      <c r="J26" s="90" t="s">
        <v>32</v>
      </c>
      <c r="K26" s="90" t="s">
        <v>78</v>
      </c>
      <c r="L26" s="90" t="s">
        <v>312</v>
      </c>
      <c r="M26" s="90" t="s">
        <v>318</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678</v>
      </c>
      <c r="B27" s="81" t="s">
        <v>722</v>
      </c>
      <c r="C27" s="83" t="s">
        <v>723</v>
      </c>
      <c r="D27" s="85" t="s">
        <v>724</v>
      </c>
      <c r="E27" s="85" t="s">
        <v>725</v>
      </c>
      <c r="F27" s="86" t="s">
        <v>684</v>
      </c>
      <c r="G27" s="86" t="s">
        <v>669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678</v>
      </c>
      <c r="B28" s="81" t="s">
        <v>726</v>
      </c>
      <c r="C28" s="83" t="s">
        <v>727</v>
      </c>
      <c r="D28" s="85" t="s">
        <v>728</v>
      </c>
      <c r="E28" s="85" t="s">
        <v>729</v>
      </c>
      <c r="F28" s="86" t="s">
        <v>684</v>
      </c>
      <c r="G28" s="86" t="s">
        <v>669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678</v>
      </c>
      <c r="B29" s="81" t="s">
        <v>730</v>
      </c>
      <c r="C29" s="83" t="s">
        <v>731</v>
      </c>
      <c r="D29" s="85" t="s">
        <v>732</v>
      </c>
      <c r="E29" s="85" t="s">
        <v>733</v>
      </c>
      <c r="F29" s="86" t="s">
        <v>684</v>
      </c>
      <c r="G29" s="86" t="s">
        <v>669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678</v>
      </c>
      <c r="B30" s="81" t="s">
        <v>734</v>
      </c>
      <c r="C30" s="83" t="s">
        <v>735</v>
      </c>
      <c r="D30" s="85" t="s">
        <v>736</v>
      </c>
      <c r="E30" s="85" t="s">
        <v>737</v>
      </c>
      <c r="F30" s="86" t="s">
        <v>684</v>
      </c>
      <c r="G30" s="86" t="s">
        <v>637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738</v>
      </c>
      <c r="B31" s="80">
        <v>4</v>
      </c>
      <c r="C31" s="82" t="s">
        <v>25</v>
      </c>
      <c r="D31" s="84" t="s">
        <v>739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738</v>
      </c>
      <c r="B32" s="81" t="s">
        <v>740</v>
      </c>
      <c r="C32" s="83" t="s">
        <v>741</v>
      </c>
      <c r="D32" s="85" t="s">
        <v>742</v>
      </c>
      <c r="E32" s="85" t="s">
        <v>743</v>
      </c>
      <c r="F32" s="86" t="s">
        <v>744</v>
      </c>
      <c r="G32" s="86" t="s">
        <v>685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738</v>
      </c>
      <c r="B33" s="81" t="s">
        <v>745</v>
      </c>
      <c r="C33" s="83" t="s">
        <v>746</v>
      </c>
      <c r="D33" s="85" t="s">
        <v>747</v>
      </c>
      <c r="E33" s="85" t="s">
        <v>748</v>
      </c>
      <c r="F33" s="86" t="s">
        <v>744</v>
      </c>
      <c r="G33" s="86" t="s">
        <v>685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738</v>
      </c>
      <c r="B34" s="81" t="s">
        <v>749</v>
      </c>
      <c r="C34" s="83" t="s">
        <v>750</v>
      </c>
      <c r="D34" s="85" t="s">
        <v>751</v>
      </c>
      <c r="E34" s="85" t="s">
        <v>752</v>
      </c>
      <c r="F34" s="86" t="s">
        <v>626</v>
      </c>
      <c r="G34" s="86" t="s">
        <v>669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738</v>
      </c>
      <c r="B35" s="81" t="s">
        <v>753</v>
      </c>
      <c r="C35" s="83" t="s">
        <v>754</v>
      </c>
      <c r="D35" s="85" t="s">
        <v>755</v>
      </c>
      <c r="E35" s="85" t="s">
        <v>756</v>
      </c>
      <c r="F35" s="86" t="s">
        <v>626</v>
      </c>
      <c r="G35" s="86" t="s">
        <v>669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738</v>
      </c>
      <c r="B36" s="81" t="s">
        <v>757</v>
      </c>
      <c r="C36" s="83" t="s">
        <v>758</v>
      </c>
      <c r="D36" s="85" t="s">
        <v>759</v>
      </c>
      <c r="E36" s="85" t="s">
        <v>760</v>
      </c>
      <c r="F36" s="86" t="s">
        <v>626</v>
      </c>
      <c r="G36" s="86" t="s">
        <v>669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738</v>
      </c>
      <c r="B37" s="81" t="s">
        <v>761</v>
      </c>
      <c r="C37" s="83" t="s">
        <v>762</v>
      </c>
      <c r="D37" s="85" t="s">
        <v>763</v>
      </c>
      <c r="E37" s="85" t="s">
        <v>764</v>
      </c>
      <c r="F37" s="86" t="s">
        <v>626</v>
      </c>
      <c r="G37" s="86" t="s">
        <v>669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738</v>
      </c>
      <c r="B38" s="81" t="s">
        <v>765</v>
      </c>
      <c r="C38" s="83" t="s">
        <v>766</v>
      </c>
      <c r="D38" s="85" t="s">
        <v>767</v>
      </c>
      <c r="E38" s="85" t="s">
        <v>768</v>
      </c>
      <c r="F38" s="86" t="s">
        <v>769</v>
      </c>
      <c r="G38" s="86" t="s">
        <v>669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738</v>
      </c>
      <c r="B39" s="81" t="s">
        <v>770</v>
      </c>
      <c r="C39" s="83" t="s">
        <v>771</v>
      </c>
      <c r="D39" s="85" t="s">
        <v>772</v>
      </c>
      <c r="E39" s="85" t="s">
        <v>773</v>
      </c>
      <c r="F39" s="86" t="s">
        <v>626</v>
      </c>
      <c r="G39" s="86" t="s">
        <v>669</v>
      </c>
      <c r="H39" s="86">
        <v>2</v>
      </c>
      <c r="I39" s="88">
        <f>IF(COUNTIF(J39:AW39,"&lt;&gt;")=0,"",SUMPRODUCT(((Recommendations[ImplStatus]="Implemented")+(Recommendations[ImplStatus]="Compensated"))*ISNUMBER(MATCH(Recommendations[Id],J39:AW39,0)))/COUNTIF(J39:AW39,"&lt;&gt;"))</f>
        <v>0</v>
      </c>
      <c r="J39" s="90" t="s">
        <v>165</v>
      </c>
      <c r="K39" s="90" t="s">
        <v>184</v>
      </c>
      <c r="L39" s="90" t="s">
        <v>195</v>
      </c>
      <c r="M39" s="90" t="s">
        <v>248</v>
      </c>
      <c r="N39" s="90" t="s">
        <v>284</v>
      </c>
      <c r="O39" s="90" t="s">
        <v>290</v>
      </c>
      <c r="P39" s="90" t="s">
        <v>301</v>
      </c>
      <c r="Q39" s="90" t="s">
        <v>343</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738</v>
      </c>
      <c r="B40" s="81" t="s">
        <v>774</v>
      </c>
      <c r="C40" s="83" t="s">
        <v>775</v>
      </c>
      <c r="D40" s="85" t="s">
        <v>776</v>
      </c>
      <c r="E40" s="85" t="s">
        <v>777</v>
      </c>
      <c r="F40" s="86" t="s">
        <v>626</v>
      </c>
      <c r="G40" s="86" t="s">
        <v>669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738</v>
      </c>
      <c r="B41" s="81" t="s">
        <v>778</v>
      </c>
      <c r="C41" s="83" t="s">
        <v>779</v>
      </c>
      <c r="D41" s="85" t="s">
        <v>780</v>
      </c>
      <c r="E41" s="85" t="s">
        <v>781</v>
      </c>
      <c r="F41" s="86" t="s">
        <v>626</v>
      </c>
      <c r="G41" s="86" t="s">
        <v>669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738</v>
      </c>
      <c r="B42" s="81" t="s">
        <v>782</v>
      </c>
      <c r="C42" s="83" t="s">
        <v>783</v>
      </c>
      <c r="D42" s="85" t="s">
        <v>784</v>
      </c>
      <c r="E42" s="85" t="s">
        <v>785</v>
      </c>
      <c r="F42" s="86" t="s">
        <v>684</v>
      </c>
      <c r="G42" s="86" t="s">
        <v>669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738</v>
      </c>
      <c r="B43" s="81" t="s">
        <v>786</v>
      </c>
      <c r="C43" s="83" t="s">
        <v>787</v>
      </c>
      <c r="D43" s="85" t="s">
        <v>788</v>
      </c>
      <c r="E43" s="85" t="s">
        <v>789</v>
      </c>
      <c r="F43" s="86" t="s">
        <v>684</v>
      </c>
      <c r="G43" s="86" t="s">
        <v>669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790</v>
      </c>
      <c r="B44" s="80">
        <v>5</v>
      </c>
      <c r="C44" s="82" t="s">
        <v>25</v>
      </c>
      <c r="D44" s="84" t="s">
        <v>791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790</v>
      </c>
      <c r="B45" s="81" t="s">
        <v>792</v>
      </c>
      <c r="C45" s="83" t="s">
        <v>793</v>
      </c>
      <c r="D45" s="85" t="s">
        <v>794</v>
      </c>
      <c r="E45" s="85" t="s">
        <v>795</v>
      </c>
      <c r="F45" s="86" t="s">
        <v>769</v>
      </c>
      <c r="G45" s="86" t="s">
        <v>627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790</v>
      </c>
      <c r="B46" s="81" t="s">
        <v>796</v>
      </c>
      <c r="C46" s="83" t="s">
        <v>797</v>
      </c>
      <c r="D46" s="85" t="s">
        <v>798</v>
      </c>
      <c r="E46" s="85" t="s">
        <v>799</v>
      </c>
      <c r="F46" s="86" t="s">
        <v>769</v>
      </c>
      <c r="G46" s="86" t="s">
        <v>669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790</v>
      </c>
      <c r="B47" s="81" t="s">
        <v>800</v>
      </c>
      <c r="C47" s="83" t="s">
        <v>801</v>
      </c>
      <c r="D47" s="85" t="s">
        <v>802</v>
      </c>
      <c r="E47" s="85" t="s">
        <v>803</v>
      </c>
      <c r="F47" s="86" t="s">
        <v>769</v>
      </c>
      <c r="G47" s="86" t="s">
        <v>669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790</v>
      </c>
      <c r="B48" s="81" t="s">
        <v>804</v>
      </c>
      <c r="C48" s="83" t="s">
        <v>805</v>
      </c>
      <c r="D48" s="85" t="s">
        <v>806</v>
      </c>
      <c r="E48" s="85" t="s">
        <v>807</v>
      </c>
      <c r="F48" s="86" t="s">
        <v>769</v>
      </c>
      <c r="G48" s="86" t="s">
        <v>669</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790</v>
      </c>
      <c r="B49" s="81" t="s">
        <v>808</v>
      </c>
      <c r="C49" s="83" t="s">
        <v>809</v>
      </c>
      <c r="D49" s="85" t="s">
        <v>810</v>
      </c>
      <c r="E49" s="85" t="s">
        <v>811</v>
      </c>
      <c r="F49" s="86" t="s">
        <v>769</v>
      </c>
      <c r="G49" s="86" t="s">
        <v>627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790</v>
      </c>
      <c r="B50" s="81" t="s">
        <v>812</v>
      </c>
      <c r="C50" s="83" t="s">
        <v>813</v>
      </c>
      <c r="D50" s="85" t="s">
        <v>814</v>
      </c>
      <c r="E50" s="85" t="s">
        <v>815</v>
      </c>
      <c r="F50" s="86" t="s">
        <v>769</v>
      </c>
      <c r="G50" s="86" t="s">
        <v>685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816</v>
      </c>
      <c r="B51" s="80">
        <v>6</v>
      </c>
      <c r="C51" s="82" t="s">
        <v>25</v>
      </c>
      <c r="D51" s="84" t="s">
        <v>817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816</v>
      </c>
      <c r="B52" s="81" t="s">
        <v>818</v>
      </c>
      <c r="C52" s="83" t="s">
        <v>819</v>
      </c>
      <c r="D52" s="85" t="s">
        <v>820</v>
      </c>
      <c r="E52" s="85" t="s">
        <v>821</v>
      </c>
      <c r="F52" s="86" t="s">
        <v>744</v>
      </c>
      <c r="G52" s="86" t="s">
        <v>685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816</v>
      </c>
      <c r="B53" s="81" t="s">
        <v>822</v>
      </c>
      <c r="C53" s="83" t="s">
        <v>823</v>
      </c>
      <c r="D53" s="85" t="s">
        <v>824</v>
      </c>
      <c r="E53" s="85" t="s">
        <v>825</v>
      </c>
      <c r="F53" s="86" t="s">
        <v>744</v>
      </c>
      <c r="G53" s="86" t="s">
        <v>685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816</v>
      </c>
      <c r="B54" s="81" t="s">
        <v>826</v>
      </c>
      <c r="C54" s="83" t="s">
        <v>827</v>
      </c>
      <c r="D54" s="85" t="s">
        <v>828</v>
      </c>
      <c r="E54" s="85" t="s">
        <v>829</v>
      </c>
      <c r="F54" s="86" t="s">
        <v>769</v>
      </c>
      <c r="G54" s="86" t="s">
        <v>669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816</v>
      </c>
      <c r="B55" s="81" t="s">
        <v>830</v>
      </c>
      <c r="C55" s="83" t="s">
        <v>831</v>
      </c>
      <c r="D55" s="85" t="s">
        <v>832</v>
      </c>
      <c r="E55" s="85" t="s">
        <v>833</v>
      </c>
      <c r="F55" s="86" t="s">
        <v>769</v>
      </c>
      <c r="G55" s="86" t="s">
        <v>669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816</v>
      </c>
      <c r="B56" s="81" t="s">
        <v>834</v>
      </c>
      <c r="C56" s="83" t="s">
        <v>835</v>
      </c>
      <c r="D56" s="85" t="s">
        <v>836</v>
      </c>
      <c r="E56" s="85" t="s">
        <v>837</v>
      </c>
      <c r="F56" s="86" t="s">
        <v>769</v>
      </c>
      <c r="G56" s="86" t="s">
        <v>669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816</v>
      </c>
      <c r="B57" s="81" t="s">
        <v>838</v>
      </c>
      <c r="C57" s="83" t="s">
        <v>839</v>
      </c>
      <c r="D57" s="85" t="s">
        <v>840</v>
      </c>
      <c r="E57" s="85" t="s">
        <v>841</v>
      </c>
      <c r="F57" s="86" t="s">
        <v>652</v>
      </c>
      <c r="G57" s="86" t="s">
        <v>627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816</v>
      </c>
      <c r="B58" s="81" t="s">
        <v>842</v>
      </c>
      <c r="C58" s="83" t="s">
        <v>843</v>
      </c>
      <c r="D58" s="85" t="s">
        <v>844</v>
      </c>
      <c r="E58" s="85" t="s">
        <v>845</v>
      </c>
      <c r="F58" s="86" t="s">
        <v>769</v>
      </c>
      <c r="G58" s="86" t="s">
        <v>669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816</v>
      </c>
      <c r="B59" s="81" t="s">
        <v>846</v>
      </c>
      <c r="C59" s="83" t="s">
        <v>847</v>
      </c>
      <c r="D59" s="85" t="s">
        <v>848</v>
      </c>
      <c r="E59" s="85" t="s">
        <v>849</v>
      </c>
      <c r="F59" s="86" t="s">
        <v>769</v>
      </c>
      <c r="G59" s="86" t="s">
        <v>685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850</v>
      </c>
      <c r="B60" s="80">
        <v>7</v>
      </c>
      <c r="C60" s="82" t="s">
        <v>25</v>
      </c>
      <c r="D60" s="84" t="s">
        <v>851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850</v>
      </c>
      <c r="B61" s="81" t="s">
        <v>852</v>
      </c>
      <c r="C61" s="83" t="s">
        <v>853</v>
      </c>
      <c r="D61" s="85" t="s">
        <v>854</v>
      </c>
      <c r="E61" s="85" t="s">
        <v>855</v>
      </c>
      <c r="F61" s="86" t="s">
        <v>744</v>
      </c>
      <c r="G61" s="86" t="s">
        <v>685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850</v>
      </c>
      <c r="B62" s="81" t="s">
        <v>856</v>
      </c>
      <c r="C62" s="83" t="s">
        <v>857</v>
      </c>
      <c r="D62" s="85" t="s">
        <v>858</v>
      </c>
      <c r="E62" s="85" t="s">
        <v>859</v>
      </c>
      <c r="F62" s="86" t="s">
        <v>744</v>
      </c>
      <c r="G62" s="86" t="s">
        <v>685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850</v>
      </c>
      <c r="B63" s="81" t="s">
        <v>860</v>
      </c>
      <c r="C63" s="83" t="s">
        <v>861</v>
      </c>
      <c r="D63" s="85" t="s">
        <v>862</v>
      </c>
      <c r="E63" s="85" t="s">
        <v>863</v>
      </c>
      <c r="F63" s="86" t="s">
        <v>652</v>
      </c>
      <c r="G63" s="86" t="s">
        <v>669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850</v>
      </c>
      <c r="B64" s="81" t="s">
        <v>864</v>
      </c>
      <c r="C64" s="83" t="s">
        <v>865</v>
      </c>
      <c r="D64" s="85" t="s">
        <v>866</v>
      </c>
      <c r="E64" s="85" t="s">
        <v>867</v>
      </c>
      <c r="F64" s="86" t="s">
        <v>652</v>
      </c>
      <c r="G64" s="86" t="s">
        <v>669</v>
      </c>
      <c r="H64" s="86">
        <v>1</v>
      </c>
      <c r="I64" s="88">
        <f>IF(COUNTIF(J64:AW64,"&lt;&gt;")=0,"",SUMPRODUCT(((Recommendations[ImplStatus]="Implemented")+(Recommendations[ImplStatus]="Compensated"))*ISNUMBER(MATCH(Recommendations[Id],J64:AW64,0)))/COUNTIF(J64:AW64,"&lt;&gt;"))</f>
        <v>0</v>
      </c>
      <c r="J64" s="90" t="s">
        <v>93</v>
      </c>
      <c r="K64" s="90" t="s">
        <v>138</v>
      </c>
      <c r="L64" s="90" t="s">
        <v>237</v>
      </c>
      <c r="M64" s="90" t="s">
        <v>243</v>
      </c>
      <c r="N64" s="90" t="s">
        <v>296</v>
      </c>
      <c r="O64" s="90" t="s">
        <v>307</v>
      </c>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850</v>
      </c>
      <c r="B65" s="81" t="s">
        <v>868</v>
      </c>
      <c r="C65" s="83" t="s">
        <v>869</v>
      </c>
      <c r="D65" s="85" t="s">
        <v>870</v>
      </c>
      <c r="E65" s="85" t="s">
        <v>871</v>
      </c>
      <c r="F65" s="86" t="s">
        <v>652</v>
      </c>
      <c r="G65" s="86" t="s">
        <v>627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850</v>
      </c>
      <c r="B66" s="81" t="s">
        <v>872</v>
      </c>
      <c r="C66" s="83" t="s">
        <v>873</v>
      </c>
      <c r="D66" s="85" t="s">
        <v>874</v>
      </c>
      <c r="E66" s="85" t="s">
        <v>875</v>
      </c>
      <c r="F66" s="86" t="s">
        <v>652</v>
      </c>
      <c r="G66" s="86" t="s">
        <v>627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850</v>
      </c>
      <c r="B67" s="81" t="s">
        <v>876</v>
      </c>
      <c r="C67" s="83" t="s">
        <v>877</v>
      </c>
      <c r="D67" s="85" t="s">
        <v>878</v>
      </c>
      <c r="E67" s="85" t="s">
        <v>879</v>
      </c>
      <c r="F67" s="86" t="s">
        <v>652</v>
      </c>
      <c r="G67" s="86" t="s">
        <v>632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880</v>
      </c>
      <c r="B68" s="80">
        <v>8</v>
      </c>
      <c r="C68" s="82" t="s">
        <v>25</v>
      </c>
      <c r="D68" s="84" t="s">
        <v>881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880</v>
      </c>
      <c r="B69" s="81" t="s">
        <v>882</v>
      </c>
      <c r="C69" s="83" t="s">
        <v>883</v>
      </c>
      <c r="D69" s="85" t="s">
        <v>884</v>
      </c>
      <c r="E69" s="85" t="s">
        <v>885</v>
      </c>
      <c r="F69" s="86" t="s">
        <v>744</v>
      </c>
      <c r="G69" s="86" t="s">
        <v>685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880</v>
      </c>
      <c r="B70" s="81" t="s">
        <v>886</v>
      </c>
      <c r="C70" s="83" t="s">
        <v>887</v>
      </c>
      <c r="D70" s="85" t="s">
        <v>888</v>
      </c>
      <c r="E70" s="85" t="s">
        <v>889</v>
      </c>
      <c r="F70" s="86" t="s">
        <v>684</v>
      </c>
      <c r="G70" s="86" t="s">
        <v>637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880</v>
      </c>
      <c r="B71" s="81" t="s">
        <v>890</v>
      </c>
      <c r="C71" s="83" t="s">
        <v>891</v>
      </c>
      <c r="D71" s="85" t="s">
        <v>892</v>
      </c>
      <c r="E71" s="85" t="s">
        <v>893</v>
      </c>
      <c r="F71" s="86" t="s">
        <v>684</v>
      </c>
      <c r="G71" s="86" t="s">
        <v>669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880</v>
      </c>
      <c r="B72" s="81" t="s">
        <v>894</v>
      </c>
      <c r="C72" s="83" t="s">
        <v>895</v>
      </c>
      <c r="D72" s="85" t="s">
        <v>896</v>
      </c>
      <c r="E72" s="85" t="s">
        <v>897</v>
      </c>
      <c r="F72" s="86" t="s">
        <v>898</v>
      </c>
      <c r="G72" s="86" t="s">
        <v>669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880</v>
      </c>
      <c r="B73" s="81" t="s">
        <v>899</v>
      </c>
      <c r="C73" s="83" t="s">
        <v>900</v>
      </c>
      <c r="D73" s="85" t="s">
        <v>901</v>
      </c>
      <c r="E73" s="85" t="s">
        <v>902</v>
      </c>
      <c r="F73" s="86" t="s">
        <v>684</v>
      </c>
      <c r="G73" s="86" t="s">
        <v>637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880</v>
      </c>
      <c r="B74" s="81" t="s">
        <v>903</v>
      </c>
      <c r="C74" s="83" t="s">
        <v>904</v>
      </c>
      <c r="D74" s="85" t="s">
        <v>905</v>
      </c>
      <c r="E74" s="85" t="s">
        <v>906</v>
      </c>
      <c r="F74" s="86" t="s">
        <v>684</v>
      </c>
      <c r="G74" s="86" t="s">
        <v>637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880</v>
      </c>
      <c r="B75" s="81" t="s">
        <v>907</v>
      </c>
      <c r="C75" s="83" t="s">
        <v>908</v>
      </c>
      <c r="D75" s="85" t="s">
        <v>909</v>
      </c>
      <c r="E75" s="85" t="s">
        <v>910</v>
      </c>
      <c r="F75" s="86" t="s">
        <v>684</v>
      </c>
      <c r="G75" s="86" t="s">
        <v>637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880</v>
      </c>
      <c r="B76" s="81" t="s">
        <v>911</v>
      </c>
      <c r="C76" s="83" t="s">
        <v>912</v>
      </c>
      <c r="D76" s="85" t="s">
        <v>913</v>
      </c>
      <c r="E76" s="85" t="s">
        <v>914</v>
      </c>
      <c r="F76" s="86" t="s">
        <v>684</v>
      </c>
      <c r="G76" s="86" t="s">
        <v>637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880</v>
      </c>
      <c r="B77" s="81" t="s">
        <v>915</v>
      </c>
      <c r="C77" s="83" t="s">
        <v>916</v>
      </c>
      <c r="D77" s="85" t="s">
        <v>917</v>
      </c>
      <c r="E77" s="85" t="s">
        <v>918</v>
      </c>
      <c r="F77" s="86" t="s">
        <v>684</v>
      </c>
      <c r="G77" s="86" t="s">
        <v>637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880</v>
      </c>
      <c r="B78" s="81" t="s">
        <v>919</v>
      </c>
      <c r="C78" s="83" t="s">
        <v>920</v>
      </c>
      <c r="D78" s="85" t="s">
        <v>921</v>
      </c>
      <c r="E78" s="85" t="s">
        <v>922</v>
      </c>
      <c r="F78" s="86" t="s">
        <v>684</v>
      </c>
      <c r="G78" s="86" t="s">
        <v>669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880</v>
      </c>
      <c r="B79" s="81" t="s">
        <v>923</v>
      </c>
      <c r="C79" s="83" t="s">
        <v>924</v>
      </c>
      <c r="D79" s="85" t="s">
        <v>925</v>
      </c>
      <c r="E79" s="85" t="s">
        <v>926</v>
      </c>
      <c r="F79" s="86" t="s">
        <v>684</v>
      </c>
      <c r="G79" s="86" t="s">
        <v>637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880</v>
      </c>
      <c r="B80" s="81" t="s">
        <v>927</v>
      </c>
      <c r="C80" s="83" t="s">
        <v>928</v>
      </c>
      <c r="D80" s="85" t="s">
        <v>929</v>
      </c>
      <c r="E80" s="85" t="s">
        <v>930</v>
      </c>
      <c r="F80" s="86" t="s">
        <v>684</v>
      </c>
      <c r="G80" s="86" t="s">
        <v>637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931</v>
      </c>
      <c r="B81" s="80">
        <v>9</v>
      </c>
      <c r="C81" s="82" t="s">
        <v>25</v>
      </c>
      <c r="D81" s="84" t="s">
        <v>932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931</v>
      </c>
      <c r="B82" s="81" t="s">
        <v>933</v>
      </c>
      <c r="C82" s="83" t="s">
        <v>934</v>
      </c>
      <c r="D82" s="85" t="s">
        <v>935</v>
      </c>
      <c r="E82" s="85" t="s">
        <v>936</v>
      </c>
      <c r="F82" s="86" t="s">
        <v>652</v>
      </c>
      <c r="G82" s="86" t="s">
        <v>669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931</v>
      </c>
      <c r="B83" s="81" t="s">
        <v>937</v>
      </c>
      <c r="C83" s="83" t="s">
        <v>938</v>
      </c>
      <c r="D83" s="85" t="s">
        <v>939</v>
      </c>
      <c r="E83" s="85" t="s">
        <v>940</v>
      </c>
      <c r="F83" s="86" t="s">
        <v>626</v>
      </c>
      <c r="G83" s="86" t="s">
        <v>669</v>
      </c>
      <c r="H83" s="86">
        <v>1</v>
      </c>
      <c r="I83" s="88">
        <f>IF(COUNTIF(J83:AW83,"&lt;&gt;")=0,"",SUMPRODUCT(((Recommendations[ImplStatus]="Implemented")+(Recommendations[ImplStatus]="Compensated"))*ISNUMBER(MATCH(Recommendations[Id],J83:AW83,0)))/COUNTIF(J83:AW83,"&lt;&gt;"))</f>
        <v>0</v>
      </c>
      <c r="J83" s="90" t="s">
        <v>202</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931</v>
      </c>
      <c r="B84" s="81" t="s">
        <v>941</v>
      </c>
      <c r="C84" s="83" t="s">
        <v>942</v>
      </c>
      <c r="D84" s="85" t="s">
        <v>943</v>
      </c>
      <c r="E84" s="85" t="s">
        <v>944</v>
      </c>
      <c r="F84" s="86" t="s">
        <v>898</v>
      </c>
      <c r="G84" s="86" t="s">
        <v>669</v>
      </c>
      <c r="H84" s="86">
        <v>2</v>
      </c>
      <c r="I84" s="88">
        <f>IF(COUNTIF(J84:AW84,"&lt;&gt;")=0,"",SUMPRODUCT(((Recommendations[ImplStatus]="Implemented")+(Recommendations[ImplStatus]="Compensated"))*ISNUMBER(MATCH(Recommendations[Id],J84:AW84,0)))/COUNTIF(J84:AW84,"&lt;&gt;"))</f>
        <v>0</v>
      </c>
      <c r="J84" s="90" t="s">
        <v>325</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931</v>
      </c>
      <c r="B85" s="81" t="s">
        <v>945</v>
      </c>
      <c r="C85" s="83" t="s">
        <v>946</v>
      </c>
      <c r="D85" s="85" t="s">
        <v>947</v>
      </c>
      <c r="E85" s="85" t="s">
        <v>948</v>
      </c>
      <c r="F85" s="86" t="s">
        <v>652</v>
      </c>
      <c r="G85" s="86" t="s">
        <v>669</v>
      </c>
      <c r="H85" s="86">
        <v>2</v>
      </c>
      <c r="I85" s="88">
        <f>IF(COUNTIF(J85:AW85,"&lt;&gt;")=0,"",SUMPRODUCT(((Recommendations[ImplStatus]="Implemented")+(Recommendations[ImplStatus]="Compensated"))*ISNUMBER(MATCH(Recommendations[Id],J85:AW85,0)))/COUNTIF(J85:AW85,"&lt;&gt;"))</f>
        <v>0</v>
      </c>
      <c r="J85" s="90" t="s">
        <v>18</v>
      </c>
      <c r="K85" s="90" t="s">
        <v>99</v>
      </c>
      <c r="L85" s="90" t="s">
        <v>160</v>
      </c>
      <c r="M85" s="90" t="s">
        <v>230</v>
      </c>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931</v>
      </c>
      <c r="B86" s="81" t="s">
        <v>949</v>
      </c>
      <c r="C86" s="83" t="s">
        <v>950</v>
      </c>
      <c r="D86" s="85" t="s">
        <v>951</v>
      </c>
      <c r="E86" s="85" t="s">
        <v>952</v>
      </c>
      <c r="F86" s="86" t="s">
        <v>898</v>
      </c>
      <c r="G86" s="86" t="s">
        <v>669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931</v>
      </c>
      <c r="B87" s="81" t="s">
        <v>953</v>
      </c>
      <c r="C87" s="83" t="s">
        <v>954</v>
      </c>
      <c r="D87" s="85" t="s">
        <v>955</v>
      </c>
      <c r="E87" s="85" t="s">
        <v>956</v>
      </c>
      <c r="F87" s="86" t="s">
        <v>898</v>
      </c>
      <c r="G87" s="86" t="s">
        <v>669</v>
      </c>
      <c r="H87" s="86">
        <v>2</v>
      </c>
      <c r="I87" s="88">
        <f>IF(COUNTIF(J87:AW87,"&lt;&gt;")=0,"",SUMPRODUCT(((Recommendations[ImplStatus]="Implemented")+(Recommendations[ImplStatus]="Compensated"))*ISNUMBER(MATCH(Recommendations[Id],J87:AW87,0)))/COUNTIF(J87:AW87,"&lt;&gt;"))</f>
        <v>0</v>
      </c>
      <c r="J87" s="90" t="s">
        <v>178</v>
      </c>
      <c r="K87" s="90" t="s">
        <v>213</v>
      </c>
      <c r="L87" s="90" t="s">
        <v>225</v>
      </c>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931</v>
      </c>
      <c r="B88" s="81" t="s">
        <v>957</v>
      </c>
      <c r="C88" s="83" t="s">
        <v>958</v>
      </c>
      <c r="D88" s="85" t="s">
        <v>959</v>
      </c>
      <c r="E88" s="85" t="s">
        <v>960</v>
      </c>
      <c r="F88" s="86" t="s">
        <v>898</v>
      </c>
      <c r="G88" s="86" t="s">
        <v>669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961</v>
      </c>
      <c r="B89" s="80">
        <v>10</v>
      </c>
      <c r="C89" s="82" t="s">
        <v>25</v>
      </c>
      <c r="D89" s="84" t="s">
        <v>962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961</v>
      </c>
      <c r="B90" s="81" t="s">
        <v>963</v>
      </c>
      <c r="C90" s="83" t="s">
        <v>964</v>
      </c>
      <c r="D90" s="85" t="s">
        <v>965</v>
      </c>
      <c r="E90" s="85" t="s">
        <v>966</v>
      </c>
      <c r="F90" s="86" t="s">
        <v>626</v>
      </c>
      <c r="G90" s="86" t="s">
        <v>637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961</v>
      </c>
      <c r="B91" s="81" t="s">
        <v>967</v>
      </c>
      <c r="C91" s="83" t="s">
        <v>968</v>
      </c>
      <c r="D91" s="85" t="s">
        <v>969</v>
      </c>
      <c r="E91" s="85" t="s">
        <v>970</v>
      </c>
      <c r="F91" s="86" t="s">
        <v>626</v>
      </c>
      <c r="G91" s="86" t="s">
        <v>669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961</v>
      </c>
      <c r="B92" s="81" t="s">
        <v>971</v>
      </c>
      <c r="C92" s="83" t="s">
        <v>972</v>
      </c>
      <c r="D92" s="85" t="s">
        <v>973</v>
      </c>
      <c r="E92" s="85" t="s">
        <v>974</v>
      </c>
      <c r="F92" s="86" t="s">
        <v>626</v>
      </c>
      <c r="G92" s="86" t="s">
        <v>669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961</v>
      </c>
      <c r="B93" s="81" t="s">
        <v>975</v>
      </c>
      <c r="C93" s="83" t="s">
        <v>976</v>
      </c>
      <c r="D93" s="85" t="s">
        <v>977</v>
      </c>
      <c r="E93" s="85" t="s">
        <v>978</v>
      </c>
      <c r="F93" s="86" t="s">
        <v>626</v>
      </c>
      <c r="G93" s="86" t="s">
        <v>637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961</v>
      </c>
      <c r="B94" s="81" t="s">
        <v>979</v>
      </c>
      <c r="C94" s="83" t="s">
        <v>980</v>
      </c>
      <c r="D94" s="85" t="s">
        <v>981</v>
      </c>
      <c r="E94" s="85" t="s">
        <v>982</v>
      </c>
      <c r="F94" s="86" t="s">
        <v>626</v>
      </c>
      <c r="G94" s="86" t="s">
        <v>669</v>
      </c>
      <c r="H94" s="86">
        <v>2</v>
      </c>
      <c r="I94" s="88">
        <f>IF(COUNTIF(J94:AW94,"&lt;&gt;")=0,"",SUMPRODUCT(((Recommendations[ImplStatus]="Implemented")+(Recommendations[ImplStatus]="Compensated"))*ISNUMBER(MATCH(Recommendations[Id],J94:AW94,0)))/COUNTIF(J94:AW94,"&lt;&gt;"))</f>
        <v>0</v>
      </c>
      <c r="J94" s="90" t="s">
        <v>117</v>
      </c>
      <c r="K94" s="90" t="s">
        <v>128</v>
      </c>
      <c r="L94" s="90" t="s">
        <v>133</v>
      </c>
      <c r="M94" s="90" t="s">
        <v>171</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961</v>
      </c>
      <c r="B95" s="81" t="s">
        <v>983</v>
      </c>
      <c r="C95" s="83" t="s">
        <v>984</v>
      </c>
      <c r="D95" s="85" t="s">
        <v>985</v>
      </c>
      <c r="E95" s="85" t="s">
        <v>986</v>
      </c>
      <c r="F95" s="86" t="s">
        <v>626</v>
      </c>
      <c r="G95" s="86" t="s">
        <v>669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961</v>
      </c>
      <c r="B96" s="81" t="s">
        <v>987</v>
      </c>
      <c r="C96" s="83" t="s">
        <v>988</v>
      </c>
      <c r="D96" s="85" t="s">
        <v>989</v>
      </c>
      <c r="E96" s="85" t="s">
        <v>990</v>
      </c>
      <c r="F96" s="86" t="s">
        <v>626</v>
      </c>
      <c r="G96" s="86" t="s">
        <v>637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991</v>
      </c>
      <c r="B97" s="80">
        <v>11</v>
      </c>
      <c r="C97" s="82" t="s">
        <v>25</v>
      </c>
      <c r="D97" s="84" t="s">
        <v>992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991</v>
      </c>
      <c r="B98" s="81" t="s">
        <v>993</v>
      </c>
      <c r="C98" s="83" t="s">
        <v>994</v>
      </c>
      <c r="D98" s="85" t="s">
        <v>995</v>
      </c>
      <c r="E98" s="85" t="s">
        <v>996</v>
      </c>
      <c r="F98" s="86" t="s">
        <v>744</v>
      </c>
      <c r="G98" s="86" t="s">
        <v>685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991</v>
      </c>
      <c r="B99" s="81" t="s">
        <v>997</v>
      </c>
      <c r="C99" s="83" t="s">
        <v>998</v>
      </c>
      <c r="D99" s="85" t="s">
        <v>999</v>
      </c>
      <c r="E99" s="85" t="s">
        <v>1000</v>
      </c>
      <c r="F99" s="86" t="s">
        <v>684</v>
      </c>
      <c r="G99" s="86" t="s">
        <v>1001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991</v>
      </c>
      <c r="B100" s="81" t="s">
        <v>1002</v>
      </c>
      <c r="C100" s="83" t="s">
        <v>1003</v>
      </c>
      <c r="D100" s="85" t="s">
        <v>1004</v>
      </c>
      <c r="E100" s="85" t="s">
        <v>1005</v>
      </c>
      <c r="F100" s="86" t="s">
        <v>684</v>
      </c>
      <c r="G100" s="86" t="s">
        <v>669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991</v>
      </c>
      <c r="B101" s="81" t="s">
        <v>1006</v>
      </c>
      <c r="C101" s="83" t="s">
        <v>1007</v>
      </c>
      <c r="D101" s="85" t="s">
        <v>1008</v>
      </c>
      <c r="E101" s="85" t="s">
        <v>1009</v>
      </c>
      <c r="F101" s="86" t="s">
        <v>684</v>
      </c>
      <c r="G101" s="86" t="s">
        <v>1001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991</v>
      </c>
      <c r="B102" s="81" t="s">
        <v>1010</v>
      </c>
      <c r="C102" s="83" t="s">
        <v>1011</v>
      </c>
      <c r="D102" s="85" t="s">
        <v>1012</v>
      </c>
      <c r="E102" s="85" t="s">
        <v>1013</v>
      </c>
      <c r="F102" s="86" t="s">
        <v>684</v>
      </c>
      <c r="G102" s="86" t="s">
        <v>1001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1014</v>
      </c>
      <c r="B103" s="80">
        <v>12</v>
      </c>
      <c r="C103" s="82" t="s">
        <v>25</v>
      </c>
      <c r="D103" s="84" t="s">
        <v>1015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1014</v>
      </c>
      <c r="B104" s="81" t="s">
        <v>1016</v>
      </c>
      <c r="C104" s="83" t="s">
        <v>1017</v>
      </c>
      <c r="D104" s="85" t="s">
        <v>1018</v>
      </c>
      <c r="E104" s="85" t="s">
        <v>1019</v>
      </c>
      <c r="F104" s="86" t="s">
        <v>898</v>
      </c>
      <c r="G104" s="86" t="s">
        <v>669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1014</v>
      </c>
      <c r="B105" s="81" t="s">
        <v>1020</v>
      </c>
      <c r="C105" s="83" t="s">
        <v>1021</v>
      </c>
      <c r="D105" s="85" t="s">
        <v>1022</v>
      </c>
      <c r="E105" s="85" t="s">
        <v>1023</v>
      </c>
      <c r="F105" s="86" t="s">
        <v>898</v>
      </c>
      <c r="G105" s="86" t="s">
        <v>669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1014</v>
      </c>
      <c r="B106" s="81" t="s">
        <v>1024</v>
      </c>
      <c r="C106" s="83" t="s">
        <v>1025</v>
      </c>
      <c r="D106" s="85" t="s">
        <v>1026</v>
      </c>
      <c r="E106" s="85" t="s">
        <v>1027</v>
      </c>
      <c r="F106" s="86" t="s">
        <v>898</v>
      </c>
      <c r="G106" s="86" t="s">
        <v>669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1014</v>
      </c>
      <c r="B107" s="81" t="s">
        <v>1028</v>
      </c>
      <c r="C107" s="83" t="s">
        <v>1029</v>
      </c>
      <c r="D107" s="85" t="s">
        <v>1030</v>
      </c>
      <c r="E107" s="85" t="s">
        <v>1031</v>
      </c>
      <c r="F107" s="86" t="s">
        <v>744</v>
      </c>
      <c r="G107" s="86" t="s">
        <v>685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1014</v>
      </c>
      <c r="B108" s="81" t="s">
        <v>1032</v>
      </c>
      <c r="C108" s="83" t="s">
        <v>1033</v>
      </c>
      <c r="D108" s="85" t="s">
        <v>1034</v>
      </c>
      <c r="E108" s="85" t="s">
        <v>1035</v>
      </c>
      <c r="F108" s="86" t="s">
        <v>898</v>
      </c>
      <c r="G108" s="86" t="s">
        <v>669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1014</v>
      </c>
      <c r="B109" s="81" t="s">
        <v>1036</v>
      </c>
      <c r="C109" s="83" t="s">
        <v>1037</v>
      </c>
      <c r="D109" s="85" t="s">
        <v>1038</v>
      </c>
      <c r="E109" s="85" t="s">
        <v>1039</v>
      </c>
      <c r="F109" s="86" t="s">
        <v>898</v>
      </c>
      <c r="G109" s="86" t="s">
        <v>669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1014</v>
      </c>
      <c r="B110" s="81" t="s">
        <v>1040</v>
      </c>
      <c r="C110" s="83" t="s">
        <v>1041</v>
      </c>
      <c r="D110" s="85" t="s">
        <v>1042</v>
      </c>
      <c r="E110" s="85" t="s">
        <v>1043</v>
      </c>
      <c r="F110" s="86" t="s">
        <v>626</v>
      </c>
      <c r="G110" s="86" t="s">
        <v>669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1014</v>
      </c>
      <c r="B111" s="81" t="s">
        <v>1044</v>
      </c>
      <c r="C111" s="83" t="s">
        <v>1045</v>
      </c>
      <c r="D111" s="85" t="s">
        <v>1046</v>
      </c>
      <c r="E111" s="85" t="s">
        <v>1047</v>
      </c>
      <c r="F111" s="86" t="s">
        <v>626</v>
      </c>
      <c r="G111" s="86" t="s">
        <v>669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1048</v>
      </c>
      <c r="B112" s="80">
        <v>13</v>
      </c>
      <c r="C112" s="82" t="s">
        <v>25</v>
      </c>
      <c r="D112" s="84" t="s">
        <v>1049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1048</v>
      </c>
      <c r="B113" s="81" t="s">
        <v>1050</v>
      </c>
      <c r="C113" s="83" t="s">
        <v>1051</v>
      </c>
      <c r="D113" s="85" t="s">
        <v>1052</v>
      </c>
      <c r="E113" s="85" t="s">
        <v>1053</v>
      </c>
      <c r="F113" s="86" t="s">
        <v>898</v>
      </c>
      <c r="G113" s="86" t="s">
        <v>637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1048</v>
      </c>
      <c r="B114" s="81" t="s">
        <v>1054</v>
      </c>
      <c r="C114" s="83" t="s">
        <v>1055</v>
      </c>
      <c r="D114" s="85" t="s">
        <v>1056</v>
      </c>
      <c r="E114" s="85" t="s">
        <v>1057</v>
      </c>
      <c r="F114" s="86" t="s">
        <v>626</v>
      </c>
      <c r="G114" s="86" t="s">
        <v>637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1048</v>
      </c>
      <c r="B115" s="81" t="s">
        <v>1058</v>
      </c>
      <c r="C115" s="83" t="s">
        <v>1059</v>
      </c>
      <c r="D115" s="85" t="s">
        <v>1060</v>
      </c>
      <c r="E115" s="85" t="s">
        <v>1061</v>
      </c>
      <c r="F115" s="86" t="s">
        <v>898</v>
      </c>
      <c r="G115" s="86" t="s">
        <v>637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1048</v>
      </c>
      <c r="B116" s="81" t="s">
        <v>1062</v>
      </c>
      <c r="C116" s="83" t="s">
        <v>1063</v>
      </c>
      <c r="D116" s="85" t="s">
        <v>1064</v>
      </c>
      <c r="E116" s="85" t="s">
        <v>1065</v>
      </c>
      <c r="F116" s="86" t="s">
        <v>898</v>
      </c>
      <c r="G116" s="86" t="s">
        <v>669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1048</v>
      </c>
      <c r="B117" s="81" t="s">
        <v>1066</v>
      </c>
      <c r="C117" s="83" t="s">
        <v>1067</v>
      </c>
      <c r="D117" s="85" t="s">
        <v>1068</v>
      </c>
      <c r="E117" s="85" t="s">
        <v>1069</v>
      </c>
      <c r="F117" s="86" t="s">
        <v>626</v>
      </c>
      <c r="G117" s="86" t="s">
        <v>669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1048</v>
      </c>
      <c r="B118" s="81" t="s">
        <v>1070</v>
      </c>
      <c r="C118" s="83" t="s">
        <v>1071</v>
      </c>
      <c r="D118" s="85" t="s">
        <v>1072</v>
      </c>
      <c r="E118" s="85" t="s">
        <v>1073</v>
      </c>
      <c r="F118" s="86" t="s">
        <v>898</v>
      </c>
      <c r="G118" s="86" t="s">
        <v>637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1048</v>
      </c>
      <c r="B119" s="81" t="s">
        <v>1074</v>
      </c>
      <c r="C119" s="83" t="s">
        <v>1075</v>
      </c>
      <c r="D119" s="85" t="s">
        <v>1076</v>
      </c>
      <c r="E119" s="85" t="s">
        <v>1077</v>
      </c>
      <c r="F119" s="86" t="s">
        <v>626</v>
      </c>
      <c r="G119" s="86" t="s">
        <v>669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1048</v>
      </c>
      <c r="B120" s="81" t="s">
        <v>1078</v>
      </c>
      <c r="C120" s="83" t="s">
        <v>1079</v>
      </c>
      <c r="D120" s="85" t="s">
        <v>1080</v>
      </c>
      <c r="E120" s="85" t="s">
        <v>1081</v>
      </c>
      <c r="F120" s="86" t="s">
        <v>898</v>
      </c>
      <c r="G120" s="86" t="s">
        <v>669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1048</v>
      </c>
      <c r="B121" s="81" t="s">
        <v>1082</v>
      </c>
      <c r="C121" s="83" t="s">
        <v>1083</v>
      </c>
      <c r="D121" s="85" t="s">
        <v>1084</v>
      </c>
      <c r="E121" s="85" t="s">
        <v>1085</v>
      </c>
      <c r="F121" s="86" t="s">
        <v>898</v>
      </c>
      <c r="G121" s="86" t="s">
        <v>669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1048</v>
      </c>
      <c r="B122" s="81" t="s">
        <v>1086</v>
      </c>
      <c r="C122" s="83" t="s">
        <v>1087</v>
      </c>
      <c r="D122" s="85" t="s">
        <v>1088</v>
      </c>
      <c r="E122" s="85" t="s">
        <v>1089</v>
      </c>
      <c r="F122" s="86" t="s">
        <v>898</v>
      </c>
      <c r="G122" s="86" t="s">
        <v>669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1048</v>
      </c>
      <c r="B123" s="81" t="s">
        <v>1090</v>
      </c>
      <c r="C123" s="83" t="s">
        <v>1091</v>
      </c>
      <c r="D123" s="85" t="s">
        <v>1092</v>
      </c>
      <c r="E123" s="85" t="s">
        <v>1093</v>
      </c>
      <c r="F123" s="86" t="s">
        <v>898</v>
      </c>
      <c r="G123" s="86" t="s">
        <v>637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1094</v>
      </c>
      <c r="B124" s="80">
        <v>14</v>
      </c>
      <c r="C124" s="82" t="s">
        <v>25</v>
      </c>
      <c r="D124" s="84" t="s">
        <v>1095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1094</v>
      </c>
      <c r="B125" s="81" t="s">
        <v>1096</v>
      </c>
      <c r="C125" s="83" t="s">
        <v>1097</v>
      </c>
      <c r="D125" s="85" t="s">
        <v>1098</v>
      </c>
      <c r="E125" s="85" t="s">
        <v>1099</v>
      </c>
      <c r="F125" s="86" t="s">
        <v>744</v>
      </c>
      <c r="G125" s="86" t="s">
        <v>685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1094</v>
      </c>
      <c r="B126" s="81" t="s">
        <v>1100</v>
      </c>
      <c r="C126" s="83" t="s">
        <v>1101</v>
      </c>
      <c r="D126" s="85" t="s">
        <v>1102</v>
      </c>
      <c r="E126" s="85" t="s">
        <v>1103</v>
      </c>
      <c r="F126" s="86" t="s">
        <v>769</v>
      </c>
      <c r="G126" s="86" t="s">
        <v>669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1094</v>
      </c>
      <c r="B127" s="81" t="s">
        <v>1104</v>
      </c>
      <c r="C127" s="83" t="s">
        <v>1105</v>
      </c>
      <c r="D127" s="85" t="s">
        <v>1106</v>
      </c>
      <c r="E127" s="85" t="s">
        <v>1107</v>
      </c>
      <c r="F127" s="86" t="s">
        <v>769</v>
      </c>
      <c r="G127" s="86" t="s">
        <v>669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1094</v>
      </c>
      <c r="B128" s="81" t="s">
        <v>1108</v>
      </c>
      <c r="C128" s="83" t="s">
        <v>1109</v>
      </c>
      <c r="D128" s="85" t="s">
        <v>1110</v>
      </c>
      <c r="E128" s="85" t="s">
        <v>1111</v>
      </c>
      <c r="F128" s="86" t="s">
        <v>769</v>
      </c>
      <c r="G128" s="86" t="s">
        <v>669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1094</v>
      </c>
      <c r="B129" s="81" t="s">
        <v>1112</v>
      </c>
      <c r="C129" s="83" t="s">
        <v>1113</v>
      </c>
      <c r="D129" s="85" t="s">
        <v>1114</v>
      </c>
      <c r="E129" s="85" t="s">
        <v>1115</v>
      </c>
      <c r="F129" s="86" t="s">
        <v>769</v>
      </c>
      <c r="G129" s="86" t="s">
        <v>669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1094</v>
      </c>
      <c r="B130" s="81" t="s">
        <v>1116</v>
      </c>
      <c r="C130" s="83" t="s">
        <v>1117</v>
      </c>
      <c r="D130" s="85" t="s">
        <v>1118</v>
      </c>
      <c r="E130" s="85" t="s">
        <v>1119</v>
      </c>
      <c r="F130" s="86" t="s">
        <v>769</v>
      </c>
      <c r="G130" s="86" t="s">
        <v>669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1094</v>
      </c>
      <c r="B131" s="81" t="s">
        <v>1120</v>
      </c>
      <c r="C131" s="83" t="s">
        <v>1121</v>
      </c>
      <c r="D131" s="85" t="s">
        <v>1122</v>
      </c>
      <c r="E131" s="85" t="s">
        <v>1123</v>
      </c>
      <c r="F131" s="86" t="s">
        <v>769</v>
      </c>
      <c r="G131" s="86" t="s">
        <v>669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1094</v>
      </c>
      <c r="B132" s="81" t="s">
        <v>1124</v>
      </c>
      <c r="C132" s="83" t="s">
        <v>1125</v>
      </c>
      <c r="D132" s="85" t="s">
        <v>1126</v>
      </c>
      <c r="E132" s="85" t="s">
        <v>1127</v>
      </c>
      <c r="F132" s="86" t="s">
        <v>769</v>
      </c>
      <c r="G132" s="86" t="s">
        <v>669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1094</v>
      </c>
      <c r="B133" s="81" t="s">
        <v>1128</v>
      </c>
      <c r="C133" s="83" t="s">
        <v>1129</v>
      </c>
      <c r="D133" s="85" t="s">
        <v>1130</v>
      </c>
      <c r="E133" s="85" t="s">
        <v>1131</v>
      </c>
      <c r="F133" s="86" t="s">
        <v>769</v>
      </c>
      <c r="G133" s="86" t="s">
        <v>669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1132</v>
      </c>
      <c r="B134" s="80">
        <v>15</v>
      </c>
      <c r="C134" s="82" t="s">
        <v>25</v>
      </c>
      <c r="D134" s="84" t="s">
        <v>1133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1132</v>
      </c>
      <c r="B135" s="81" t="s">
        <v>1134</v>
      </c>
      <c r="C135" s="83" t="s">
        <v>1135</v>
      </c>
      <c r="D135" s="85" t="s">
        <v>1136</v>
      </c>
      <c r="E135" s="85" t="s">
        <v>1137</v>
      </c>
      <c r="F135" s="86" t="s">
        <v>769</v>
      </c>
      <c r="G135" s="86" t="s">
        <v>627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1132</v>
      </c>
      <c r="B136" s="81" t="s">
        <v>1138</v>
      </c>
      <c r="C136" s="83" t="s">
        <v>1139</v>
      </c>
      <c r="D136" s="85" t="s">
        <v>1140</v>
      </c>
      <c r="E136" s="85" t="s">
        <v>1141</v>
      </c>
      <c r="F136" s="86" t="s">
        <v>744</v>
      </c>
      <c r="G136" s="86" t="s">
        <v>685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1132</v>
      </c>
      <c r="B137" s="81" t="s">
        <v>1142</v>
      </c>
      <c r="C137" s="83" t="s">
        <v>1143</v>
      </c>
      <c r="D137" s="85" t="s">
        <v>1144</v>
      </c>
      <c r="E137" s="85" t="s">
        <v>1145</v>
      </c>
      <c r="F137" s="86" t="s">
        <v>769</v>
      </c>
      <c r="G137" s="86" t="s">
        <v>685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1132</v>
      </c>
      <c r="B138" s="81" t="s">
        <v>1146</v>
      </c>
      <c r="C138" s="83" t="s">
        <v>1147</v>
      </c>
      <c r="D138" s="85" t="s">
        <v>1148</v>
      </c>
      <c r="E138" s="85" t="s">
        <v>1149</v>
      </c>
      <c r="F138" s="86" t="s">
        <v>744</v>
      </c>
      <c r="G138" s="86" t="s">
        <v>685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1132</v>
      </c>
      <c r="B139" s="81" t="s">
        <v>1150</v>
      </c>
      <c r="C139" s="83" t="s">
        <v>1151</v>
      </c>
      <c r="D139" s="85" t="s">
        <v>1152</v>
      </c>
      <c r="E139" s="85" t="s">
        <v>1153</v>
      </c>
      <c r="F139" s="86" t="s">
        <v>769</v>
      </c>
      <c r="G139" s="86" t="s">
        <v>685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1132</v>
      </c>
      <c r="B140" s="81" t="s">
        <v>1154</v>
      </c>
      <c r="C140" s="83" t="s">
        <v>1155</v>
      </c>
      <c r="D140" s="85" t="s">
        <v>1156</v>
      </c>
      <c r="E140" s="85" t="s">
        <v>1157</v>
      </c>
      <c r="F140" s="86" t="s">
        <v>684</v>
      </c>
      <c r="G140" s="86" t="s">
        <v>685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1132</v>
      </c>
      <c r="B141" s="81" t="s">
        <v>1158</v>
      </c>
      <c r="C141" s="83" t="s">
        <v>1159</v>
      </c>
      <c r="D141" s="85" t="s">
        <v>1160</v>
      </c>
      <c r="E141" s="85" t="s">
        <v>1161</v>
      </c>
      <c r="F141" s="86" t="s">
        <v>684</v>
      </c>
      <c r="G141" s="86" t="s">
        <v>669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1162</v>
      </c>
      <c r="B142" s="80">
        <v>16</v>
      </c>
      <c r="C142" s="82" t="s">
        <v>25</v>
      </c>
      <c r="D142" s="84" t="s">
        <v>1163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1162</v>
      </c>
      <c r="B143" s="81" t="s">
        <v>1164</v>
      </c>
      <c r="C143" s="83" t="s">
        <v>1165</v>
      </c>
      <c r="D143" s="85" t="s">
        <v>1166</v>
      </c>
      <c r="E143" s="85" t="s">
        <v>1167</v>
      </c>
      <c r="F143" s="86" t="s">
        <v>744</v>
      </c>
      <c r="G143" s="86" t="s">
        <v>685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1162</v>
      </c>
      <c r="B144" s="81" t="s">
        <v>1168</v>
      </c>
      <c r="C144" s="83" t="s">
        <v>1169</v>
      </c>
      <c r="D144" s="85" t="s">
        <v>1170</v>
      </c>
      <c r="E144" s="85" t="s">
        <v>1171</v>
      </c>
      <c r="F144" s="86" t="s">
        <v>744</v>
      </c>
      <c r="G144" s="86" t="s">
        <v>685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1162</v>
      </c>
      <c r="B145" s="81" t="s">
        <v>1172</v>
      </c>
      <c r="C145" s="83" t="s">
        <v>1173</v>
      </c>
      <c r="D145" s="85" t="s">
        <v>1174</v>
      </c>
      <c r="E145" s="85" t="s">
        <v>1175</v>
      </c>
      <c r="F145" s="86" t="s">
        <v>652</v>
      </c>
      <c r="G145" s="86" t="s">
        <v>637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1162</v>
      </c>
      <c r="B146" s="81" t="s">
        <v>1176</v>
      </c>
      <c r="C146" s="83" t="s">
        <v>1177</v>
      </c>
      <c r="D146" s="85" t="s">
        <v>1178</v>
      </c>
      <c r="E146" s="85" t="s">
        <v>1179</v>
      </c>
      <c r="F146" s="86" t="s">
        <v>652</v>
      </c>
      <c r="G146" s="86" t="s">
        <v>627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1162</v>
      </c>
      <c r="B147" s="81" t="s">
        <v>1180</v>
      </c>
      <c r="C147" s="83" t="s">
        <v>1181</v>
      </c>
      <c r="D147" s="85" t="s">
        <v>1182</v>
      </c>
      <c r="E147" s="85" t="s">
        <v>1183</v>
      </c>
      <c r="F147" s="86" t="s">
        <v>652</v>
      </c>
      <c r="G147" s="86" t="s">
        <v>669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1162</v>
      </c>
      <c r="B148" s="81" t="s">
        <v>1184</v>
      </c>
      <c r="C148" s="83" t="s">
        <v>1185</v>
      </c>
      <c r="D148" s="85" t="s">
        <v>1186</v>
      </c>
      <c r="E148" s="85" t="s">
        <v>1187</v>
      </c>
      <c r="F148" s="86" t="s">
        <v>744</v>
      </c>
      <c r="G148" s="86" t="s">
        <v>685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1162</v>
      </c>
      <c r="B149" s="81" t="s">
        <v>1188</v>
      </c>
      <c r="C149" s="83" t="s">
        <v>1189</v>
      </c>
      <c r="D149" s="85" t="s">
        <v>1190</v>
      </c>
      <c r="E149" s="85" t="s">
        <v>1191</v>
      </c>
      <c r="F149" s="86" t="s">
        <v>652</v>
      </c>
      <c r="G149" s="86" t="s">
        <v>669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1162</v>
      </c>
      <c r="B150" s="81" t="s">
        <v>1192</v>
      </c>
      <c r="C150" s="83" t="s">
        <v>1193</v>
      </c>
      <c r="D150" s="85" t="s">
        <v>1194</v>
      </c>
      <c r="E150" s="85" t="s">
        <v>1195</v>
      </c>
      <c r="F150" s="86" t="s">
        <v>898</v>
      </c>
      <c r="G150" s="86" t="s">
        <v>669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1162</v>
      </c>
      <c r="B151" s="81" t="s">
        <v>1196</v>
      </c>
      <c r="C151" s="83" t="s">
        <v>1197</v>
      </c>
      <c r="D151" s="85" t="s">
        <v>1198</v>
      </c>
      <c r="E151" s="85" t="s">
        <v>1199</v>
      </c>
      <c r="F151" s="86" t="s">
        <v>769</v>
      </c>
      <c r="G151" s="86" t="s">
        <v>669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1162</v>
      </c>
      <c r="B152" s="81" t="s">
        <v>1200</v>
      </c>
      <c r="C152" s="83" t="s">
        <v>1201</v>
      </c>
      <c r="D152" s="85" t="s">
        <v>1202</v>
      </c>
      <c r="E152" s="85" t="s">
        <v>1203</v>
      </c>
      <c r="F152" s="86" t="s">
        <v>652</v>
      </c>
      <c r="G152" s="86" t="s">
        <v>669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1162</v>
      </c>
      <c r="B153" s="81" t="s">
        <v>1204</v>
      </c>
      <c r="C153" s="83" t="s">
        <v>1205</v>
      </c>
      <c r="D153" s="85" t="s">
        <v>1206</v>
      </c>
      <c r="E153" s="85" t="s">
        <v>1207</v>
      </c>
      <c r="F153" s="86" t="s">
        <v>652</v>
      </c>
      <c r="G153" s="86" t="s">
        <v>669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1162</v>
      </c>
      <c r="B154" s="81" t="s">
        <v>1208</v>
      </c>
      <c r="C154" s="83" t="s">
        <v>1209</v>
      </c>
      <c r="D154" s="85" t="s">
        <v>1210</v>
      </c>
      <c r="E154" s="85" t="s">
        <v>1211</v>
      </c>
      <c r="F154" s="86" t="s">
        <v>652</v>
      </c>
      <c r="G154" s="86" t="s">
        <v>669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1162</v>
      </c>
      <c r="B155" s="81" t="s">
        <v>1212</v>
      </c>
      <c r="C155" s="83" t="s">
        <v>1213</v>
      </c>
      <c r="D155" s="85" t="s">
        <v>1214</v>
      </c>
      <c r="E155" s="85" t="s">
        <v>1215</v>
      </c>
      <c r="F155" s="86" t="s">
        <v>652</v>
      </c>
      <c r="G155" s="86" t="s">
        <v>637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1162</v>
      </c>
      <c r="B156" s="81" t="s">
        <v>1216</v>
      </c>
      <c r="C156" s="83" t="s">
        <v>1217</v>
      </c>
      <c r="D156" s="85" t="s">
        <v>1218</v>
      </c>
      <c r="E156" s="85" t="s">
        <v>1219</v>
      </c>
      <c r="F156" s="86" t="s">
        <v>652</v>
      </c>
      <c r="G156" s="86" t="s">
        <v>669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1220</v>
      </c>
      <c r="B157" s="80">
        <v>17</v>
      </c>
      <c r="C157" s="82" t="s">
        <v>25</v>
      </c>
      <c r="D157" s="84" t="s">
        <v>1221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1220</v>
      </c>
      <c r="B158" s="81" t="s">
        <v>1222</v>
      </c>
      <c r="C158" s="83" t="s">
        <v>1223</v>
      </c>
      <c r="D158" s="85" t="s">
        <v>1224</v>
      </c>
      <c r="E158" s="85" t="s">
        <v>1225</v>
      </c>
      <c r="F158" s="86" t="s">
        <v>769</v>
      </c>
      <c r="G158" s="86" t="s">
        <v>632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1220</v>
      </c>
      <c r="B159" s="81" t="s">
        <v>1226</v>
      </c>
      <c r="C159" s="83" t="s">
        <v>1227</v>
      </c>
      <c r="D159" s="85" t="s">
        <v>1228</v>
      </c>
      <c r="E159" s="85" t="s">
        <v>1229</v>
      </c>
      <c r="F159" s="86" t="s">
        <v>744</v>
      </c>
      <c r="G159" s="86" t="s">
        <v>685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1220</v>
      </c>
      <c r="B160" s="81" t="s">
        <v>1230</v>
      </c>
      <c r="C160" s="83" t="s">
        <v>1231</v>
      </c>
      <c r="D160" s="85" t="s">
        <v>1232</v>
      </c>
      <c r="E160" s="85" t="s">
        <v>1233</v>
      </c>
      <c r="F160" s="86" t="s">
        <v>744</v>
      </c>
      <c r="G160" s="86" t="s">
        <v>685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1220</v>
      </c>
      <c r="B161" s="81" t="s">
        <v>1234</v>
      </c>
      <c r="C161" s="83" t="s">
        <v>1235</v>
      </c>
      <c r="D161" s="85" t="s">
        <v>1236</v>
      </c>
      <c r="E161" s="85" t="s">
        <v>1237</v>
      </c>
      <c r="F161" s="86" t="s">
        <v>744</v>
      </c>
      <c r="G161" s="86" t="s">
        <v>685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1220</v>
      </c>
      <c r="B162" s="81" t="s">
        <v>1238</v>
      </c>
      <c r="C162" s="83" t="s">
        <v>1239</v>
      </c>
      <c r="D162" s="85" t="s">
        <v>1240</v>
      </c>
      <c r="E162" s="85" t="s">
        <v>1241</v>
      </c>
      <c r="F162" s="86" t="s">
        <v>769</v>
      </c>
      <c r="G162" s="86" t="s">
        <v>632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1220</v>
      </c>
      <c r="B163" s="81" t="s">
        <v>1242</v>
      </c>
      <c r="C163" s="83" t="s">
        <v>1243</v>
      </c>
      <c r="D163" s="85" t="s">
        <v>1244</v>
      </c>
      <c r="E163" s="85" t="s">
        <v>1245</v>
      </c>
      <c r="F163" s="86" t="s">
        <v>769</v>
      </c>
      <c r="G163" s="86" t="s">
        <v>632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1220</v>
      </c>
      <c r="B164" s="81" t="s">
        <v>1246</v>
      </c>
      <c r="C164" s="83" t="s">
        <v>1247</v>
      </c>
      <c r="D164" s="85" t="s">
        <v>1248</v>
      </c>
      <c r="E164" s="85" t="s">
        <v>1249</v>
      </c>
      <c r="F164" s="86" t="s">
        <v>769</v>
      </c>
      <c r="G164" s="86" t="s">
        <v>1001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1220</v>
      </c>
      <c r="B165" s="81" t="s">
        <v>1250</v>
      </c>
      <c r="C165" s="83" t="s">
        <v>1251</v>
      </c>
      <c r="D165" s="85" t="s">
        <v>1252</v>
      </c>
      <c r="E165" s="85" t="s">
        <v>1253</v>
      </c>
      <c r="F165" s="86" t="s">
        <v>769</v>
      </c>
      <c r="G165" s="86" t="s">
        <v>1001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1220</v>
      </c>
      <c r="B166" s="81" t="s">
        <v>1254</v>
      </c>
      <c r="C166" s="83" t="s">
        <v>1255</v>
      </c>
      <c r="D166" s="85" t="s">
        <v>1256</v>
      </c>
      <c r="E166" s="85" t="s">
        <v>1257</v>
      </c>
      <c r="F166" s="86" t="s">
        <v>744</v>
      </c>
      <c r="G166" s="86" t="s">
        <v>1001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1258</v>
      </c>
      <c r="B167" s="80">
        <v>18</v>
      </c>
      <c r="C167" s="82" t="s">
        <v>25</v>
      </c>
      <c r="D167" s="84" t="s">
        <v>1259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1258</v>
      </c>
      <c r="B168" s="81" t="s">
        <v>1260</v>
      </c>
      <c r="C168" s="83" t="s">
        <v>1261</v>
      </c>
      <c r="D168" s="85" t="s">
        <v>1262</v>
      </c>
      <c r="E168" s="85" t="s">
        <v>1263</v>
      </c>
      <c r="F168" s="86" t="s">
        <v>744</v>
      </c>
      <c r="G168" s="86" t="s">
        <v>685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1258</v>
      </c>
      <c r="B169" s="81" t="s">
        <v>1264</v>
      </c>
      <c r="C169" s="83" t="s">
        <v>1265</v>
      </c>
      <c r="D169" s="85" t="s">
        <v>1266</v>
      </c>
      <c r="E169" s="85" t="s">
        <v>1267</v>
      </c>
      <c r="F169" s="86" t="s">
        <v>898</v>
      </c>
      <c r="G169" s="86" t="s">
        <v>637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1258</v>
      </c>
      <c r="B170" s="81" t="s">
        <v>1268</v>
      </c>
      <c r="C170" s="83" t="s">
        <v>1269</v>
      </c>
      <c r="D170" s="85" t="s">
        <v>1270</v>
      </c>
      <c r="E170" s="85" t="s">
        <v>1271</v>
      </c>
      <c r="F170" s="86" t="s">
        <v>898</v>
      </c>
      <c r="G170" s="86" t="s">
        <v>669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1258</v>
      </c>
      <c r="B171" s="81" t="s">
        <v>1272</v>
      </c>
      <c r="C171" s="83" t="s">
        <v>1273</v>
      </c>
      <c r="D171" s="85" t="s">
        <v>1274</v>
      </c>
      <c r="E171" s="85" t="s">
        <v>1275</v>
      </c>
      <c r="F171" s="86" t="s">
        <v>898</v>
      </c>
      <c r="G171" s="86" t="s">
        <v>669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1258</v>
      </c>
      <c r="B172" s="91" t="s">
        <v>1276</v>
      </c>
      <c r="C172" s="92" t="s">
        <v>1277</v>
      </c>
      <c r="D172" s="93" t="s">
        <v>1278</v>
      </c>
      <c r="E172" s="93" t="s">
        <v>1279</v>
      </c>
      <c r="F172" s="94" t="s">
        <v>898</v>
      </c>
      <c r="G172" s="94" t="s">
        <v>637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350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Mozilla Firefox ESR GPO Benchmark - SHGIR</dc:title>
  <dc:subject>Generated on: 2026-06-08 19:45:14</dc:subject>
  <dc:creator>Anicet Fopa Tchoffo</dc:creator>
  <cp:keywords>Baseline;Hardening;CIS;Benchmark</cp:keywords>
  <dc:description>Baseline Developed By: Center for Internet Security (CIS)</dc:description>
  <cp:lastModifiedBy>Anicet Fopa Tchoffo</cp:lastModifiedBy>
  <dcterms:modified xsi:type="dcterms:W3CDTF">2026-06-08T18:45:23Z</dcterms:modified>
  <cp:category>CIS</cp:category>
  <cp:contentStatus>Draft</cp:contentStatus>
</cp:coreProperties>
</file>