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E5C77D443C7407B6F5447B5D37B288364E4127BB" xr6:coauthVersionLast="47" xr6:coauthVersionMax="47" xr10:uidLastSave="{30BCA0DE-6965-439C-9B59-42172715E19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43" i="1"/>
  <c r="P542" i="1"/>
  <c r="P541" i="1"/>
  <c r="P540" i="1"/>
  <c r="P539" i="1"/>
  <c r="P538" i="1"/>
  <c r="P537" i="1"/>
  <c r="P536" i="1"/>
  <c r="P535" i="1"/>
  <c r="P534" i="1"/>
  <c r="P533" i="1"/>
  <c r="P532" i="1"/>
  <c r="P531" i="1"/>
  <c r="P530" i="1"/>
  <c r="P529" i="1"/>
  <c r="P528" i="1"/>
  <c r="P527" i="1"/>
  <c r="P526" i="1"/>
  <c r="P525" i="1"/>
  <c r="P524" i="1"/>
  <c r="P523" i="1"/>
  <c r="P522" i="1"/>
  <c r="P521" i="1"/>
  <c r="P520" i="1"/>
  <c r="P519" i="1"/>
  <c r="P518" i="1"/>
  <c r="P517" i="1"/>
  <c r="P516" i="1"/>
  <c r="P515" i="1"/>
  <c r="P514" i="1"/>
  <c r="P513" i="1"/>
  <c r="P512" i="1"/>
  <c r="P511" i="1"/>
  <c r="P510" i="1"/>
  <c r="P509" i="1"/>
  <c r="P508" i="1"/>
  <c r="P507" i="1"/>
  <c r="P506" i="1"/>
  <c r="P505" i="1"/>
  <c r="P504" i="1"/>
  <c r="P503" i="1"/>
  <c r="P502" i="1"/>
  <c r="P501" i="1"/>
  <c r="P500" i="1"/>
  <c r="P499" i="1"/>
  <c r="P498" i="1"/>
  <c r="P497" i="1"/>
  <c r="P496" i="1"/>
  <c r="P495" i="1"/>
  <c r="P494" i="1"/>
  <c r="P493" i="1"/>
  <c r="P492" i="1"/>
  <c r="P491" i="1"/>
  <c r="P490" i="1"/>
  <c r="P489" i="1"/>
  <c r="P488" i="1"/>
  <c r="P487" i="1"/>
  <c r="P486" i="1"/>
  <c r="P485" i="1"/>
  <c r="P484" i="1"/>
  <c r="P483" i="1"/>
  <c r="P482" i="1"/>
  <c r="P481" i="1"/>
  <c r="P480" i="1"/>
  <c r="P479" i="1"/>
  <c r="P478" i="1"/>
  <c r="P477" i="1"/>
  <c r="P476" i="1"/>
  <c r="P475" i="1"/>
  <c r="P474" i="1"/>
  <c r="P473" i="1"/>
  <c r="P472" i="1"/>
  <c r="P471" i="1"/>
  <c r="P470" i="1"/>
  <c r="P469" i="1"/>
  <c r="P468" i="1"/>
  <c r="P467" i="1"/>
  <c r="P466" i="1"/>
  <c r="P465" i="1"/>
  <c r="P464" i="1"/>
  <c r="P463" i="1"/>
  <c r="P462" i="1"/>
  <c r="P461" i="1"/>
  <c r="P460" i="1"/>
  <c r="P459" i="1"/>
  <c r="P458" i="1"/>
  <c r="P457" i="1"/>
  <c r="P456" i="1"/>
  <c r="P455" i="1"/>
  <c r="P454" i="1"/>
  <c r="P453" i="1"/>
  <c r="P452" i="1"/>
  <c r="P451" i="1"/>
  <c r="P450" i="1"/>
  <c r="P449" i="1"/>
  <c r="P448" i="1"/>
  <c r="P447" i="1"/>
  <c r="P446" i="1"/>
  <c r="P445" i="1"/>
  <c r="P444" i="1"/>
  <c r="P443" i="1"/>
  <c r="P442" i="1"/>
  <c r="P441" i="1"/>
  <c r="P440" i="1"/>
  <c r="P439" i="1"/>
  <c r="P438" i="1"/>
  <c r="P437" i="1"/>
  <c r="P436" i="1"/>
  <c r="P435" i="1"/>
  <c r="P434" i="1"/>
  <c r="P433" i="1"/>
  <c r="P432" i="1"/>
  <c r="P431" i="1"/>
  <c r="P430" i="1"/>
  <c r="P429" i="1"/>
  <c r="P428" i="1"/>
  <c r="P427" i="1"/>
  <c r="P426" i="1"/>
  <c r="P425" i="1"/>
  <c r="P424" i="1"/>
  <c r="P423" i="1"/>
  <c r="P422" i="1"/>
  <c r="P421" i="1"/>
  <c r="P420" i="1"/>
  <c r="P419" i="1"/>
  <c r="P418" i="1"/>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E66" i="3" s="1"/>
  <c r="P10" i="1"/>
  <c r="P9" i="1"/>
  <c r="D84" i="3" s="1"/>
  <c r="P8" i="1"/>
  <c r="P7" i="1"/>
  <c r="P6" i="1"/>
  <c r="P5" i="1"/>
  <c r="P4" i="1"/>
  <c r="P3" i="1"/>
  <c r="E29" i="3" s="1"/>
  <c r="P2" i="1"/>
  <c r="D47"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G122" i="3"/>
  <c r="F122" i="3"/>
  <c r="E122" i="3"/>
  <c r="O121" i="3"/>
  <c r="N121" i="3"/>
  <c r="M121" i="3"/>
  <c r="L121" i="3"/>
  <c r="K121" i="3"/>
  <c r="F121" i="3"/>
  <c r="E121" i="3"/>
  <c r="G121" i="3" s="1"/>
  <c r="O120" i="3"/>
  <c r="N120" i="3"/>
  <c r="M120" i="3"/>
  <c r="L120" i="3"/>
  <c r="K120" i="3"/>
  <c r="G120" i="3"/>
  <c r="F120" i="3"/>
  <c r="E120" i="3"/>
  <c r="O119" i="3"/>
  <c r="N119" i="3"/>
  <c r="M119" i="3"/>
  <c r="L119" i="3"/>
  <c r="K119" i="3"/>
  <c r="F119" i="3"/>
  <c r="E119" i="3"/>
  <c r="G119" i="3" s="1"/>
  <c r="O118" i="3"/>
  <c r="N118" i="3"/>
  <c r="M118" i="3"/>
  <c r="L118" i="3"/>
  <c r="K118" i="3"/>
  <c r="F118" i="3"/>
  <c r="E118" i="3"/>
  <c r="G118" i="3" s="1"/>
  <c r="F103" i="3"/>
  <c r="C110" i="3" s="1"/>
  <c r="E103" i="3"/>
  <c r="D103" i="3"/>
  <c r="C103" i="3"/>
  <c r="E102" i="3"/>
  <c r="D102" i="3"/>
  <c r="C102" i="3"/>
  <c r="F102" i="3" s="1"/>
  <c r="E101" i="3"/>
  <c r="D101" i="3"/>
  <c r="F101" i="3" s="1"/>
  <c r="C101" i="3"/>
  <c r="C91" i="3"/>
  <c r="C84" i="3"/>
  <c r="F83" i="3"/>
  <c r="E91" i="3" s="1"/>
  <c r="E83" i="3"/>
  <c r="D83" i="3"/>
  <c r="C83" i="3"/>
  <c r="E82" i="3"/>
  <c r="D82" i="3"/>
  <c r="C82" i="3"/>
  <c r="W134" i="3" s="1"/>
  <c r="E81" i="3"/>
  <c r="F81" i="3" s="1"/>
  <c r="D81" i="3"/>
  <c r="C81" i="3"/>
  <c r="U134" i="3" s="1"/>
  <c r="E80" i="3"/>
  <c r="D80" i="3"/>
  <c r="C80" i="3"/>
  <c r="F80" i="3" s="1"/>
  <c r="C65" i="3"/>
  <c r="E53" i="3"/>
  <c r="E47" i="3"/>
  <c r="E46" i="3"/>
  <c r="D46" i="3"/>
  <c r="C46" i="3"/>
  <c r="F46" i="3" s="1"/>
  <c r="E45" i="3"/>
  <c r="D45" i="3"/>
  <c r="C45" i="3"/>
  <c r="F45" i="3" s="1"/>
  <c r="F44" i="3"/>
  <c r="D53" i="3" s="1"/>
  <c r="E44" i="3"/>
  <c r="D44" i="3"/>
  <c r="C44" i="3"/>
  <c r="E43" i="3"/>
  <c r="D43" i="3"/>
  <c r="C43" i="3"/>
  <c r="F43" i="3" s="1"/>
  <c r="E42" i="3"/>
  <c r="F42" i="3" s="1"/>
  <c r="D42" i="3"/>
  <c r="C42" i="3"/>
  <c r="C9" i="3"/>
  <c r="D9" i="3" s="1"/>
  <c r="C8" i="3"/>
  <c r="C7" i="3" s="1"/>
  <c r="D7" i="3" s="1"/>
  <c r="T163" i="3" l="1"/>
  <c r="T158" i="3"/>
  <c r="T153" i="3"/>
  <c r="T148" i="3"/>
  <c r="T143" i="3"/>
  <c r="T138" i="3"/>
  <c r="E88" i="3"/>
  <c r="D88" i="3"/>
  <c r="C88" i="3"/>
  <c r="T162" i="3"/>
  <c r="T157" i="3"/>
  <c r="T152" i="3"/>
  <c r="T147" i="3"/>
  <c r="T142" i="3"/>
  <c r="T137" i="3"/>
  <c r="T166" i="3"/>
  <c r="T161" i="3"/>
  <c r="T156" i="3"/>
  <c r="T151" i="3"/>
  <c r="T146" i="3"/>
  <c r="T141" i="3"/>
  <c r="T136" i="3"/>
  <c r="T165" i="3"/>
  <c r="T160" i="3"/>
  <c r="T155" i="3"/>
  <c r="T150" i="3"/>
  <c r="T145" i="3"/>
  <c r="T140" i="3"/>
  <c r="T164" i="3"/>
  <c r="T159" i="3"/>
  <c r="T154" i="3"/>
  <c r="T149" i="3"/>
  <c r="T144" i="3"/>
  <c r="T139" i="3"/>
  <c r="E52" i="3"/>
  <c r="D52" i="3"/>
  <c r="C52" i="3"/>
  <c r="D51" i="3"/>
  <c r="C51" i="3"/>
  <c r="E51" i="3"/>
  <c r="V163" i="3"/>
  <c r="V158" i="3"/>
  <c r="V153" i="3"/>
  <c r="V148" i="3"/>
  <c r="V143" i="3"/>
  <c r="V138" i="3"/>
  <c r="E89" i="3"/>
  <c r="D89" i="3"/>
  <c r="V162" i="3"/>
  <c r="V157" i="3"/>
  <c r="V152" i="3"/>
  <c r="V147" i="3"/>
  <c r="V142" i="3"/>
  <c r="V137" i="3"/>
  <c r="C89" i="3"/>
  <c r="V166" i="3"/>
  <c r="V161" i="3"/>
  <c r="V156" i="3"/>
  <c r="V151" i="3"/>
  <c r="V146" i="3"/>
  <c r="V141" i="3"/>
  <c r="V136" i="3"/>
  <c r="V165" i="3"/>
  <c r="V160" i="3"/>
  <c r="V155" i="3"/>
  <c r="V150" i="3"/>
  <c r="V145" i="3"/>
  <c r="V140" i="3"/>
  <c r="V164" i="3"/>
  <c r="V159" i="3"/>
  <c r="V154" i="3"/>
  <c r="V149" i="3"/>
  <c r="V144" i="3"/>
  <c r="V139" i="3"/>
  <c r="C54" i="3"/>
  <c r="E54" i="3"/>
  <c r="D54" i="3"/>
  <c r="F84" i="3"/>
  <c r="E55" i="3"/>
  <c r="D55" i="3"/>
  <c r="C55" i="3"/>
  <c r="E108" i="3"/>
  <c r="D108" i="3"/>
  <c r="C108" i="3"/>
  <c r="E109" i="3"/>
  <c r="D109" i="3"/>
  <c r="C109" i="3"/>
  <c r="D8" i="3"/>
  <c r="D65" i="3"/>
  <c r="F65" i="3" s="1"/>
  <c r="C104" i="3"/>
  <c r="C16" i="3"/>
  <c r="C66" i="3"/>
  <c r="F66" i="3" s="1"/>
  <c r="D91" i="3"/>
  <c r="E65" i="3"/>
  <c r="D104" i="3"/>
  <c r="E104" i="3"/>
  <c r="D16" i="3"/>
  <c r="D66" i="3"/>
  <c r="F82" i="3"/>
  <c r="E16" i="3"/>
  <c r="S134" i="3"/>
  <c r="C53" i="3"/>
  <c r="D29" i="3"/>
  <c r="E84" i="3"/>
  <c r="D110" i="3"/>
  <c r="E110" i="3"/>
  <c r="C29" i="3"/>
  <c r="F29" i="3" s="1"/>
  <c r="C47" i="3"/>
  <c r="F47" i="3" s="1"/>
  <c r="F123" i="3"/>
  <c r="G123" i="3" s="1"/>
  <c r="E70" i="3" l="1"/>
  <c r="D70" i="3"/>
  <c r="C70" i="3"/>
  <c r="E92" i="3"/>
  <c r="D92" i="3"/>
  <c r="C92" i="3"/>
  <c r="C71" i="3"/>
  <c r="E71" i="3"/>
  <c r="D71" i="3"/>
  <c r="F16" i="3"/>
  <c r="Q134" i="3"/>
  <c r="F104" i="3"/>
  <c r="C33" i="3"/>
  <c r="E33" i="3"/>
  <c r="D33" i="3"/>
  <c r="E56" i="3"/>
  <c r="D56" i="3"/>
  <c r="C56" i="3"/>
  <c r="X162" i="3"/>
  <c r="X157" i="3"/>
  <c r="X152" i="3"/>
  <c r="X147" i="3"/>
  <c r="X142" i="3"/>
  <c r="X137" i="3"/>
  <c r="X166" i="3"/>
  <c r="X161" i="3"/>
  <c r="X156" i="3"/>
  <c r="X151" i="3"/>
  <c r="X146" i="3"/>
  <c r="X141" i="3"/>
  <c r="X136" i="3"/>
  <c r="X165" i="3"/>
  <c r="X160" i="3"/>
  <c r="X155" i="3"/>
  <c r="X150" i="3"/>
  <c r="X145" i="3"/>
  <c r="X140" i="3"/>
  <c r="X163" i="3"/>
  <c r="X158" i="3"/>
  <c r="X153" i="3"/>
  <c r="X148" i="3"/>
  <c r="X143" i="3"/>
  <c r="X138" i="3"/>
  <c r="C90" i="3"/>
  <c r="E90" i="3"/>
  <c r="X164" i="3"/>
  <c r="X159" i="3"/>
  <c r="X154" i="3"/>
  <c r="X149" i="3"/>
  <c r="X144" i="3"/>
  <c r="X139" i="3"/>
  <c r="D90" i="3"/>
  <c r="E111" i="3" l="1"/>
  <c r="D111" i="3"/>
  <c r="C111" i="3"/>
  <c r="R163" i="3"/>
  <c r="R158" i="3"/>
  <c r="R153" i="3"/>
  <c r="R148" i="3"/>
  <c r="R143" i="3"/>
  <c r="R138" i="3"/>
  <c r="E20" i="3"/>
  <c r="R162" i="3"/>
  <c r="R157" i="3"/>
  <c r="R152" i="3"/>
  <c r="R147" i="3"/>
  <c r="R142" i="3"/>
  <c r="R137" i="3"/>
  <c r="R166" i="3"/>
  <c r="R161" i="3"/>
  <c r="R156" i="3"/>
  <c r="R151" i="3"/>
  <c r="R146" i="3"/>
  <c r="R141" i="3"/>
  <c r="R136" i="3"/>
  <c r="D20" i="3"/>
  <c r="C20" i="3"/>
  <c r="R165" i="3"/>
  <c r="R160" i="3"/>
  <c r="R155" i="3"/>
  <c r="R150" i="3"/>
  <c r="R145" i="3"/>
  <c r="R140" i="3"/>
  <c r="R164" i="3"/>
  <c r="R159" i="3"/>
  <c r="R154" i="3"/>
  <c r="R149" i="3"/>
  <c r="R144" i="3"/>
  <c r="R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1" authorId="0" shapeId="0" xr:uid="{00000000-0006-0000-0400-000001000000}">
      <text>
        <r>
          <rPr>
            <sz val="11"/>
            <rFont val="Calibri"/>
          </rPr>
          <t xml:space="preserve">Ensure </t>
        </r>
        <r>
          <rPr>
            <sz val="11"/>
            <color rgb="FF000000"/>
            <rFont val="Calibri"/>
          </rPr>
          <t>'</t>
        </r>
        <r>
          <rPr>
            <b/>
            <sz val="11"/>
            <color rgb="FF000000"/>
            <rFont val="Calibri"/>
          </rPr>
          <t>Toggle user control over Insider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 authorId="0" shapeId="0" xr:uid="{00000000-0006-0000-0400-000004000000}">
      <text>
        <r>
          <rPr>
            <sz val="11"/>
            <rFont val="Calibri"/>
          </rPr>
          <t xml:space="preserve">Ensure </t>
        </r>
        <r>
          <rPr>
            <sz val="11"/>
            <color rgb="FF000000"/>
            <rFont val="Calibri"/>
          </rPr>
          <t>'</t>
        </r>
        <r>
          <rPr>
            <b/>
            <sz val="11"/>
            <color rgb="FF000000"/>
            <rFont val="Calibri"/>
          </rPr>
          <t>PowerShell 2.0 is not Installed</t>
        </r>
        <r>
          <rPr>
            <sz val="11"/>
            <color rgb="FF000000"/>
            <rFont val="Calibri"/>
          </rPr>
          <t>'</t>
        </r>
      </text>
    </comment>
    <comment ref="L11" authorId="0" shapeId="0" xr:uid="{00000000-0006-0000-0400-000002000000}">
      <text>
        <r>
          <rPr>
            <sz val="11"/>
            <rFont val="Calibri"/>
          </rPr>
          <t xml:space="preserve">Ensure </t>
        </r>
        <r>
          <rPr>
            <sz val="11"/>
            <color rgb="FF000000"/>
            <rFont val="Calibri"/>
          </rPr>
          <t>'</t>
        </r>
        <r>
          <rPr>
            <b/>
            <sz val="11"/>
            <color rgb="FF000000"/>
            <rFont val="Calibri"/>
          </rPr>
          <t>Telnet Client is not Installed</t>
        </r>
        <r>
          <rPr>
            <sz val="11"/>
            <color rgb="FF000000"/>
            <rFont val="Calibri"/>
          </rPr>
          <t>'</t>
        </r>
      </text>
    </comment>
    <comment ref="M11" authorId="0" shapeId="0" xr:uid="{00000000-0006-0000-0400-000003000000}">
      <text>
        <r>
          <rPr>
            <sz val="11"/>
            <rFont val="Calibri"/>
          </rPr>
          <t xml:space="preserve">Ensure </t>
        </r>
        <r>
          <rPr>
            <sz val="11"/>
            <color rgb="FF000000"/>
            <rFont val="Calibri"/>
          </rPr>
          <t>'</t>
        </r>
        <r>
          <rPr>
            <b/>
            <sz val="11"/>
            <color rgb="FF000000"/>
            <rFont val="Calibri"/>
          </rPr>
          <t>TFTP Client is not Installed</t>
        </r>
        <r>
          <rPr>
            <sz val="11"/>
            <color rgb="FF000000"/>
            <rFont val="Calibri"/>
          </rPr>
          <t>'</t>
        </r>
      </text>
    </comment>
    <comment ref="J12" authorId="0" shapeId="0" xr:uid="{00000000-0006-0000-0400-000005000000}">
      <text>
        <r>
          <rPr>
            <sz val="11"/>
            <rFont val="Calibri"/>
          </rPr>
          <t xml:space="preserve">Ensure </t>
        </r>
        <r>
          <rPr>
            <sz val="11"/>
            <color rgb="FF000000"/>
            <rFont val="Calibri"/>
          </rPr>
          <t>'</t>
        </r>
        <r>
          <rPr>
            <b/>
            <sz val="11"/>
            <color rgb="FF000000"/>
            <rFont val="Calibri"/>
          </rPr>
          <t>Allow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 &lt;Org Specific Device IDs&gt;</t>
        </r>
        <r>
          <rPr>
            <sz val="11"/>
            <color rgb="FF000000"/>
            <rFont val="Calibri"/>
          </rPr>
          <t>'</t>
        </r>
      </text>
    </comment>
    <comment ref="K12" authorId="0" shapeId="0" xr:uid="{00000000-0006-0000-0400-000007000000}">
      <text>
        <r>
          <rPr>
            <sz val="11"/>
            <rFont val="Calibri"/>
          </rPr>
          <t xml:space="preserve">Ensure </t>
        </r>
        <r>
          <rPr>
            <sz val="11"/>
            <color rgb="FF000000"/>
            <rFont val="Calibri"/>
          </rPr>
          <t>'</t>
        </r>
        <r>
          <rPr>
            <b/>
            <sz val="11"/>
            <color rgb="FF000000"/>
            <rFont val="Calibri"/>
          </rPr>
          <t>Apply layered order of evaluation for Allow and Prevent device installation policies across all device match criteria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2" authorId="0" shapeId="0" xr:uid="{00000000-0006-0000-0400-000008000000}">
      <text>
        <r>
          <rPr>
            <sz val="11"/>
            <rFont val="Calibri"/>
          </rPr>
          <t xml:space="preserve">Ensure </t>
        </r>
        <r>
          <rPr>
            <sz val="11"/>
            <color rgb="FF000000"/>
            <rFont val="Calibri"/>
          </rPr>
          <t>'</t>
        </r>
        <r>
          <rPr>
            <b/>
            <sz val="11"/>
            <color rgb="FF000000"/>
            <rFont val="Calibri"/>
          </rPr>
          <t>Display a custom message when installation is prevented by a policy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&lt;Text&gt;</t>
        </r>
        <r>
          <rPr>
            <sz val="11"/>
            <color rgb="FF000000"/>
            <rFont val="Calibri"/>
          </rPr>
          <t>'</t>
        </r>
      </text>
    </comment>
    <comment ref="M12" authorId="0" shapeId="0" xr:uid="{00000000-0006-0000-0400-000009000000}">
      <text>
        <r>
          <rPr>
            <sz val="11"/>
            <rFont val="Calibri"/>
          </rPr>
          <t xml:space="preserve">Ensure </t>
        </r>
        <r>
          <rPr>
            <sz val="11"/>
            <color rgb="FF000000"/>
            <rFont val="Calibri"/>
          </rPr>
          <t>'</t>
        </r>
        <r>
          <rPr>
            <b/>
            <sz val="11"/>
            <color rgb="FF000000"/>
            <rFont val="Calibri"/>
          </rPr>
          <t>Display a custom message title when device installation is prevented by a policy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&lt;Text&gt;</t>
        </r>
        <r>
          <rPr>
            <sz val="11"/>
            <color rgb="FF000000"/>
            <rFont val="Calibri"/>
          </rPr>
          <t>'</t>
        </r>
      </text>
    </comment>
    <comment ref="N12" authorId="0" shapeId="0" xr:uid="{00000000-0006-0000-0400-000006000000}">
      <text>
        <r>
          <rPr>
            <sz val="11"/>
            <rFont val="Calibri"/>
          </rPr>
          <t xml:space="preserve">Ensure </t>
        </r>
        <r>
          <rPr>
            <sz val="11"/>
            <color rgb="FF000000"/>
            <rFont val="Calibri"/>
          </rPr>
          <t>'</t>
        </r>
        <r>
          <rPr>
            <b/>
            <sz val="11"/>
            <color rgb="FF000000"/>
            <rFont val="Calibri"/>
          </rPr>
          <t>Prevent installation of removable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3" authorId="0" shapeId="0" xr:uid="{00000000-0006-0000-0400-00000A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14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3" authorId="0" shapeId="0" xr:uid="{00000000-0006-0000-0400-000015000000}">
      <text>
        <r>
          <rPr>
            <sz val="11"/>
            <rFont val="Calibri"/>
          </rPr>
          <t xml:space="preserve">Ensure </t>
        </r>
        <r>
          <rPr>
            <sz val="11"/>
            <color rgb="FF000000"/>
            <rFont val="Calibri"/>
          </rPr>
          <t>'</t>
        </r>
        <r>
          <rPr>
            <b/>
            <sz val="11"/>
            <color rgb="FF000000"/>
            <rFont val="Calibri"/>
          </rPr>
          <t>Prevent non-admin users from installing packaged Windows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3" authorId="0" shapeId="0" xr:uid="{00000000-0006-0000-0400-000016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 authorId="0" shapeId="0" xr:uid="{00000000-0006-0000-0400-000017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3" authorId="0" shapeId="0" xr:uid="{00000000-0006-0000-0400-00000B000000}">
      <text>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3" authorId="0" shapeId="0" xr:uid="{00000000-0006-0000-0400-00000C00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3" authorId="0" shapeId="0" xr:uid="{00000000-0006-0000-0400-00000D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3" authorId="0" shapeId="0" xr:uid="{00000000-0006-0000-0400-00000E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3" authorId="0" shapeId="0" xr:uid="{00000000-0006-0000-0400-00000F000000}">
      <text>
        <r>
          <rPr>
            <sz val="11"/>
            <rFont val="Calibri"/>
          </rPr>
          <t xml:space="preserve">Ensure </t>
        </r>
        <r>
          <rPr>
            <sz val="11"/>
            <color rgb="FF000000"/>
            <rFont val="Calibri"/>
          </rPr>
          <t>'</t>
        </r>
        <r>
          <rPr>
            <b/>
            <sz val="11"/>
            <color rgb="FF000000"/>
            <rFont val="Calibri"/>
          </rPr>
          <t>Disable all apps from Microsoft 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3" authorId="0" shapeId="0" xr:uid="{00000000-0006-0000-0400-000010000000}">
      <text>
        <r>
          <rPr>
            <sz val="11"/>
            <rFont val="Calibri"/>
          </rPr>
          <t xml:space="preserve">Ensure </t>
        </r>
        <r>
          <rPr>
            <sz val="11"/>
            <color rgb="FF000000"/>
            <rFont val="Calibri"/>
          </rPr>
          <t>'</t>
        </r>
        <r>
          <rPr>
            <b/>
            <sz val="11"/>
            <color rgb="FF000000"/>
            <rFont val="Calibri"/>
          </rPr>
          <t>Only display the private store within the Microsoft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3" authorId="0" shapeId="0" xr:uid="{00000000-0006-0000-0400-000011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3" authorId="0" shapeId="0" xr:uid="{00000000-0006-0000-0400-000012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3" authorId="0" shapeId="0" xr:uid="{00000000-0006-0000-0400-000013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0" authorId="0" shapeId="0" xr:uid="{00000000-0006-0000-0400-000018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2" authorId="0" shapeId="0" xr:uid="{00000000-0006-0000-0400-000019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K22" authorId="0" shapeId="0" xr:uid="{00000000-0006-0000-0400-00003400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2" authorId="0" shapeId="0" xr:uid="{00000000-0006-0000-0400-000035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2" authorId="0" shapeId="0" xr:uid="{00000000-0006-0000-0400-000036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N22" authorId="0" shapeId="0" xr:uid="{00000000-0006-0000-0400-000037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O22" authorId="0" shapeId="0" xr:uid="{00000000-0006-0000-0400-000038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P22" authorId="0" shapeId="0" xr:uid="{00000000-0006-0000-0400-000039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Q22" authorId="0" shapeId="0" xr:uid="{00000000-0006-0000-0400-00003A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R22" authorId="0" shapeId="0" xr:uid="{00000000-0006-0000-0400-00003B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S22" authorId="0" shapeId="0" xr:uid="{00000000-0006-0000-0400-00003C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T22" authorId="0" shapeId="0" xr:uid="{00000000-0006-0000-0400-00003D00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2" authorId="0" shapeId="0" xr:uid="{00000000-0006-0000-0400-00003E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2" authorId="0" shapeId="0" xr:uid="{00000000-0006-0000-0400-00003F00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2" authorId="0" shapeId="0" xr:uid="{00000000-0006-0000-0400-00004000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X22" authorId="0" shapeId="0" xr:uid="{00000000-0006-0000-0400-00001A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2" authorId="0" shapeId="0" xr:uid="{00000000-0006-0000-0400-00001B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2" authorId="0" shapeId="0" xr:uid="{00000000-0006-0000-0400-00001C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2" authorId="0" shapeId="0" xr:uid="{00000000-0006-0000-0400-00001D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B22" authorId="0" shapeId="0" xr:uid="{00000000-0006-0000-0400-00001E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C22" authorId="0" shapeId="0" xr:uid="{00000000-0006-0000-0400-00001F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D22" authorId="0" shapeId="0" xr:uid="{00000000-0006-0000-0400-000020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E22" authorId="0" shapeId="0" xr:uid="{00000000-0006-0000-0400-000021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F22" authorId="0" shapeId="0" xr:uid="{00000000-0006-0000-0400-000022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G22" authorId="0" shapeId="0" xr:uid="{00000000-0006-0000-0400-000023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H22" authorId="0" shapeId="0" xr:uid="{00000000-0006-0000-0400-00002400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2" authorId="0" shapeId="0" xr:uid="{00000000-0006-0000-0400-00002500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2" authorId="0" shapeId="0" xr:uid="{00000000-0006-0000-0400-000026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2" authorId="0" shapeId="0" xr:uid="{00000000-0006-0000-0400-000027000000}">
      <text>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L22" authorId="0" shapeId="0" xr:uid="{00000000-0006-0000-0400-00002800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2" authorId="0" shapeId="0" xr:uid="{00000000-0006-0000-0400-000029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2" authorId="0" shapeId="0" xr:uid="{00000000-0006-0000-0400-00002A00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O22" authorId="0" shapeId="0" xr:uid="{00000000-0006-0000-0400-00002B00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AP22" authorId="0" shapeId="0" xr:uid="{00000000-0006-0000-0400-00002C00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Q22" authorId="0" shapeId="0" xr:uid="{00000000-0006-0000-0400-00002D00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R22" authorId="0" shapeId="0" xr:uid="{00000000-0006-0000-0400-00002E000000}">
      <text>
        <r>
          <rPr>
            <sz val="11"/>
            <rFont val="Calibri"/>
          </rPr>
          <t xml:space="preserve">Ensure </t>
        </r>
        <r>
          <rPr>
            <sz val="11"/>
            <color rgb="FF000000"/>
            <rFont val="Calibri"/>
          </rPr>
          <t>'</t>
        </r>
        <r>
          <rPr>
            <b/>
            <sz val="11"/>
            <color rgb="FF000000"/>
            <rFont val="Calibri"/>
          </rPr>
          <t>Choose how BitLocker-protected removable drives can be recovered: Save BitLocker recovery information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S22" authorId="0" shapeId="0" xr:uid="{00000000-0006-0000-0400-00002F000000}">
      <text>
        <r>
          <rPr>
            <sz val="11"/>
            <rFont val="Calibri"/>
          </rPr>
          <t xml:space="preserve">Ensure </t>
        </r>
        <r>
          <rPr>
            <sz val="11"/>
            <color rgb="FF000000"/>
            <rFont val="Calibri"/>
          </rPr>
          <t>'</t>
        </r>
        <r>
          <rPr>
            <b/>
            <sz val="11"/>
            <color rgb="FF000000"/>
            <rFont val="Calibri"/>
          </rPr>
          <t>Choose how BitLocker-protected removable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T22" authorId="0" shapeId="0" xr:uid="{00000000-0006-0000-0400-000030000000}">
      <text>
        <r>
          <rPr>
            <sz val="11"/>
            <rFont val="Calibri"/>
          </rPr>
          <t xml:space="preserve">Ensure </t>
        </r>
        <r>
          <rPr>
            <sz val="11"/>
            <color rgb="FF000000"/>
            <rFont val="Calibri"/>
          </rPr>
          <t>'</t>
        </r>
        <r>
          <rPr>
            <b/>
            <sz val="11"/>
            <color rgb="FF000000"/>
            <rFont val="Calibri"/>
          </rPr>
          <t>Choose how BitLocker-protected removable drives can be recovered: Do not enable BitLocker until recovery information is stored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U22" authorId="0" shapeId="0" xr:uid="{00000000-0006-0000-0400-000031000000}">
      <text>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22" authorId="0" shapeId="0" xr:uid="{00000000-0006-0000-0400-00003200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22" authorId="0" shapeId="0" xr:uid="{00000000-0006-0000-0400-000033000000}">
      <text>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5" authorId="0" shapeId="0" xr:uid="{00000000-0006-0000-0400-000041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5" authorId="0" shapeId="0" xr:uid="{00000000-0006-0000-0400-00004200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25" authorId="0" shapeId="0" xr:uid="{00000000-0006-0000-0400-00004300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M25" authorId="0" shapeId="0" xr:uid="{00000000-0006-0000-0400-00004400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N25" authorId="0" shapeId="0" xr:uid="{00000000-0006-0000-0400-00004500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25" authorId="0" shapeId="0" xr:uid="{00000000-0006-0000-0400-000046000000}">
      <text>
        <r>
          <rPr>
            <sz val="11"/>
            <rFont val="Calibri"/>
          </rPr>
          <t xml:space="preserve">Ensure </t>
        </r>
        <r>
          <rPr>
            <sz val="11"/>
            <color rgb="FF000000"/>
            <rFont val="Calibri"/>
          </rPr>
          <t>'</t>
        </r>
        <r>
          <rPr>
            <b/>
            <sz val="11"/>
            <color rgb="FF000000"/>
            <rFont val="Calibri"/>
          </rPr>
          <t>Choose how BitLocker-protected removable drives can be recovered: Save BitLocker recovery information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P25" authorId="0" shapeId="0" xr:uid="{00000000-0006-0000-0400-000047000000}">
      <text>
        <r>
          <rPr>
            <sz val="11"/>
            <rFont val="Calibri"/>
          </rPr>
          <t xml:space="preserve">Ensure </t>
        </r>
        <r>
          <rPr>
            <sz val="11"/>
            <color rgb="FF000000"/>
            <rFont val="Calibri"/>
          </rPr>
          <t>'</t>
        </r>
        <r>
          <rPr>
            <b/>
            <sz val="11"/>
            <color rgb="FF000000"/>
            <rFont val="Calibri"/>
          </rPr>
          <t>Choose how BitLocker-protected removable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Q25" authorId="0" shapeId="0" xr:uid="{00000000-0006-0000-0400-000048000000}">
      <text>
        <r>
          <rPr>
            <sz val="11"/>
            <rFont val="Calibri"/>
          </rPr>
          <t xml:space="preserve">Ensure </t>
        </r>
        <r>
          <rPr>
            <sz val="11"/>
            <color rgb="FF000000"/>
            <rFont val="Calibri"/>
          </rPr>
          <t>'</t>
        </r>
        <r>
          <rPr>
            <b/>
            <sz val="11"/>
            <color rgb="FF000000"/>
            <rFont val="Calibri"/>
          </rPr>
          <t>Choose how BitLocker-protected removable drives can be recovered: Do not enable BitLocker until recovery information is stored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R25" authorId="0" shapeId="0" xr:uid="{00000000-0006-0000-0400-000049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5" authorId="0" shapeId="0" xr:uid="{00000000-0006-0000-0400-00004A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J26" authorId="0" shapeId="0" xr:uid="{00000000-0006-0000-0400-00004B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4C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4D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4E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4F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50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 authorId="0" shapeId="0" xr:uid="{00000000-0006-0000-0400-000051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6" authorId="0" shapeId="0" xr:uid="{00000000-0006-0000-0400-000052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6" authorId="0" shapeId="0" xr:uid="{00000000-0006-0000-0400-000053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6" authorId="0" shapeId="0" xr:uid="{00000000-0006-0000-0400-000054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6" authorId="0" shapeId="0" xr:uid="{00000000-0006-0000-0400-000055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6" authorId="0" shapeId="0" xr:uid="{00000000-0006-0000-0400-000056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6" authorId="0" shapeId="0" xr:uid="{00000000-0006-0000-0400-000057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W26" authorId="0" shapeId="0" xr:uid="{00000000-0006-0000-0400-000058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6" authorId="0" shapeId="0" xr:uid="{00000000-0006-0000-0400-000059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6" authorId="0" shapeId="0" xr:uid="{00000000-0006-0000-0400-00005A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Z26" authorId="0" shapeId="0" xr:uid="{00000000-0006-0000-0400-00005B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A26" authorId="0" shapeId="0" xr:uid="{00000000-0006-0000-0400-00005C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B26" authorId="0" shapeId="0" xr:uid="{00000000-0006-0000-0400-00005D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C26" authorId="0" shapeId="0" xr:uid="{00000000-0006-0000-0400-00005E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D26" authorId="0" shapeId="0" xr:uid="{00000000-0006-0000-0400-00005F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E26" authorId="0" shapeId="0" xr:uid="{00000000-0006-0000-0400-000060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AF26" authorId="0" shapeId="0" xr:uid="{00000000-0006-0000-0400-000061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6" authorId="0" shapeId="0" xr:uid="{00000000-0006-0000-0400-000062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6" authorId="0" shapeId="0" xr:uid="{00000000-0006-0000-0400-00006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6" authorId="0" shapeId="0" xr:uid="{00000000-0006-0000-0400-000064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J26" authorId="0" shapeId="0" xr:uid="{00000000-0006-0000-0400-000065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6" authorId="0" shapeId="0" xr:uid="{00000000-0006-0000-0400-000066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L26" authorId="0" shapeId="0" xr:uid="{00000000-0006-0000-0400-000067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6" authorId="0" shapeId="0" xr:uid="{00000000-0006-0000-0400-00006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6" authorId="0" shapeId="0" xr:uid="{00000000-0006-0000-0400-000069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26" authorId="0" shapeId="0" xr:uid="{00000000-0006-0000-0400-00006A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26" authorId="0" shapeId="0" xr:uid="{00000000-0006-0000-0400-00006B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400-00006C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6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6E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M27" authorId="0" shapeId="0" xr:uid="{00000000-0006-0000-0400-00006F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400-000070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400-000071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2" authorId="0" shapeId="0" xr:uid="{00000000-0006-0000-0400-000072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text>
    </comment>
    <comment ref="L32" authorId="0" shapeId="0" xr:uid="{00000000-0006-0000-0400-000073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 authorId="0" shapeId="0" xr:uid="{00000000-0006-0000-0400-000074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75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400-000076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400-000077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Q32" authorId="0" shapeId="0" xr:uid="{00000000-0006-0000-0400-000078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2" authorId="0" shapeId="0" xr:uid="{00000000-0006-0000-0400-000079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2" authorId="0" shapeId="0" xr:uid="{00000000-0006-0000-0400-00007A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T32" authorId="0" shapeId="0" xr:uid="{00000000-0006-0000-0400-00007B000000}">
      <text>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 authorId="0" shapeId="0" xr:uid="{00000000-0006-0000-0400-00007C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2" authorId="0" shapeId="0" xr:uid="{00000000-0006-0000-0400-00007D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2" authorId="0" shapeId="0" xr:uid="{00000000-0006-0000-0400-00007E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2" authorId="0" shapeId="0" xr:uid="{00000000-0006-0000-0400-00007F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2" authorId="0" shapeId="0" xr:uid="{00000000-0006-0000-0400-000080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Z32" authorId="0" shapeId="0" xr:uid="{00000000-0006-0000-0400-000081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A32" authorId="0" shapeId="0" xr:uid="{00000000-0006-0000-0400-000082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2" authorId="0" shapeId="0" xr:uid="{00000000-0006-0000-0400-000083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C32" authorId="0" shapeId="0" xr:uid="{00000000-0006-0000-0400-000084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2" authorId="0" shapeId="0" xr:uid="{00000000-0006-0000-0400-000085000000}">
      <text>
        <r>
          <rPr>
            <sz val="11"/>
            <rFont val="Calibri"/>
          </rPr>
          <t xml:space="preserve">Ensure </t>
        </r>
        <r>
          <rPr>
            <sz val="11"/>
            <color rgb="FF000000"/>
            <rFont val="Calibri"/>
          </rPr>
          <t>'</t>
        </r>
        <r>
          <rPr>
            <b/>
            <sz val="11"/>
            <color rgb="FF000000"/>
            <rFont val="Calibri"/>
          </rPr>
          <t>Let Windows apps access cellular data</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AE32" authorId="0" shapeId="0" xr:uid="{00000000-0006-0000-0400-000086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2" authorId="0" shapeId="0" xr:uid="{00000000-0006-0000-0400-000087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G32" authorId="0" shapeId="0" xr:uid="{00000000-0006-0000-0400-000088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2" authorId="0" shapeId="0" xr:uid="{00000000-0006-0000-0400-000089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2" authorId="0" shapeId="0" xr:uid="{00000000-0006-0000-0400-00008A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J32" authorId="0" shapeId="0" xr:uid="{00000000-0006-0000-0400-00008B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K32" authorId="0" shapeId="0" xr:uid="{00000000-0006-0000-0400-00008C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L32" authorId="0" shapeId="0" xr:uid="{00000000-0006-0000-0400-00008D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M32" authorId="0" shapeId="0" xr:uid="{00000000-0006-0000-0400-00008E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2" authorId="0" shapeId="0" xr:uid="{00000000-0006-0000-0400-00008F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2" authorId="0" shapeId="0" xr:uid="{00000000-0006-0000-0400-000090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2" authorId="0" shapeId="0" xr:uid="{00000000-0006-0000-0400-000091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2" authorId="0" shapeId="0" xr:uid="{00000000-0006-0000-0400-000092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2" authorId="0" shapeId="0" xr:uid="{00000000-0006-0000-0400-000093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2" authorId="0" shapeId="0" xr:uid="{00000000-0006-0000-0400-000094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2" authorId="0" shapeId="0" xr:uid="{00000000-0006-0000-0400-000095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2" authorId="0" shapeId="0" xr:uid="{00000000-0006-0000-0400-000096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32" authorId="0" shapeId="0" xr:uid="{00000000-0006-0000-0400-000097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2" authorId="0" shapeId="0" xr:uid="{00000000-0006-0000-0400-000098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3" authorId="0" shapeId="0" xr:uid="{00000000-0006-0000-0400-000099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3" authorId="0" shapeId="0" xr:uid="{00000000-0006-0000-0400-00009A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3" authorId="0" shapeId="0" xr:uid="{00000000-0006-0000-0400-00009B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M33" authorId="0" shapeId="0" xr:uid="{00000000-0006-0000-0400-00009C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N33" authorId="0" shapeId="0" xr:uid="{00000000-0006-0000-0400-00009D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text>
    </comment>
    <comment ref="O33" authorId="0" shapeId="0" xr:uid="{00000000-0006-0000-0400-00009E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P33" authorId="0" shapeId="0" xr:uid="{00000000-0006-0000-0400-00009F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3" authorId="0" shapeId="0" xr:uid="{00000000-0006-0000-0400-0000A0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R33" authorId="0" shapeId="0" xr:uid="{00000000-0006-0000-0400-0000A1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S33" authorId="0" shapeId="0" xr:uid="{00000000-0006-0000-0400-0000A2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3" authorId="0" shapeId="0" xr:uid="{00000000-0006-0000-0400-0000A300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4" authorId="0" shapeId="0" xr:uid="{00000000-0006-0000-0400-0000A4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34" authorId="0" shapeId="0" xr:uid="{00000000-0006-0000-0400-0000A5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L34" authorId="0" shapeId="0" xr:uid="{00000000-0006-0000-0400-0000A6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M34" authorId="0" shapeId="0" xr:uid="{00000000-0006-0000-0400-0000A7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A8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 authorId="0" shapeId="0" xr:uid="{00000000-0006-0000-0400-0000A9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4" authorId="0" shapeId="0" xr:uid="{00000000-0006-0000-0400-0000AA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4" authorId="0" shapeId="0" xr:uid="{00000000-0006-0000-0400-0000AB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R34" authorId="0" shapeId="0" xr:uid="{00000000-0006-0000-0400-0000AC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4" authorId="0" shapeId="0" xr:uid="{00000000-0006-0000-0400-0000AD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4" authorId="0" shapeId="0" xr:uid="{00000000-0006-0000-0400-0000AE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 authorId="0" shapeId="0" xr:uid="{00000000-0006-0000-0400-0000AF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 authorId="0" shapeId="0" xr:uid="{00000000-0006-0000-0400-0000B0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5" authorId="0" shapeId="0" xr:uid="{00000000-0006-0000-0400-0000B1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L35" authorId="0" shapeId="0" xr:uid="{00000000-0006-0000-0400-0000B2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M35" authorId="0" shapeId="0" xr:uid="{00000000-0006-0000-0400-0000B3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N35" authorId="0" shapeId="0" xr:uid="{00000000-0006-0000-0400-0000B4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O35" authorId="0" shapeId="0" xr:uid="{00000000-0006-0000-0400-0000B5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P35" authorId="0" shapeId="0" xr:uid="{00000000-0006-0000-0400-0000B6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5" authorId="0" shapeId="0" xr:uid="{00000000-0006-0000-0400-0000B7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R35" authorId="0" shapeId="0" xr:uid="{00000000-0006-0000-0400-0000B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5" authorId="0" shapeId="0" xr:uid="{00000000-0006-0000-0400-0000B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5" authorId="0" shapeId="0" xr:uid="{00000000-0006-0000-0400-0000BA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5" authorId="0" shapeId="0" xr:uid="{00000000-0006-0000-0400-0000BB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5" authorId="0" shapeId="0" xr:uid="{00000000-0006-0000-0400-0000BC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5" authorId="0" shapeId="0" xr:uid="{00000000-0006-0000-0400-0000BD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5" authorId="0" shapeId="0" xr:uid="{00000000-0006-0000-0400-0000BE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5" authorId="0" shapeId="0" xr:uid="{00000000-0006-0000-0400-0000BF00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6" authorId="0" shapeId="0" xr:uid="{00000000-0006-0000-0400-0000C0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36" authorId="0" shapeId="0" xr:uid="{00000000-0006-0000-0400-0000C1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36" authorId="0" shapeId="0" xr:uid="{00000000-0006-0000-0400-0000C2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36" authorId="0" shapeId="0" xr:uid="{00000000-0006-0000-0400-0000C3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36" authorId="0" shapeId="0" xr:uid="{00000000-0006-0000-0400-0000C4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36" authorId="0" shapeId="0" xr:uid="{00000000-0006-0000-0400-0000C5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36" authorId="0" shapeId="0" xr:uid="{00000000-0006-0000-0400-0000C6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Q36" authorId="0" shapeId="0" xr:uid="{00000000-0006-0000-0400-0000C7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R36" authorId="0" shapeId="0" xr:uid="{00000000-0006-0000-0400-0000C8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36" authorId="0" shapeId="0" xr:uid="{00000000-0006-0000-0400-0000C9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36" authorId="0" shapeId="0" xr:uid="{00000000-0006-0000-0400-0000CA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38" authorId="0" shapeId="0" xr:uid="{00000000-0006-0000-0400-0000CB00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K38" authorId="0" shapeId="0" xr:uid="{00000000-0006-0000-0400-0000CC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8" authorId="0" shapeId="0" xr:uid="{00000000-0006-0000-0400-0000CD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M38" authorId="0" shapeId="0" xr:uid="{00000000-0006-0000-0400-0000CE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N38" authorId="0" shapeId="0" xr:uid="{00000000-0006-0000-0400-0000CF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8" authorId="0" shapeId="0" xr:uid="{00000000-0006-0000-0400-0000D0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8" authorId="0" shapeId="0" xr:uid="{00000000-0006-0000-0400-0000D1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8" authorId="0" shapeId="0" xr:uid="{00000000-0006-0000-0400-0000D2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 authorId="0" shapeId="0" xr:uid="{00000000-0006-0000-0400-0000D3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D4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D5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M39" authorId="0" shapeId="0" xr:uid="{00000000-0006-0000-0400-0000D6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9" authorId="0" shapeId="0" xr:uid="{00000000-0006-0000-0400-0000D7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 authorId="0" shapeId="0" xr:uid="{00000000-0006-0000-0400-0000D8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P39" authorId="0" shapeId="0" xr:uid="{00000000-0006-0000-0400-0000D9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Q39" authorId="0" shapeId="0" xr:uid="{00000000-0006-0000-0400-0000DA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DB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DC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T39" authorId="0" shapeId="0" xr:uid="{00000000-0006-0000-0400-0000DD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U39" authorId="0" shapeId="0" xr:uid="{00000000-0006-0000-0400-0000DE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9" authorId="0" shapeId="0" xr:uid="{00000000-0006-0000-0400-0000DF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W39" authorId="0" shapeId="0" xr:uid="{00000000-0006-0000-0400-0000E0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9" authorId="0" shapeId="0" xr:uid="{00000000-0006-0000-0400-0000E1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9" authorId="0" shapeId="0" xr:uid="{00000000-0006-0000-0400-0000E2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9" authorId="0" shapeId="0" xr:uid="{00000000-0006-0000-0400-0000E3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9" authorId="0" shapeId="0" xr:uid="{00000000-0006-0000-0400-0000E4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9" authorId="0" shapeId="0" xr:uid="{00000000-0006-0000-0400-0000E5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9" authorId="0" shapeId="0" xr:uid="{00000000-0006-0000-0400-0000E6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9" authorId="0" shapeId="0" xr:uid="{00000000-0006-0000-0400-0000E7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9" authorId="0" shapeId="0" xr:uid="{00000000-0006-0000-0400-0000E8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9" authorId="0" shapeId="0" xr:uid="{00000000-0006-0000-0400-0000E9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9" authorId="0" shapeId="0" xr:uid="{00000000-0006-0000-0400-0000EA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9" authorId="0" shapeId="0" xr:uid="{00000000-0006-0000-0400-0000EB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9" authorId="0" shapeId="0" xr:uid="{00000000-0006-0000-0400-0000EC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39" authorId="0" shapeId="0" xr:uid="{00000000-0006-0000-0400-0000ED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9" authorId="0" shapeId="0" xr:uid="{00000000-0006-0000-0400-0000EE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L39" authorId="0" shapeId="0" xr:uid="{00000000-0006-0000-0400-0000EF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M39" authorId="0" shapeId="0" xr:uid="{00000000-0006-0000-0400-0000F0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N39" authorId="0" shapeId="0" xr:uid="{00000000-0006-0000-0400-0000F1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9" authorId="0" shapeId="0" xr:uid="{00000000-0006-0000-0400-0000F2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9" authorId="0" shapeId="0" xr:uid="{00000000-0006-0000-0400-0000F3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Q39" authorId="0" shapeId="0" xr:uid="{00000000-0006-0000-0400-0000F400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39" authorId="0" shapeId="0" xr:uid="{00000000-0006-0000-0400-0000F500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9" authorId="0" shapeId="0" xr:uid="{00000000-0006-0000-0400-0000F6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T39" authorId="0" shapeId="0" xr:uid="{00000000-0006-0000-0400-0000F7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9" authorId="0" shapeId="0" xr:uid="{00000000-0006-0000-0400-0000F8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9" authorId="0" shapeId="0" xr:uid="{00000000-0006-0000-0400-0000F9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9" authorId="0" shapeId="0" xr:uid="{00000000-0006-0000-0400-0000FA00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1" authorId="0" shapeId="0" xr:uid="{00000000-0006-0000-0400-0000FB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1" authorId="0" shapeId="0" xr:uid="{00000000-0006-0000-0400-0000FC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1" authorId="0" shapeId="0" xr:uid="{00000000-0006-0000-0400-0000FD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1" authorId="0" shapeId="0" xr:uid="{00000000-0006-0000-0400-0000FE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1" authorId="0" shapeId="0" xr:uid="{00000000-0006-0000-0400-0000FF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J46" authorId="0" shapeId="0" xr:uid="{00000000-0006-0000-0400-000000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6" authorId="0" shapeId="0" xr:uid="{00000000-0006-0000-0400-000001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6" authorId="0" shapeId="0" xr:uid="{00000000-0006-0000-0400-000002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6" authorId="0" shapeId="0" xr:uid="{00000000-0006-0000-0400-000003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6" authorId="0" shapeId="0" xr:uid="{00000000-0006-0000-0400-000004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6" authorId="0" shapeId="0" xr:uid="{00000000-0006-0000-0400-000005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06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6" authorId="0" shapeId="0" xr:uid="{00000000-0006-0000-0400-00000701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08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S46" authorId="0" shapeId="0" xr:uid="{00000000-0006-0000-0400-00000901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6" authorId="0" shapeId="0" xr:uid="{00000000-0006-0000-0400-00000A01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6" authorId="0" shapeId="0" xr:uid="{00000000-0006-0000-0400-00000B01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6" authorId="0" shapeId="0" xr:uid="{00000000-0006-0000-0400-00000C01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8" authorId="0" shapeId="0" xr:uid="{00000000-0006-0000-0400-00000D010000}">
      <text>
        <r>
          <rPr>
            <sz val="11"/>
            <rFont val="Calibri"/>
          </rPr>
          <t xml:space="preserve">Ensure </t>
        </r>
        <r>
          <rPr>
            <sz val="11"/>
            <color rgb="FF000000"/>
            <rFont val="Calibri"/>
          </rPr>
          <t>'</t>
        </r>
        <r>
          <rPr>
            <b/>
            <sz val="11"/>
            <color rgb="FF000000"/>
            <rFont val="Calibri"/>
          </rPr>
          <t>Standard user accounts do not have Administrator privileges</t>
        </r>
        <r>
          <rPr>
            <sz val="11"/>
            <color rgb="FF000000"/>
            <rFont val="Calibri"/>
          </rPr>
          <t>'</t>
        </r>
      </text>
    </comment>
    <comment ref="J50" authorId="0" shapeId="0" xr:uid="{00000000-0006-0000-0400-00000E01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K50" authorId="0" shapeId="0" xr:uid="{00000000-0006-0000-0400-00000F01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0" authorId="0" shapeId="0" xr:uid="{00000000-0006-0000-0400-00001001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0" authorId="0" shapeId="0" xr:uid="{00000000-0006-0000-0400-00001101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0" authorId="0" shapeId="0" xr:uid="{00000000-0006-0000-0400-00001201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13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6" authorId="0" shapeId="0" xr:uid="{00000000-0006-0000-0400-00001401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9" authorId="0" shapeId="0" xr:uid="{00000000-0006-0000-0400-000015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59" authorId="0" shapeId="0" xr:uid="{00000000-0006-0000-0400-000016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L59" authorId="0" shapeId="0" xr:uid="{00000000-0006-0000-0400-000017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59" authorId="0" shapeId="0" xr:uid="{00000000-0006-0000-0400-000018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59" authorId="0" shapeId="0" xr:uid="{00000000-0006-0000-0400-000019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O59" authorId="0" shapeId="0" xr:uid="{00000000-0006-0000-0400-00001A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P59" authorId="0" shapeId="0" xr:uid="{00000000-0006-0000-0400-00001B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59" authorId="0" shapeId="0" xr:uid="{00000000-0006-0000-0400-00001C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R59" authorId="0" shapeId="0" xr:uid="{00000000-0006-0000-0400-00001D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S59" authorId="0" shapeId="0" xr:uid="{00000000-0006-0000-0400-00001E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59" authorId="0" shapeId="0" xr:uid="{00000000-0006-0000-0400-00001F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59" authorId="0" shapeId="0" xr:uid="{00000000-0006-0000-0400-000020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V59" authorId="0" shapeId="0" xr:uid="{00000000-0006-0000-0400-000021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59" authorId="0" shapeId="0" xr:uid="{00000000-0006-0000-0400-000022010000}">
      <text>
        <r>
          <rPr>
            <sz val="11"/>
            <rFont val="Calibri"/>
          </rPr>
          <t xml:space="preserve">Configure </t>
        </r>
        <r>
          <rPr>
            <sz val="11"/>
            <color rgb="FF000000"/>
            <rFont val="Calibri"/>
          </rPr>
          <t>'</t>
        </r>
        <r>
          <rPr>
            <b/>
            <sz val="11"/>
            <color rgb="FF000000"/>
            <rFont val="Calibri"/>
          </rPr>
          <t>Create symbolic links</t>
        </r>
        <r>
          <rPr>
            <sz val="11"/>
            <color rgb="FF000000"/>
            <rFont val="Calibri"/>
          </rPr>
          <t>'</t>
        </r>
      </text>
    </comment>
    <comment ref="X59" authorId="0" shapeId="0" xr:uid="{00000000-0006-0000-0400-000023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59" authorId="0" shapeId="0" xr:uid="{00000000-0006-0000-0400-000024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Z59" authorId="0" shapeId="0" xr:uid="{00000000-0006-0000-0400-000025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59" authorId="0" shapeId="0" xr:uid="{00000000-0006-0000-0400-000026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59" authorId="0" shapeId="0" xr:uid="{00000000-0006-0000-0400-000027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C59" authorId="0" shapeId="0" xr:uid="{00000000-0006-0000-0400-000028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D59" authorId="0" shapeId="0" xr:uid="{00000000-0006-0000-0400-000029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E59" authorId="0" shapeId="0" xr:uid="{00000000-0006-0000-0400-00002A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59" authorId="0" shapeId="0" xr:uid="{00000000-0006-0000-0400-00002B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G59" authorId="0" shapeId="0" xr:uid="{00000000-0006-0000-0400-00002C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H59" authorId="0" shapeId="0" xr:uid="{00000000-0006-0000-0400-00002D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I59" authorId="0" shapeId="0" xr:uid="{00000000-0006-0000-0400-00002E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59" authorId="0" shapeId="0" xr:uid="{00000000-0006-0000-0400-00002F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K59" authorId="0" shapeId="0" xr:uid="{00000000-0006-0000-0400-000030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59" authorId="0" shapeId="0" xr:uid="{00000000-0006-0000-0400-000031010000}">
      <text>
        <r>
          <rPr>
            <sz val="11"/>
            <rFont val="Calibri"/>
          </rPr>
          <t xml:space="preserve">Configure </t>
        </r>
        <r>
          <rPr>
            <sz val="11"/>
            <color rgb="FF000000"/>
            <rFont val="Calibri"/>
          </rPr>
          <t>'</t>
        </r>
        <r>
          <rPr>
            <b/>
            <sz val="11"/>
            <color rgb="FF000000"/>
            <rFont val="Calibri"/>
          </rPr>
          <t>Log on as a service</t>
        </r>
        <r>
          <rPr>
            <sz val="11"/>
            <color rgb="FF000000"/>
            <rFont val="Calibri"/>
          </rPr>
          <t>'</t>
        </r>
      </text>
    </comment>
    <comment ref="AM59" authorId="0" shapeId="0" xr:uid="{00000000-0006-0000-0400-000032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59" authorId="0" shapeId="0" xr:uid="{00000000-0006-0000-0400-000033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O59" authorId="0" shapeId="0" xr:uid="{00000000-0006-0000-0400-000034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59" authorId="0" shapeId="0" xr:uid="{00000000-0006-0000-0400-000035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59" authorId="0" shapeId="0" xr:uid="{00000000-0006-0000-0400-000036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59" authorId="0" shapeId="0" xr:uid="{00000000-0006-0000-0400-000037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S59" authorId="0" shapeId="0" xr:uid="{00000000-0006-0000-0400-000038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T59" authorId="0" shapeId="0" xr:uid="{00000000-0006-0000-0400-000039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59" authorId="0" shapeId="0" xr:uid="{00000000-0006-0000-0400-00003A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V59" authorId="0" shapeId="0" xr:uid="{00000000-0006-0000-0400-00003B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W59" authorId="0" shapeId="0" xr:uid="{00000000-0006-0000-0400-00003C01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3" authorId="0" shapeId="0" xr:uid="{00000000-0006-0000-0400-00003D010000}">
      <text>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text>
    </comment>
    <comment ref="K63" authorId="0" shapeId="0" xr:uid="{00000000-0006-0000-0400-00003E010000}">
      <text>
        <r>
          <rPr>
            <sz val="11"/>
            <rFont val="Calibri"/>
          </rPr>
          <t xml:space="preserve">Ensure </t>
        </r>
        <r>
          <rPr>
            <sz val="11"/>
            <color rgb="FF000000"/>
            <rFont val="Calibri"/>
          </rPr>
          <t>'</t>
        </r>
        <r>
          <rPr>
            <b/>
            <sz val="11"/>
            <color rgb="FF000000"/>
            <rFont val="Calibri"/>
          </rPr>
          <t>Turn off Automatic Download and Install of updates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63" authorId="0" shapeId="0" xr:uid="{00000000-0006-0000-0400-00003F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63" authorId="0" shapeId="0" xr:uid="{00000000-0006-0000-0400-000040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3" authorId="0" shapeId="0" xr:uid="{00000000-0006-0000-0400-000041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O63" authorId="0" shapeId="0" xr:uid="{00000000-0006-0000-0400-00004201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63" authorId="0" shapeId="0" xr:uid="{00000000-0006-0000-0400-00004301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Q63" authorId="0" shapeId="0" xr:uid="{00000000-0006-0000-0400-000044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J70" authorId="0" shapeId="0" xr:uid="{00000000-0006-0000-0400-000045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K70" authorId="0" shapeId="0" xr:uid="{00000000-0006-0000-0400-000046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L70" authorId="0" shapeId="0" xr:uid="{00000000-0006-0000-0400-000047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M70" authorId="0" shapeId="0" xr:uid="{00000000-0006-0000-0400-000048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0" authorId="0" shapeId="0" xr:uid="{00000000-0006-0000-0400-00004901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0" authorId="0" shapeId="0" xr:uid="{00000000-0006-0000-0400-00004A01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4B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1" authorId="0" shapeId="0" xr:uid="{00000000-0006-0000-0400-00004C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L71" authorId="0" shapeId="0" xr:uid="{00000000-0006-0000-0400-00004D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M71" authorId="0" shapeId="0" xr:uid="{00000000-0006-0000-0400-00004E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N71" authorId="0" shapeId="0" xr:uid="{00000000-0006-0000-0400-00004F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O71" authorId="0" shapeId="0" xr:uid="{00000000-0006-0000-0400-000050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71" authorId="0" shapeId="0" xr:uid="{00000000-0006-0000-0400-00005101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Q71" authorId="0" shapeId="0" xr:uid="{00000000-0006-0000-0400-000052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71" authorId="0" shapeId="0" xr:uid="{00000000-0006-0000-0400-00005301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S71" authorId="0" shapeId="0" xr:uid="{00000000-0006-0000-0400-000054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71" authorId="0" shapeId="0" xr:uid="{00000000-0006-0000-0400-00005501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U71" authorId="0" shapeId="0" xr:uid="{00000000-0006-0000-0400-000056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71" authorId="0" shapeId="0" xr:uid="{00000000-0006-0000-0400-00005701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W71" authorId="0" shapeId="0" xr:uid="{00000000-0006-0000-0400-000058010000}">
      <text>
        <r>
          <rPr>
            <sz val="11"/>
            <rFont val="Calibri"/>
          </rPr>
          <t xml:space="preserve">Ensure </t>
        </r>
        <r>
          <rPr>
            <sz val="11"/>
            <color rgb="FF000000"/>
            <rFont val="Calibri"/>
          </rPr>
          <t>'</t>
        </r>
        <r>
          <rPr>
            <b/>
            <sz val="11"/>
            <color rgb="FF000000"/>
            <rFont val="Calibri"/>
          </rPr>
          <t>Event Logs are protected</t>
        </r>
        <r>
          <rPr>
            <sz val="11"/>
            <color rgb="FF000000"/>
            <rFont val="Calibri"/>
          </rPr>
          <t>'</t>
        </r>
      </text>
    </comment>
    <comment ref="J72" authorId="0" shapeId="0" xr:uid="{00000000-0006-0000-0400-00005901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2" authorId="0" shapeId="0" xr:uid="{00000000-0006-0000-0400-00005A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2" authorId="0" shapeId="0" xr:uid="{00000000-0006-0000-0400-00005B01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3" authorId="0" shapeId="0" xr:uid="{00000000-0006-0000-0400-00005C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5D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73" authorId="0" shapeId="0" xr:uid="{00000000-0006-0000-0400-00005E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M73" authorId="0" shapeId="0" xr:uid="{00000000-0006-0000-0400-00005F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N73" authorId="0" shapeId="0" xr:uid="{00000000-0006-0000-0400-000060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73" authorId="0" shapeId="0" xr:uid="{00000000-0006-0000-0400-000061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73" authorId="0" shapeId="0" xr:uid="{00000000-0006-0000-0400-000062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Q73" authorId="0" shapeId="0" xr:uid="{00000000-0006-0000-0400-000063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73" authorId="0" shapeId="0" xr:uid="{00000000-0006-0000-0400-000064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73" authorId="0" shapeId="0" xr:uid="{00000000-0006-0000-0400-000065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T73" authorId="0" shapeId="0" xr:uid="{00000000-0006-0000-0400-000066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U73" authorId="0" shapeId="0" xr:uid="{00000000-0006-0000-0400-000067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73" authorId="0" shapeId="0" xr:uid="{00000000-0006-0000-0400-000068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73" authorId="0" shapeId="0" xr:uid="{00000000-0006-0000-0400-000069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3" authorId="0" shapeId="0" xr:uid="{00000000-0006-0000-0400-00006A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73" authorId="0" shapeId="0" xr:uid="{00000000-0006-0000-0400-00006B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Z73" authorId="0" shapeId="0" xr:uid="{00000000-0006-0000-0400-00006C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A73" authorId="0" shapeId="0" xr:uid="{00000000-0006-0000-0400-00006D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73" authorId="0" shapeId="0" xr:uid="{00000000-0006-0000-0400-00006E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3" authorId="0" shapeId="0" xr:uid="{00000000-0006-0000-0400-00006F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73" authorId="0" shapeId="0" xr:uid="{00000000-0006-0000-0400-000070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E73" authorId="0" shapeId="0" xr:uid="{00000000-0006-0000-0400-000071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73" authorId="0" shapeId="0" xr:uid="{00000000-0006-0000-0400-000072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73" authorId="0" shapeId="0" xr:uid="{00000000-0006-0000-0400-000073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73" authorId="0" shapeId="0" xr:uid="{00000000-0006-0000-0400-000074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I73" authorId="0" shapeId="0" xr:uid="{00000000-0006-0000-0400-000075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73" authorId="0" shapeId="0" xr:uid="{00000000-0006-0000-0400-000076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73" authorId="0" shapeId="0" xr:uid="{00000000-0006-0000-0400-000077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73" authorId="0" shapeId="0" xr:uid="{00000000-0006-0000-0400-00007801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73" authorId="0" shapeId="0" xr:uid="{00000000-0006-0000-0400-000079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N73" authorId="0" shapeId="0" xr:uid="{00000000-0006-0000-0400-00007A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73" authorId="0" shapeId="0" xr:uid="{00000000-0006-0000-0400-00007B01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73" authorId="0" shapeId="0" xr:uid="{00000000-0006-0000-0400-00007C010000}">
      <text>
        <r>
          <rPr>
            <sz val="11"/>
            <rFont val="Calibri"/>
          </rPr>
          <t xml:space="preserve">Ensure </t>
        </r>
        <r>
          <rPr>
            <sz val="11"/>
            <color rgb="FF000000"/>
            <rFont val="Calibri"/>
          </rPr>
          <t>'</t>
        </r>
        <r>
          <rPr>
            <b/>
            <sz val="11"/>
            <color rgb="FF000000"/>
            <rFont val="Calibri"/>
          </rPr>
          <t>Event Logs are protected</t>
        </r>
        <r>
          <rPr>
            <sz val="11"/>
            <color rgb="FF000000"/>
            <rFont val="Calibri"/>
          </rPr>
          <t>'</t>
        </r>
      </text>
    </comment>
    <comment ref="J76" authorId="0" shapeId="0" xr:uid="{00000000-0006-0000-0400-00007D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6" authorId="0" shapeId="0" xr:uid="{00000000-0006-0000-0400-00007E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6" authorId="0" shapeId="0" xr:uid="{00000000-0006-0000-0400-00007F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2" authorId="0" shapeId="0" xr:uid="{00000000-0006-0000-0400-00008001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K82" authorId="0" shapeId="0" xr:uid="{00000000-0006-0000-0400-000081010000}">
      <text>
        <r>
          <rPr>
            <sz val="11"/>
            <rFont val="Calibri"/>
          </rPr>
          <t xml:space="preserve">Ensure </t>
        </r>
        <r>
          <rPr>
            <sz val="11"/>
            <color rgb="FF000000"/>
            <rFont val="Calibri"/>
          </rPr>
          <t>'</t>
        </r>
        <r>
          <rPr>
            <b/>
            <sz val="11"/>
            <color rgb="FF000000"/>
            <rFont val="Calibri"/>
          </rPr>
          <t>Web browser is supported and secured</t>
        </r>
        <r>
          <rPr>
            <sz val="11"/>
            <color rgb="FF000000"/>
            <rFont val="Calibri"/>
          </rPr>
          <t>'</t>
        </r>
      </text>
    </comment>
    <comment ref="J84" authorId="0" shapeId="0" xr:uid="{00000000-0006-0000-0400-00008201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K84" authorId="0" shapeId="0" xr:uid="{00000000-0006-0000-0400-000083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4" authorId="0" shapeId="0" xr:uid="{00000000-0006-0000-0400-000084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400-00008501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4" authorId="0" shapeId="0" xr:uid="{00000000-0006-0000-0400-00008601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4" authorId="0" shapeId="0" xr:uid="{00000000-0006-0000-0400-000087010000}">
      <text>
        <r>
          <rPr>
            <sz val="11"/>
            <rFont val="Calibri"/>
          </rPr>
          <t xml:space="preserve">Ensure </t>
        </r>
        <r>
          <rPr>
            <sz val="11"/>
            <color rgb="FF000000"/>
            <rFont val="Calibri"/>
          </rPr>
          <t>'</t>
        </r>
        <r>
          <rPr>
            <b/>
            <sz val="11"/>
            <color rgb="FF000000"/>
            <rFont val="Calibri"/>
          </rPr>
          <t>Microsoft Internet Explorer is not installed on the system</t>
        </r>
        <r>
          <rPr>
            <sz val="11"/>
            <color rgb="FF000000"/>
            <rFont val="Calibri"/>
          </rPr>
          <t>'</t>
        </r>
      </text>
    </comment>
    <comment ref="P84" authorId="0" shapeId="0" xr:uid="{00000000-0006-0000-0400-000088010000}">
      <text>
        <r>
          <rPr>
            <sz val="11"/>
            <rFont val="Calibri"/>
          </rPr>
          <t xml:space="preserve">Ensure </t>
        </r>
        <r>
          <rPr>
            <sz val="11"/>
            <color rgb="FF000000"/>
            <rFont val="Calibri"/>
          </rPr>
          <t>'</t>
        </r>
        <r>
          <rPr>
            <b/>
            <sz val="11"/>
            <color rgb="FF000000"/>
            <rFont val="Calibri"/>
          </rPr>
          <t>System is used for single purpose</t>
        </r>
        <r>
          <rPr>
            <sz val="11"/>
            <color rgb="FF000000"/>
            <rFont val="Calibri"/>
          </rPr>
          <t>'</t>
        </r>
      </text>
    </comment>
    <comment ref="Q84" authorId="0" shapeId="0" xr:uid="{00000000-0006-0000-0400-000089010000}">
      <text>
        <r>
          <rPr>
            <sz val="11"/>
            <rFont val="Calibri"/>
          </rPr>
          <t xml:space="preserve">Ensure </t>
        </r>
        <r>
          <rPr>
            <sz val="11"/>
            <color rgb="FF000000"/>
            <rFont val="Calibri"/>
          </rPr>
          <t>'</t>
        </r>
        <r>
          <rPr>
            <b/>
            <sz val="11"/>
            <color rgb="FF000000"/>
            <rFont val="Calibri"/>
          </rPr>
          <t>Unnecessary websites are blocked</t>
        </r>
        <r>
          <rPr>
            <sz val="11"/>
            <color rgb="FF000000"/>
            <rFont val="Calibri"/>
          </rPr>
          <t>'</t>
        </r>
      </text>
    </comment>
    <comment ref="R84" authorId="0" shapeId="0" xr:uid="{00000000-0006-0000-0400-00008A010000}">
      <text>
        <r>
          <rPr>
            <sz val="11"/>
            <rFont val="Calibri"/>
          </rPr>
          <t xml:space="preserve">Ensure </t>
        </r>
        <r>
          <rPr>
            <sz val="11"/>
            <color rgb="FF000000"/>
            <rFont val="Calibri"/>
          </rPr>
          <t>'</t>
        </r>
        <r>
          <rPr>
            <b/>
            <sz val="11"/>
            <color rgb="FF000000"/>
            <rFont val="Calibri"/>
          </rPr>
          <t>Web browser is supported and secured</t>
        </r>
        <r>
          <rPr>
            <sz val="11"/>
            <color rgb="FF000000"/>
            <rFont val="Calibri"/>
          </rPr>
          <t>'</t>
        </r>
      </text>
    </comment>
    <comment ref="J85" authorId="0" shapeId="0" xr:uid="{00000000-0006-0000-0400-00008B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400-00008C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0" authorId="0" shapeId="0" xr:uid="{00000000-0006-0000-0400-00008D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400-00008E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400-00008F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90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0" authorId="0" shapeId="0" xr:uid="{00000000-0006-0000-0400-000091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92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0" authorId="0" shapeId="0" xr:uid="{00000000-0006-0000-0400-00009301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0" authorId="0" shapeId="0" xr:uid="{00000000-0006-0000-0400-000094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0" authorId="0" shapeId="0" xr:uid="{00000000-0006-0000-0400-000095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0" authorId="0" shapeId="0" xr:uid="{00000000-0006-0000-0400-000096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0" authorId="0" shapeId="0" xr:uid="{00000000-0006-0000-0400-000097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V90" authorId="0" shapeId="0" xr:uid="{00000000-0006-0000-0400-00009801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0" authorId="0" shapeId="0" xr:uid="{00000000-0006-0000-0400-000099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0" authorId="0" shapeId="0" xr:uid="{00000000-0006-0000-0400-00009A010000}">
      <text>
        <r>
          <rPr>
            <sz val="11"/>
            <rFont val="Calibri"/>
          </rPr>
          <t xml:space="preserve">Ensure </t>
        </r>
        <r>
          <rPr>
            <sz val="11"/>
            <color rgb="FF000000"/>
            <rFont val="Calibri"/>
          </rPr>
          <t>'</t>
        </r>
        <r>
          <rPr>
            <b/>
            <sz val="11"/>
            <color rgb="FF000000"/>
            <rFont val="Calibri"/>
          </rPr>
          <t>Endpoint Protection is installed and in use</t>
        </r>
        <r>
          <rPr>
            <sz val="11"/>
            <color rgb="FF000000"/>
            <rFont val="Calibri"/>
          </rPr>
          <t>'</t>
        </r>
      </text>
    </comment>
    <comment ref="Y90" authorId="0" shapeId="0" xr:uid="{00000000-0006-0000-0400-00009B010000}">
      <text>
        <r>
          <rPr>
            <sz val="11"/>
            <rFont val="Calibri"/>
          </rPr>
          <t xml:space="preserve">Ensure </t>
        </r>
        <r>
          <rPr>
            <sz val="11"/>
            <color rgb="FF000000"/>
            <rFont val="Calibri"/>
          </rPr>
          <t>'</t>
        </r>
        <r>
          <rPr>
            <b/>
            <sz val="11"/>
            <color rgb="FF000000"/>
            <rFont val="Calibri"/>
          </rPr>
          <t>Only Authorized Software is Installed</t>
        </r>
        <r>
          <rPr>
            <sz val="11"/>
            <color rgb="FF000000"/>
            <rFont val="Calibri"/>
          </rPr>
          <t>'</t>
        </r>
      </text>
    </comment>
    <comment ref="Z90" authorId="0" shapeId="0" xr:uid="{00000000-0006-0000-0400-00009C010000}">
      <text>
        <r>
          <rPr>
            <sz val="11"/>
            <rFont val="Calibri"/>
          </rPr>
          <t xml:space="preserve">Ensure </t>
        </r>
        <r>
          <rPr>
            <sz val="11"/>
            <color rgb="FF000000"/>
            <rFont val="Calibri"/>
          </rPr>
          <t>'</t>
        </r>
        <r>
          <rPr>
            <b/>
            <sz val="11"/>
            <color rgb="FF000000"/>
            <rFont val="Calibri"/>
          </rPr>
          <t>Operating System, Browser, and Endpoint Protection are updated</t>
        </r>
        <r>
          <rPr>
            <sz val="11"/>
            <color rgb="FF000000"/>
            <rFont val="Calibri"/>
          </rPr>
          <t>'</t>
        </r>
      </text>
    </comment>
    <comment ref="J92" authorId="0" shapeId="0" xr:uid="{00000000-0006-0000-0400-00009D01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9E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92" authorId="0" shapeId="0" xr:uid="{00000000-0006-0000-0400-00009F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J93" authorId="0" shapeId="0" xr:uid="{00000000-0006-0000-0400-0000A0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400-0000A1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4" authorId="0" shapeId="0" xr:uid="{00000000-0006-0000-0400-0000A201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A3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A401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4" authorId="0" shapeId="0" xr:uid="{00000000-0006-0000-0400-0000A5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N94" authorId="0" shapeId="0" xr:uid="{00000000-0006-0000-0400-0000A6010000}">
      <text>
        <r>
          <rPr>
            <sz val="11"/>
            <rFont val="Calibri"/>
          </rPr>
          <t xml:space="preserve">Ensure </t>
        </r>
        <r>
          <rPr>
            <sz val="11"/>
            <color rgb="FF000000"/>
            <rFont val="Calibri"/>
          </rPr>
          <t>'</t>
        </r>
        <r>
          <rPr>
            <b/>
            <sz val="11"/>
            <color rgb="FF000000"/>
            <rFont val="Calibri"/>
          </rPr>
          <t>Remove "Run as Different User" from context menus</t>
        </r>
        <r>
          <rPr>
            <sz val="11"/>
            <color rgb="FF000000"/>
            <rFont val="Calibri"/>
          </rPr>
          <t>'</t>
        </r>
        <r>
          <rPr>
            <sz val="11"/>
            <color rgb="FF000000"/>
            <rFont val="Calibri"/>
          </rPr>
          <t xml:space="preserve"> is set to </t>
        </r>
        <r>
          <rPr>
            <sz val="11"/>
            <color rgb="FF000000"/>
            <rFont val="Calibri"/>
          </rPr>
          <t>'</t>
        </r>
        <r>
          <rPr>
            <b/>
            <sz val="11"/>
            <color rgb="FF000000"/>
            <rFont val="Calibri"/>
          </rPr>
          <t>Enabled (recommended)</t>
        </r>
        <r>
          <rPr>
            <sz val="11"/>
            <color rgb="FF000000"/>
            <rFont val="Calibri"/>
          </rPr>
          <t>'</t>
        </r>
      </text>
    </comment>
    <comment ref="O94" authorId="0" shapeId="0" xr:uid="{00000000-0006-0000-0400-0000A7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4" authorId="0" shapeId="0" xr:uid="{00000000-0006-0000-0400-0000A8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4" authorId="0" shapeId="0" xr:uid="{00000000-0006-0000-0400-0000A9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R94" authorId="0" shapeId="0" xr:uid="{00000000-0006-0000-0400-0000AA01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S94" authorId="0" shapeId="0" xr:uid="{00000000-0006-0000-0400-0000AB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T94" authorId="0" shapeId="0" xr:uid="{00000000-0006-0000-0400-0000AC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4" authorId="0" shapeId="0" xr:uid="{00000000-0006-0000-0400-0000AD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4" authorId="0" shapeId="0" xr:uid="{00000000-0006-0000-0400-0000AE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W94" authorId="0" shapeId="0" xr:uid="{00000000-0006-0000-0400-0000AF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X94" authorId="0" shapeId="0" xr:uid="{00000000-0006-0000-0400-0000B0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Y94" authorId="0" shapeId="0" xr:uid="{00000000-0006-0000-0400-0000B1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Z94" authorId="0" shapeId="0" xr:uid="{00000000-0006-0000-0400-0000B2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4" authorId="0" shapeId="0" xr:uid="{00000000-0006-0000-0400-0000B301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AB94" authorId="0" shapeId="0" xr:uid="{00000000-0006-0000-0400-0000B4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AC94" authorId="0" shapeId="0" xr:uid="{00000000-0006-0000-0400-0000B501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4" authorId="0" shapeId="0" xr:uid="{00000000-0006-0000-0400-0000B6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AE94" authorId="0" shapeId="0" xr:uid="{00000000-0006-0000-0400-0000B701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4" authorId="0" shapeId="0" xr:uid="{00000000-0006-0000-0400-0000B801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4" authorId="0" shapeId="0" xr:uid="{00000000-0006-0000-0400-0000B9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94" authorId="0" shapeId="0" xr:uid="{00000000-0006-0000-0400-0000BA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4" authorId="0" shapeId="0" xr:uid="{00000000-0006-0000-0400-0000BB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94" authorId="0" shapeId="0" xr:uid="{00000000-0006-0000-0400-0000BC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4" authorId="0" shapeId="0" xr:uid="{00000000-0006-0000-0400-0000BD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L94" authorId="0" shapeId="0" xr:uid="{00000000-0006-0000-0400-0000BE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M94" authorId="0" shapeId="0" xr:uid="{00000000-0006-0000-0400-0000BF01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94" authorId="0" shapeId="0" xr:uid="{00000000-0006-0000-0400-0000C0010000}">
      <text>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94" authorId="0" shapeId="0" xr:uid="{00000000-0006-0000-0400-0000C101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94" authorId="0" shapeId="0" xr:uid="{00000000-0006-0000-0400-0000C201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94" authorId="0" shapeId="0" xr:uid="{00000000-0006-0000-0400-0000C301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AR94" authorId="0" shapeId="0" xr:uid="{00000000-0006-0000-0400-0000C401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S94" authorId="0" shapeId="0" xr:uid="{00000000-0006-0000-0400-0000C5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T94" authorId="0" shapeId="0" xr:uid="{00000000-0006-0000-0400-0000C6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94" authorId="0" shapeId="0" xr:uid="{00000000-0006-0000-0400-0000C701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6" authorId="0" shapeId="0" xr:uid="{00000000-0006-0000-0400-0000C8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6" authorId="0" shapeId="0" xr:uid="{00000000-0006-0000-0400-0000C9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4" authorId="0" shapeId="0" xr:uid="{00000000-0006-0000-0400-0000CA01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4" authorId="0" shapeId="0" xr:uid="{00000000-0006-0000-0400-0000CB01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4" authorId="0" shapeId="0" xr:uid="{00000000-0006-0000-0400-0000CC01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4" authorId="0" shapeId="0" xr:uid="{00000000-0006-0000-0400-0000CD01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04" authorId="0" shapeId="0" xr:uid="{00000000-0006-0000-0400-0000CE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O104" authorId="0" shapeId="0" xr:uid="{00000000-0006-0000-0400-0000CF01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4" authorId="0" shapeId="0" xr:uid="{00000000-0006-0000-0400-0000D0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4" authorId="0" shapeId="0" xr:uid="{00000000-0006-0000-0400-0000D101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04" authorId="0" shapeId="0" xr:uid="{00000000-0006-0000-0400-0000D2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S104" authorId="0" shapeId="0" xr:uid="{00000000-0006-0000-0400-0000D301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04" authorId="0" shapeId="0" xr:uid="{00000000-0006-0000-0400-0000D401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4" authorId="0" shapeId="0" xr:uid="{00000000-0006-0000-0400-0000D501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04" authorId="0" shapeId="0" xr:uid="{00000000-0006-0000-0400-0000D601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04" authorId="0" shapeId="0" xr:uid="{00000000-0006-0000-0400-0000D701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4" authorId="0" shapeId="0" xr:uid="{00000000-0006-0000-0400-0000D801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04" authorId="0" shapeId="0" xr:uid="{00000000-0006-0000-0400-0000D901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Z104" authorId="0" shapeId="0" xr:uid="{00000000-0006-0000-0400-0000DA010000}">
      <text>
        <r>
          <rPr>
            <sz val="11"/>
            <rFont val="Calibri"/>
          </rPr>
          <t xml:space="preserve">Ensure </t>
        </r>
        <r>
          <rPr>
            <sz val="11"/>
            <color rgb="FF000000"/>
            <rFont val="Calibri"/>
          </rPr>
          <t>'</t>
        </r>
        <r>
          <rPr>
            <b/>
            <sz val="11"/>
            <color rgb="FF000000"/>
            <rFont val="Calibri"/>
          </rPr>
          <t>System is connected to the network only when necessary</t>
        </r>
        <r>
          <rPr>
            <sz val="11"/>
            <color rgb="FF000000"/>
            <rFont val="Calibri"/>
          </rPr>
          <t>'</t>
        </r>
      </text>
    </comment>
    <comment ref="AA104" authorId="0" shapeId="0" xr:uid="{00000000-0006-0000-0400-0000DB010000}">
      <text>
        <r>
          <rPr>
            <sz val="11"/>
            <rFont val="Calibri"/>
          </rPr>
          <t xml:space="preserve">Ensure </t>
        </r>
        <r>
          <rPr>
            <sz val="11"/>
            <color rgb="FF000000"/>
            <rFont val="Calibri"/>
          </rPr>
          <t>'</t>
        </r>
        <r>
          <rPr>
            <b/>
            <sz val="11"/>
            <color rgb="FF000000"/>
            <rFont val="Calibri"/>
          </rPr>
          <t>WLAN and WWAN is Disabled in BIOS</t>
        </r>
        <r>
          <rPr>
            <sz val="11"/>
            <color rgb="FF000000"/>
            <rFont val="Calibri"/>
          </rPr>
          <t>'</t>
        </r>
      </text>
    </comment>
    <comment ref="J147" authorId="0" shapeId="0" xr:uid="{00000000-0006-0000-0400-0000DC01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 authorId="0" shapeId="0" xr:uid="{00000000-0006-0000-0500-000006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 authorId="0" shapeId="0" xr:uid="{00000000-0006-0000-05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2" authorId="0" shapeId="0" xr:uid="{00000000-0006-0000-0500-000004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 authorId="0" shapeId="0" xr:uid="{00000000-0006-0000-0500-000005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H3" authorId="0" shapeId="0" xr:uid="{00000000-0006-0000-0500-000007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 authorId="0" shapeId="0" xr:uid="{00000000-0006-0000-0500-000008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 authorId="0" shapeId="0" xr:uid="{00000000-0006-0000-0500-000009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K3" authorId="0" shapeId="0" xr:uid="{00000000-0006-0000-0500-00000A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L3" authorId="0" shapeId="0" xr:uid="{00000000-0006-0000-0500-00000B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H4" authorId="0" shapeId="0" xr:uid="{00000000-0006-0000-0500-00000C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4" authorId="0" shapeId="0" xr:uid="{00000000-0006-0000-0500-000017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500-000018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9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1A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 authorId="0" shapeId="0" xr:uid="{00000000-0006-0000-0500-00001B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500-00000D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E00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 authorId="0" shapeId="0" xr:uid="{00000000-0006-0000-0500-00000F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500-000010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11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500-000012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T4" authorId="0" shapeId="0" xr:uid="{00000000-0006-0000-0500-00001300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4" authorId="0" shapeId="0" xr:uid="{00000000-0006-0000-0500-000014000000}">
      <text>
        <r>
          <rPr>
            <sz val="11"/>
            <rFont val="Calibri"/>
          </rPr>
          <t xml:space="preserve">Ensure </t>
        </r>
        <r>
          <rPr>
            <sz val="11"/>
            <color rgb="FF000000"/>
            <rFont val="Calibri"/>
          </rPr>
          <t>'</t>
        </r>
        <r>
          <rPr>
            <b/>
            <sz val="11"/>
            <color rgb="FF000000"/>
            <rFont val="Calibri"/>
          </rPr>
          <t>Endpoint Protection is installed and in use</t>
        </r>
        <r>
          <rPr>
            <sz val="11"/>
            <color rgb="FF000000"/>
            <rFont val="Calibri"/>
          </rPr>
          <t>'</t>
        </r>
      </text>
    </comment>
    <comment ref="V4" authorId="0" shapeId="0" xr:uid="{00000000-0006-0000-0500-000015000000}">
      <text>
        <r>
          <rPr>
            <sz val="11"/>
            <rFont val="Calibri"/>
          </rPr>
          <t xml:space="preserve">Ensure </t>
        </r>
        <r>
          <rPr>
            <sz val="11"/>
            <color rgb="FF000000"/>
            <rFont val="Calibri"/>
          </rPr>
          <t>'</t>
        </r>
        <r>
          <rPr>
            <b/>
            <sz val="11"/>
            <color rgb="FF000000"/>
            <rFont val="Calibri"/>
          </rPr>
          <t>Only Authorized Software is Installed</t>
        </r>
        <r>
          <rPr>
            <sz val="11"/>
            <color rgb="FF000000"/>
            <rFont val="Calibri"/>
          </rPr>
          <t>'</t>
        </r>
      </text>
    </comment>
    <comment ref="W4" authorId="0" shapeId="0" xr:uid="{00000000-0006-0000-0500-000016000000}">
      <text>
        <r>
          <rPr>
            <sz val="11"/>
            <rFont val="Calibri"/>
          </rPr>
          <t xml:space="preserve">Ensure </t>
        </r>
        <r>
          <rPr>
            <sz val="11"/>
            <color rgb="FF000000"/>
            <rFont val="Calibri"/>
          </rPr>
          <t>'</t>
        </r>
        <r>
          <rPr>
            <b/>
            <sz val="11"/>
            <color rgb="FF000000"/>
            <rFont val="Calibri"/>
          </rPr>
          <t>Operating System, Browser, and Endpoint Protection are updated</t>
        </r>
        <r>
          <rPr>
            <sz val="11"/>
            <color rgb="FF000000"/>
            <rFont val="Calibri"/>
          </rPr>
          <t>'</t>
        </r>
      </text>
    </comment>
    <comment ref="H6" authorId="0" shapeId="0" xr:uid="{00000000-0006-0000-0500-00001C000000}">
      <text>
        <r>
          <rPr>
            <sz val="11"/>
            <rFont val="Calibri"/>
          </rPr>
          <t xml:space="preserve">Ensure </t>
        </r>
        <r>
          <rPr>
            <sz val="11"/>
            <color rgb="FF000000"/>
            <rFont val="Calibri"/>
          </rPr>
          <t>'</t>
        </r>
        <r>
          <rPr>
            <b/>
            <sz val="11"/>
            <color rgb="FF000000"/>
            <rFont val="Calibri"/>
          </rPr>
          <t>Allow clipboard sharing with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6" authorId="0" shapeId="0" xr:uid="{00000000-0006-0000-0500-00001D000000}">
      <text>
        <r>
          <rPr>
            <sz val="11"/>
            <rFont val="Calibri"/>
          </rPr>
          <t xml:space="preserve">Ensure </t>
        </r>
        <r>
          <rPr>
            <sz val="11"/>
            <color rgb="FF000000"/>
            <rFont val="Calibri"/>
          </rPr>
          <t>'</t>
        </r>
        <r>
          <rPr>
            <b/>
            <sz val="11"/>
            <color rgb="FF000000"/>
            <rFont val="Calibri"/>
          </rPr>
          <t>Allow networking in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7" authorId="0" shapeId="0" xr:uid="{00000000-0006-0000-0500-00001E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7" authorId="0" shapeId="0" xr:uid="{00000000-0006-0000-0500-00001F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J7" authorId="0" shapeId="0" xr:uid="{00000000-0006-0000-0500-00002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7" authorId="0" shapeId="0" xr:uid="{00000000-0006-0000-0500-000021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 authorId="0" shapeId="0" xr:uid="{00000000-0006-0000-0500-000022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 authorId="0" shapeId="0" xr:uid="{00000000-0006-0000-0500-000023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 authorId="0" shapeId="0" xr:uid="{00000000-0006-0000-0500-000024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 authorId="0" shapeId="0" xr:uid="{00000000-0006-0000-0500-000025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7" authorId="0" shapeId="0" xr:uid="{00000000-0006-0000-0500-000026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7" authorId="0" shapeId="0" xr:uid="{00000000-0006-0000-0500-000027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7" authorId="0" shapeId="0" xr:uid="{00000000-0006-0000-0500-000028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S7" authorId="0" shapeId="0" xr:uid="{00000000-0006-0000-0500-000029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7" authorId="0" shapeId="0" xr:uid="{00000000-0006-0000-0500-00002A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 authorId="0" shapeId="0" xr:uid="{00000000-0006-0000-0500-00002B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H8" authorId="0" shapeId="0" xr:uid="{00000000-0006-0000-0500-00002C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 authorId="0" shapeId="0" xr:uid="{00000000-0006-0000-0500-00002D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 authorId="0" shapeId="0" xr:uid="{00000000-0006-0000-0500-00002E00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8" authorId="0" shapeId="0" xr:uid="{00000000-0006-0000-0500-00002F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 authorId="0" shapeId="0" xr:uid="{00000000-0006-0000-0500-000030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8" authorId="0" shapeId="0" xr:uid="{00000000-0006-0000-0500-00003100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 authorId="0" shapeId="0" xr:uid="{00000000-0006-0000-0500-000032000000}">
      <text>
        <r>
          <rPr>
            <sz val="11"/>
            <rFont val="Calibri"/>
          </rPr>
          <t xml:space="preserve">Ensure </t>
        </r>
        <r>
          <rPr>
            <sz val="11"/>
            <color rgb="FF000000"/>
            <rFont val="Calibri"/>
          </rPr>
          <t>'</t>
        </r>
        <r>
          <rPr>
            <b/>
            <sz val="11"/>
            <color rgb="FF000000"/>
            <rFont val="Calibri"/>
          </rPr>
          <t>PowerShell 2.0 is not Installed</t>
        </r>
        <r>
          <rPr>
            <sz val="11"/>
            <color rgb="FF000000"/>
            <rFont val="Calibri"/>
          </rPr>
          <t>'</t>
        </r>
      </text>
    </comment>
    <comment ref="H9" authorId="0" shapeId="0" xr:uid="{00000000-0006-0000-0500-000033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 authorId="0" shapeId="0" xr:uid="{00000000-0006-0000-0500-000034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 authorId="0" shapeId="0" xr:uid="{00000000-0006-0000-0500-000035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K9" authorId="0" shapeId="0" xr:uid="{00000000-0006-0000-0500-000036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L9" authorId="0" shapeId="0" xr:uid="{00000000-0006-0000-0500-000037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M9" authorId="0" shapeId="0" xr:uid="{00000000-0006-0000-0500-000038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N9" authorId="0" shapeId="0" xr:uid="{00000000-0006-0000-0500-000039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 authorId="0" shapeId="0" xr:uid="{00000000-0006-0000-0500-00003A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P9" authorId="0" shapeId="0" xr:uid="{00000000-0006-0000-0500-00003B00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 authorId="0" shapeId="0" xr:uid="{00000000-0006-0000-0500-00003C000000}">
      <text>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 authorId="0" shapeId="0" xr:uid="{00000000-0006-0000-0500-00003D00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 authorId="0" shapeId="0" xr:uid="{00000000-0006-0000-0500-00003E00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 authorId="0" shapeId="0" xr:uid="{00000000-0006-0000-0500-00003F00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U9" authorId="0" shapeId="0" xr:uid="{00000000-0006-0000-0500-00004000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H10" authorId="0" shapeId="0" xr:uid="{00000000-0006-0000-0500-000041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42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 authorId="0" shapeId="0" xr:uid="{00000000-0006-0000-0500-000043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11" authorId="0" shapeId="0" xr:uid="{00000000-0006-0000-0500-000044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J11" authorId="0" shapeId="0" xr:uid="{00000000-0006-0000-0500-000045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 authorId="0" shapeId="0" xr:uid="{00000000-0006-0000-0500-000046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 authorId="0" shapeId="0" xr:uid="{00000000-0006-0000-0500-000047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 authorId="0" shapeId="0" xr:uid="{00000000-0006-0000-0500-000048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 authorId="0" shapeId="0" xr:uid="{00000000-0006-0000-0500-000049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O11" authorId="0" shapeId="0" xr:uid="{00000000-0006-0000-0500-00004A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H14" authorId="0" shapeId="0" xr:uid="{00000000-0006-0000-0500-00004B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 authorId="0" shapeId="0" xr:uid="{00000000-0006-0000-0500-000064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65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K14" authorId="0" shapeId="0" xr:uid="{00000000-0006-0000-0500-000066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500-000067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500-000068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N14" authorId="0" shapeId="0" xr:uid="{00000000-0006-0000-0500-000069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O14" authorId="0" shapeId="0" xr:uid="{00000000-0006-0000-0500-00006A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 authorId="0" shapeId="0" xr:uid="{00000000-0006-0000-0500-00006B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 authorId="0" shapeId="0" xr:uid="{00000000-0006-0000-0500-00006C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R14" authorId="0" shapeId="0" xr:uid="{00000000-0006-0000-0500-00006D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S14" authorId="0" shapeId="0" xr:uid="{00000000-0006-0000-0500-00006E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4" authorId="0" shapeId="0" xr:uid="{00000000-0006-0000-0500-00006F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U14" authorId="0" shapeId="0" xr:uid="{00000000-0006-0000-0500-000070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4" authorId="0" shapeId="0" xr:uid="{00000000-0006-0000-0500-000071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 authorId="0" shapeId="0" xr:uid="{00000000-0006-0000-0500-000072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 authorId="0" shapeId="0" xr:uid="{00000000-0006-0000-0500-00004C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 authorId="0" shapeId="0" xr:uid="{00000000-0006-0000-0500-00004D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4" authorId="0" shapeId="0" xr:uid="{00000000-0006-0000-0500-00004E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4" authorId="0" shapeId="0" xr:uid="{00000000-0006-0000-0500-00004F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 authorId="0" shapeId="0" xr:uid="{00000000-0006-0000-0500-000050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4" authorId="0" shapeId="0" xr:uid="{00000000-0006-0000-0500-000051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4" authorId="0" shapeId="0" xr:uid="{00000000-0006-0000-0500-000052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 authorId="0" shapeId="0" xr:uid="{00000000-0006-0000-0500-000053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4" authorId="0" shapeId="0" xr:uid="{00000000-0006-0000-0500-000054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4" authorId="0" shapeId="0" xr:uid="{00000000-0006-0000-0500-000055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 authorId="0" shapeId="0" xr:uid="{00000000-0006-0000-0500-000056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4" authorId="0" shapeId="0" xr:uid="{00000000-0006-0000-0500-000057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J14" authorId="0" shapeId="0" xr:uid="{00000000-0006-0000-0500-000058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K14" authorId="0" shapeId="0" xr:uid="{00000000-0006-0000-0500-000059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L14" authorId="0" shapeId="0" xr:uid="{00000000-0006-0000-0500-00005A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4" authorId="0" shapeId="0" xr:uid="{00000000-0006-0000-0500-00005B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4" authorId="0" shapeId="0" xr:uid="{00000000-0006-0000-0500-00005C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O14" authorId="0" shapeId="0" xr:uid="{00000000-0006-0000-0500-00005D00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4" authorId="0" shapeId="0" xr:uid="{00000000-0006-0000-0500-00005E00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4" authorId="0" shapeId="0" xr:uid="{00000000-0006-0000-0500-00005F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R14" authorId="0" shapeId="0" xr:uid="{00000000-0006-0000-0500-000060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4" authorId="0" shapeId="0" xr:uid="{00000000-0006-0000-0500-000061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4" authorId="0" shapeId="0" xr:uid="{00000000-0006-0000-0500-000062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4" authorId="0" shapeId="0" xr:uid="{00000000-0006-0000-0500-00006300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6" authorId="0" shapeId="0" xr:uid="{00000000-0006-0000-0500-000073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I16" authorId="0" shapeId="0" xr:uid="{00000000-0006-0000-0500-000074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6" authorId="0" shapeId="0" xr:uid="{00000000-0006-0000-0500-000075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6" authorId="0" shapeId="0" xr:uid="{00000000-0006-0000-0500-000076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L16" authorId="0" shapeId="0" xr:uid="{00000000-0006-0000-0500-000077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M16" authorId="0" shapeId="0" xr:uid="{00000000-0006-0000-0500-00007800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6" authorId="0" shapeId="0" xr:uid="{00000000-0006-0000-0500-000079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 authorId="0" shapeId="0" xr:uid="{00000000-0006-0000-0500-00007A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P16" authorId="0" shapeId="0" xr:uid="{00000000-0006-0000-0500-00007B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Q16" authorId="0" shapeId="0" xr:uid="{00000000-0006-0000-0500-00007C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R16" authorId="0" shapeId="0" xr:uid="{00000000-0006-0000-0500-00007D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S16" authorId="0" shapeId="0" xr:uid="{00000000-0006-0000-0500-00007E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T16" authorId="0" shapeId="0" xr:uid="{00000000-0006-0000-0500-00007F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U16" authorId="0" shapeId="0" xr:uid="{00000000-0006-0000-0500-000080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V16" authorId="0" shapeId="0" xr:uid="{00000000-0006-0000-0500-00008100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6" authorId="0" shapeId="0" xr:uid="{00000000-0006-0000-0500-000082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6" authorId="0" shapeId="0" xr:uid="{00000000-0006-0000-0500-00008300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6" authorId="0" shapeId="0" xr:uid="{00000000-0006-0000-0500-00008400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Z16" authorId="0" shapeId="0" xr:uid="{00000000-0006-0000-0500-000085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6" authorId="0" shapeId="0" xr:uid="{00000000-0006-0000-0500-000086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6" authorId="0" shapeId="0" xr:uid="{00000000-0006-0000-0500-000087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6" authorId="0" shapeId="0" xr:uid="{00000000-0006-0000-0500-000088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D16" authorId="0" shapeId="0" xr:uid="{00000000-0006-0000-0500-000089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E16" authorId="0" shapeId="0" xr:uid="{00000000-0006-0000-0500-00008A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F16" authorId="0" shapeId="0" xr:uid="{00000000-0006-0000-0500-00008B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G16" authorId="0" shapeId="0" xr:uid="{00000000-0006-0000-0500-00008C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H16" authorId="0" shapeId="0" xr:uid="{00000000-0006-0000-0500-00008D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I16" authorId="0" shapeId="0" xr:uid="{00000000-0006-0000-0500-00008E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J16" authorId="0" shapeId="0" xr:uid="{00000000-0006-0000-0500-00008F00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6" authorId="0" shapeId="0" xr:uid="{00000000-0006-0000-0500-00009000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6" authorId="0" shapeId="0" xr:uid="{00000000-0006-0000-0500-000091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6" authorId="0" shapeId="0" xr:uid="{00000000-0006-0000-0500-000092000000}">
      <text>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N16" authorId="0" shapeId="0" xr:uid="{00000000-0006-0000-0500-00009300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6" authorId="0" shapeId="0" xr:uid="{00000000-0006-0000-0500-000094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6" authorId="0" shapeId="0" xr:uid="{00000000-0006-0000-0500-00009500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Q16" authorId="0" shapeId="0" xr:uid="{00000000-0006-0000-0500-00009600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AR16" authorId="0" shapeId="0" xr:uid="{00000000-0006-0000-0500-00009700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S16" authorId="0" shapeId="0" xr:uid="{00000000-0006-0000-0500-00009800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T16" authorId="0" shapeId="0" xr:uid="{00000000-0006-0000-0500-000099000000}">
      <text>
        <r>
          <rPr>
            <sz val="11"/>
            <rFont val="Calibri"/>
          </rPr>
          <t xml:space="preserve">Ensure </t>
        </r>
        <r>
          <rPr>
            <sz val="11"/>
            <color rgb="FF000000"/>
            <rFont val="Calibri"/>
          </rPr>
          <t>'</t>
        </r>
        <r>
          <rPr>
            <b/>
            <sz val="11"/>
            <color rgb="FF000000"/>
            <rFont val="Calibri"/>
          </rPr>
          <t>Choose how BitLocker-protected removable drives can be recovered: Save BitLocker recovery information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U16" authorId="0" shapeId="0" xr:uid="{00000000-0006-0000-0500-00009A000000}">
      <text>
        <r>
          <rPr>
            <sz val="11"/>
            <rFont val="Calibri"/>
          </rPr>
          <t xml:space="preserve">Ensure </t>
        </r>
        <r>
          <rPr>
            <sz val="11"/>
            <color rgb="FF000000"/>
            <rFont val="Calibri"/>
          </rPr>
          <t>'</t>
        </r>
        <r>
          <rPr>
            <b/>
            <sz val="11"/>
            <color rgb="FF000000"/>
            <rFont val="Calibri"/>
          </rPr>
          <t>Choose how BitLocker-protected removable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H18" authorId="0" shapeId="0" xr:uid="{00000000-0006-0000-0500-00009B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18" authorId="0" shapeId="0" xr:uid="{00000000-0006-0000-0500-00009C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18" authorId="0" shapeId="0" xr:uid="{00000000-0006-0000-0500-00009D000000}">
      <text>
        <r>
          <rPr>
            <sz val="11"/>
            <rFont val="Calibri"/>
          </rPr>
          <t xml:space="preserve">Configure </t>
        </r>
        <r>
          <rPr>
            <sz val="11"/>
            <color rgb="FF000000"/>
            <rFont val="Calibri"/>
          </rPr>
          <t>'</t>
        </r>
        <r>
          <rPr>
            <b/>
            <sz val="11"/>
            <color rgb="FF000000"/>
            <rFont val="Calibri"/>
          </rPr>
          <t>Create symbolic links</t>
        </r>
        <r>
          <rPr>
            <sz val="11"/>
            <color rgb="FF000000"/>
            <rFont val="Calibri"/>
          </rPr>
          <t>'</t>
        </r>
      </text>
    </comment>
    <comment ref="K18" authorId="0" shapeId="0" xr:uid="{00000000-0006-0000-0500-00009E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18" authorId="0" shapeId="0" xr:uid="{00000000-0006-0000-0500-00009F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18" authorId="0" shapeId="0" xr:uid="{00000000-0006-0000-0500-0000A0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N18" authorId="0" shapeId="0" xr:uid="{00000000-0006-0000-0500-0000A1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18" authorId="0" shapeId="0" xr:uid="{00000000-0006-0000-0500-0000A2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18" authorId="0" shapeId="0" xr:uid="{00000000-0006-0000-0500-0000A3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8" authorId="0" shapeId="0" xr:uid="{00000000-0006-0000-0500-0000A4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8" authorId="0" shapeId="0" xr:uid="{00000000-0006-0000-0500-0000A5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8" authorId="0" shapeId="0" xr:uid="{00000000-0006-0000-0500-0000A6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T18" authorId="0" shapeId="0" xr:uid="{00000000-0006-0000-0500-0000A7000000}">
      <text>
        <r>
          <rPr>
            <sz val="11"/>
            <rFont val="Calibri"/>
          </rPr>
          <t xml:space="preserve">Ensure </t>
        </r>
        <r>
          <rPr>
            <sz val="11"/>
            <color rgb="FF000000"/>
            <rFont val="Calibri"/>
          </rPr>
          <t>'</t>
        </r>
        <r>
          <rPr>
            <b/>
            <sz val="11"/>
            <color rgb="FF000000"/>
            <rFont val="Calibri"/>
          </rPr>
          <t>Remove "Run as Different User" from context menus</t>
        </r>
        <r>
          <rPr>
            <sz val="11"/>
            <color rgb="FF000000"/>
            <rFont val="Calibri"/>
          </rPr>
          <t>'</t>
        </r>
        <r>
          <rPr>
            <sz val="11"/>
            <color rgb="FF000000"/>
            <rFont val="Calibri"/>
          </rPr>
          <t xml:space="preserve"> is set to </t>
        </r>
        <r>
          <rPr>
            <sz val="11"/>
            <color rgb="FF000000"/>
            <rFont val="Calibri"/>
          </rPr>
          <t>'</t>
        </r>
        <r>
          <rPr>
            <b/>
            <sz val="11"/>
            <color rgb="FF000000"/>
            <rFont val="Calibri"/>
          </rPr>
          <t>Enabled (recommended)</t>
        </r>
        <r>
          <rPr>
            <sz val="11"/>
            <color rgb="FF000000"/>
            <rFont val="Calibri"/>
          </rPr>
          <t>'</t>
        </r>
      </text>
    </comment>
    <comment ref="U18" authorId="0" shapeId="0" xr:uid="{00000000-0006-0000-0500-0000A8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8" authorId="0" shapeId="0" xr:uid="{00000000-0006-0000-0500-0000A9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8" authorId="0" shapeId="0" xr:uid="{00000000-0006-0000-0500-0000AA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X18" authorId="0" shapeId="0" xr:uid="{00000000-0006-0000-0500-0000AB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Y18" authorId="0" shapeId="0" xr:uid="{00000000-0006-0000-0500-0000AC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Z18" authorId="0" shapeId="0" xr:uid="{00000000-0006-0000-0500-0000AD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8" authorId="0" shapeId="0" xr:uid="{00000000-0006-0000-0500-0000AE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8" authorId="0" shapeId="0" xr:uid="{00000000-0006-0000-0500-0000AF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AC18" authorId="0" shapeId="0" xr:uid="{00000000-0006-0000-0500-0000B0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D18" authorId="0" shapeId="0" xr:uid="{00000000-0006-0000-0500-0000B1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AE18" authorId="0" shapeId="0" xr:uid="{00000000-0006-0000-0500-0000B2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F18" authorId="0" shapeId="0" xr:uid="{00000000-0006-0000-0500-0000B3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8" authorId="0" shapeId="0" xr:uid="{00000000-0006-0000-0500-0000B4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AH18" authorId="0" shapeId="0" xr:uid="{00000000-0006-0000-0500-0000B5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8" authorId="0" shapeId="0" xr:uid="{00000000-0006-0000-0500-0000B6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8" authorId="0" shapeId="0" xr:uid="{00000000-0006-0000-0500-0000B7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8" authorId="0" shapeId="0" xr:uid="{00000000-0006-0000-0500-0000B8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AL18" authorId="0" shapeId="0" xr:uid="{00000000-0006-0000-0500-0000B9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8" authorId="0" shapeId="0" xr:uid="{00000000-0006-0000-0500-0000BA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N18" authorId="0" shapeId="0" xr:uid="{00000000-0006-0000-0500-0000BB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O18" authorId="0" shapeId="0" xr:uid="{00000000-0006-0000-0500-0000BC00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8" authorId="0" shapeId="0" xr:uid="{00000000-0006-0000-0500-0000BD000000}">
      <text>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8" authorId="0" shapeId="0" xr:uid="{00000000-0006-0000-0500-0000BE00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8" authorId="0" shapeId="0" xr:uid="{00000000-0006-0000-0500-0000BF00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8" authorId="0" shapeId="0" xr:uid="{00000000-0006-0000-0500-0000C000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AT18" authorId="0" shapeId="0" xr:uid="{00000000-0006-0000-0500-0000C100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U18" authorId="0" shapeId="0" xr:uid="{00000000-0006-0000-0500-0000C2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9" authorId="0" shapeId="0" xr:uid="{00000000-0006-0000-0500-0000C3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9" authorId="0" shapeId="0" xr:uid="{00000000-0006-0000-0500-0000C4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500-0000C5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500-0000C600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500-0000C7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9" authorId="0" shapeId="0" xr:uid="{00000000-0006-0000-0500-0000C8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N19" authorId="0" shapeId="0" xr:uid="{00000000-0006-0000-0500-0000C9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9" authorId="0" shapeId="0" xr:uid="{00000000-0006-0000-0500-0000CA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 authorId="0" shapeId="0" xr:uid="{00000000-0006-0000-0500-0000CB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CC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CD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CE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L20" authorId="0" shapeId="0" xr:uid="{00000000-0006-0000-0500-0000CF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D0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D1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 authorId="0" shapeId="0" xr:uid="{00000000-0006-0000-0500-0000D2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0" authorId="0" shapeId="0" xr:uid="{00000000-0006-0000-0500-0000D3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 authorId="0" shapeId="0" xr:uid="{00000000-0006-0000-0500-0000D4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 authorId="0" shapeId="0" xr:uid="{00000000-0006-0000-0500-0000D5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S20" authorId="0" shapeId="0" xr:uid="{00000000-0006-0000-0500-0000D6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20" authorId="0" shapeId="0" xr:uid="{00000000-0006-0000-0500-0000D7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U20" authorId="0" shapeId="0" xr:uid="{00000000-0006-0000-0500-0000D8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V20" authorId="0" shapeId="0" xr:uid="{00000000-0006-0000-0500-0000D9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W20" authorId="0" shapeId="0" xr:uid="{00000000-0006-0000-0500-0000DA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X20" authorId="0" shapeId="0" xr:uid="{00000000-0006-0000-0500-0000DB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Y20" authorId="0" shapeId="0" xr:uid="{00000000-0006-0000-0500-0000DC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Z20" authorId="0" shapeId="0" xr:uid="{00000000-0006-0000-0500-0000DD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A20" authorId="0" shapeId="0" xr:uid="{00000000-0006-0000-0500-0000DE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B20" authorId="0" shapeId="0" xr:uid="{00000000-0006-0000-0500-0000DF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AC20" authorId="0" shapeId="0" xr:uid="{00000000-0006-0000-0500-0000E0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AD20" authorId="0" shapeId="0" xr:uid="{00000000-0006-0000-0500-0000E1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E20" authorId="0" shapeId="0" xr:uid="{00000000-0006-0000-0500-0000E2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AF20" authorId="0" shapeId="0" xr:uid="{00000000-0006-0000-0500-0000E3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G20" authorId="0" shapeId="0" xr:uid="{00000000-0006-0000-0500-0000E4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20" authorId="0" shapeId="0" xr:uid="{00000000-0006-0000-0500-0000E5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20" authorId="0" shapeId="0" xr:uid="{00000000-0006-0000-0500-0000E6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AJ20" authorId="0" shapeId="0" xr:uid="{00000000-0006-0000-0500-0000E7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AK20" authorId="0" shapeId="0" xr:uid="{00000000-0006-0000-0500-0000E8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L20" authorId="0" shapeId="0" xr:uid="{00000000-0006-0000-0500-0000E9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M20" authorId="0" shapeId="0" xr:uid="{00000000-0006-0000-0500-0000EA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N20" authorId="0" shapeId="0" xr:uid="{00000000-0006-0000-0500-0000EB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O20" authorId="0" shapeId="0" xr:uid="{00000000-0006-0000-0500-0000EC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P20" authorId="0" shapeId="0" xr:uid="{00000000-0006-0000-0500-0000ED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Q20" authorId="0" shapeId="0" xr:uid="{00000000-0006-0000-0500-0000EE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R20" authorId="0" shapeId="0" xr:uid="{00000000-0006-0000-0500-0000EF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20" authorId="0" shapeId="0" xr:uid="{00000000-0006-0000-0500-0000F0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T20" authorId="0" shapeId="0" xr:uid="{00000000-0006-0000-0500-0000F1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U20" authorId="0" shapeId="0" xr:uid="{00000000-0006-0000-0500-0000F2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1" authorId="0" shapeId="0" xr:uid="{00000000-0006-0000-0500-0000F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1" authorId="0" shapeId="0" xr:uid="{00000000-0006-0000-0500-0000F4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1" authorId="0" shapeId="0" xr:uid="{00000000-0006-0000-0500-0000F5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1" authorId="0" shapeId="0" xr:uid="{00000000-0006-0000-0500-0000F6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1" authorId="0" shapeId="0" xr:uid="{00000000-0006-0000-0500-0000F7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M21" authorId="0" shapeId="0" xr:uid="{00000000-0006-0000-0500-0000F8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1" authorId="0" shapeId="0" xr:uid="{00000000-0006-0000-0500-0000F9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O21" authorId="0" shapeId="0" xr:uid="{00000000-0006-0000-0500-0000FA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1" authorId="0" shapeId="0" xr:uid="{00000000-0006-0000-0500-0000FB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1" authorId="0" shapeId="0" xr:uid="{00000000-0006-0000-0500-0000FC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1" authorId="0" shapeId="0" xr:uid="{00000000-0006-0000-0500-0000FD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1" authorId="0" shapeId="0" xr:uid="{00000000-0006-0000-0500-0000FE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1" authorId="0" shapeId="0" xr:uid="{00000000-0006-0000-0500-0000FF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1" authorId="0" shapeId="0" xr:uid="{00000000-0006-0000-0500-00000001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1" authorId="0" shapeId="0" xr:uid="{00000000-0006-0000-0500-00000101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1" authorId="0" shapeId="0" xr:uid="{00000000-0006-0000-0500-00000201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1" authorId="0" shapeId="0" xr:uid="{00000000-0006-0000-0500-00000301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Y21" authorId="0" shapeId="0" xr:uid="{00000000-0006-0000-0500-00000401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Z21" authorId="0" shapeId="0" xr:uid="{00000000-0006-0000-0500-00000501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1" authorId="0" shapeId="0" xr:uid="{00000000-0006-0000-0500-00000601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1" authorId="0" shapeId="0" xr:uid="{00000000-0006-0000-0500-000007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C21" authorId="0" shapeId="0" xr:uid="{00000000-0006-0000-0500-00000801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1" authorId="0" shapeId="0" xr:uid="{00000000-0006-0000-0500-00000901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1" authorId="0" shapeId="0" xr:uid="{00000000-0006-0000-0500-00000A01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1" authorId="0" shapeId="0" xr:uid="{00000000-0006-0000-0500-00000B01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1" authorId="0" shapeId="0" xr:uid="{00000000-0006-0000-0500-00000C01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1" authorId="0" shapeId="0" xr:uid="{00000000-0006-0000-0500-00000D01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1" authorId="0" shapeId="0" xr:uid="{00000000-0006-0000-0500-00000E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1" authorId="0" shapeId="0" xr:uid="{00000000-0006-0000-0500-00000F01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1" authorId="0" shapeId="0" xr:uid="{00000000-0006-0000-0500-000010010000}">
      <text>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1" authorId="0" shapeId="0" xr:uid="{00000000-0006-0000-0500-00001101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1" authorId="0" shapeId="0" xr:uid="{00000000-0006-0000-0500-00001201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1" authorId="0" shapeId="0" xr:uid="{00000000-0006-0000-0500-000013010000}">
      <text>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21" authorId="0" shapeId="0" xr:uid="{00000000-0006-0000-0500-00001401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21" authorId="0" shapeId="0" xr:uid="{00000000-0006-0000-0500-00001501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21" authorId="0" shapeId="0" xr:uid="{00000000-0006-0000-0500-000016010000}">
      <text>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21" authorId="0" shapeId="0" xr:uid="{00000000-0006-0000-0500-00001701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21" authorId="0" shapeId="0" xr:uid="{00000000-0006-0000-0500-000018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21" authorId="0" shapeId="0" xr:uid="{00000000-0006-0000-0500-000019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U21" authorId="0" shapeId="0" xr:uid="{00000000-0006-0000-0500-00001A01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2" authorId="0" shapeId="0" xr:uid="{00000000-0006-0000-0500-00001B010000}">
      <text>
        <r>
          <rPr>
            <sz val="11"/>
            <rFont val="Calibri"/>
          </rPr>
          <t xml:space="preserve">Ensure </t>
        </r>
        <r>
          <rPr>
            <sz val="11"/>
            <color rgb="FF000000"/>
            <rFont val="Calibri"/>
          </rPr>
          <t>'</t>
        </r>
        <r>
          <rPr>
            <b/>
            <sz val="11"/>
            <color rgb="FF000000"/>
            <rFont val="Calibri"/>
          </rPr>
          <t>Allow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 &lt;Org Specific Device IDs&gt;</t>
        </r>
        <r>
          <rPr>
            <sz val="11"/>
            <color rgb="FF000000"/>
            <rFont val="Calibri"/>
          </rPr>
          <t>'</t>
        </r>
      </text>
    </comment>
    <comment ref="I22" authorId="0" shapeId="0" xr:uid="{00000000-0006-0000-0500-00001C010000}">
      <text>
        <r>
          <rPr>
            <sz val="11"/>
            <rFont val="Calibri"/>
          </rPr>
          <t xml:space="preserve">Ensure </t>
        </r>
        <r>
          <rPr>
            <sz val="11"/>
            <color rgb="FF000000"/>
            <rFont val="Calibri"/>
          </rPr>
          <t>'</t>
        </r>
        <r>
          <rPr>
            <b/>
            <sz val="11"/>
            <color rgb="FF000000"/>
            <rFont val="Calibri"/>
          </rPr>
          <t>Apply layered order of evaluation for Allow and Prevent device installation policies across all device match criteria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 authorId="0" shapeId="0" xr:uid="{00000000-0006-0000-0500-00001D010000}">
      <text>
        <r>
          <rPr>
            <sz val="11"/>
            <rFont val="Calibri"/>
          </rPr>
          <t xml:space="preserve">Ensure </t>
        </r>
        <r>
          <rPr>
            <sz val="11"/>
            <color rgb="FF000000"/>
            <rFont val="Calibri"/>
          </rPr>
          <t>'</t>
        </r>
        <r>
          <rPr>
            <b/>
            <sz val="11"/>
            <color rgb="FF000000"/>
            <rFont val="Calibri"/>
          </rPr>
          <t>Display a custom message when installation is prevented by a policy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&lt;Text&gt;</t>
        </r>
        <r>
          <rPr>
            <sz val="11"/>
            <color rgb="FF000000"/>
            <rFont val="Calibri"/>
          </rPr>
          <t>'</t>
        </r>
      </text>
    </comment>
    <comment ref="K22" authorId="0" shapeId="0" xr:uid="{00000000-0006-0000-0500-00001E010000}">
      <text>
        <r>
          <rPr>
            <sz val="11"/>
            <rFont val="Calibri"/>
          </rPr>
          <t xml:space="preserve">Ensure </t>
        </r>
        <r>
          <rPr>
            <sz val="11"/>
            <color rgb="FF000000"/>
            <rFont val="Calibri"/>
          </rPr>
          <t>'</t>
        </r>
        <r>
          <rPr>
            <b/>
            <sz val="11"/>
            <color rgb="FF000000"/>
            <rFont val="Calibri"/>
          </rPr>
          <t>Display a custom message title when device installation is prevented by a policy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&lt;Text&gt;</t>
        </r>
        <r>
          <rPr>
            <sz val="11"/>
            <color rgb="FF000000"/>
            <rFont val="Calibri"/>
          </rPr>
          <t>'</t>
        </r>
      </text>
    </comment>
    <comment ref="L22" authorId="0" shapeId="0" xr:uid="{00000000-0006-0000-0500-00001F01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2" authorId="0" shapeId="0" xr:uid="{00000000-0006-0000-0500-00002001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N22" authorId="0" shapeId="0" xr:uid="{00000000-0006-0000-0500-00002101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2" authorId="0" shapeId="0" xr:uid="{00000000-0006-0000-0500-00002201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P22" authorId="0" shapeId="0" xr:uid="{00000000-0006-0000-0500-00002301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Q22" authorId="0" shapeId="0" xr:uid="{00000000-0006-0000-0500-000024010000}">
      <text>
        <r>
          <rPr>
            <sz val="11"/>
            <rFont val="Calibri"/>
          </rPr>
          <t xml:space="preserve">Ensure </t>
        </r>
        <r>
          <rPr>
            <sz val="11"/>
            <color rgb="FF000000"/>
            <rFont val="Calibri"/>
          </rPr>
          <t>'</t>
        </r>
        <r>
          <rPr>
            <b/>
            <sz val="11"/>
            <color rgb="FF000000"/>
            <rFont val="Calibri"/>
          </rPr>
          <t>Prevent installation of removable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 authorId="0" shapeId="0" xr:uid="{00000000-0006-0000-0500-000025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I24" authorId="0" shapeId="0" xr:uid="{00000000-0006-0000-0500-000026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 authorId="0" shapeId="0" xr:uid="{00000000-0006-0000-0500-00002701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6" authorId="0" shapeId="0" xr:uid="{00000000-0006-0000-0500-000028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I26" authorId="0" shapeId="0" xr:uid="{00000000-0006-0000-0500-000029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J26" authorId="0" shapeId="0" xr:uid="{00000000-0006-0000-0500-00002A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K26" authorId="0" shapeId="0" xr:uid="{00000000-0006-0000-0500-00002B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L26" authorId="0" shapeId="0" xr:uid="{00000000-0006-0000-0500-00002C01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M26" authorId="0" shapeId="0" xr:uid="{00000000-0006-0000-0500-00002D01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26" authorId="0" shapeId="0" xr:uid="{00000000-0006-0000-0500-00002E01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26" authorId="0" shapeId="0" xr:uid="{00000000-0006-0000-0500-00002F01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26" authorId="0" shapeId="0" xr:uid="{00000000-0006-0000-0500-00003001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26" authorId="0" shapeId="0" xr:uid="{00000000-0006-0000-0500-00003101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26" authorId="0" shapeId="0" xr:uid="{00000000-0006-0000-0500-00003201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26" authorId="0" shapeId="0" xr:uid="{00000000-0006-0000-0500-000033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6" authorId="0" shapeId="0" xr:uid="{00000000-0006-0000-0500-00003401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6" authorId="0" shapeId="0" xr:uid="{00000000-0006-0000-0500-000035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V26" authorId="0" shapeId="0" xr:uid="{00000000-0006-0000-0500-00003601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6" authorId="0" shapeId="0" xr:uid="{00000000-0006-0000-0500-000037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X26" authorId="0" shapeId="0" xr:uid="{00000000-0006-0000-0500-00003801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6" authorId="0" shapeId="0" xr:uid="{00000000-0006-0000-0500-00003901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6" authorId="0" shapeId="0" xr:uid="{00000000-0006-0000-0500-00003A01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6" authorId="0" shapeId="0" xr:uid="{00000000-0006-0000-0500-00003B01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6" authorId="0" shapeId="0" xr:uid="{00000000-0006-0000-0500-00003C01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6" authorId="0" shapeId="0" xr:uid="{00000000-0006-0000-0500-00003D01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AD26" authorId="0" shapeId="0" xr:uid="{00000000-0006-0000-0500-00003E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6" authorId="0" shapeId="0" xr:uid="{00000000-0006-0000-0500-00003F01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6" authorId="0" shapeId="0" xr:uid="{00000000-0006-0000-0500-000040010000}">
      <text>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6" authorId="0" shapeId="0" xr:uid="{00000000-0006-0000-0500-00004101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6" authorId="0" shapeId="0" xr:uid="{00000000-0006-0000-0500-00004201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6" authorId="0" shapeId="0" xr:uid="{00000000-0006-0000-0500-000043010000}">
      <text>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6" authorId="0" shapeId="0" xr:uid="{00000000-0006-0000-0500-00004401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6" authorId="0" shapeId="0" xr:uid="{00000000-0006-0000-0500-00004501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6" authorId="0" shapeId="0" xr:uid="{00000000-0006-0000-0500-000046010000}">
      <text>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6" authorId="0" shapeId="0" xr:uid="{00000000-0006-0000-0500-00004701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6" authorId="0" shapeId="0" xr:uid="{00000000-0006-0000-0500-000048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26" authorId="0" shapeId="0" xr:uid="{00000000-0006-0000-0500-000049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P26" authorId="0" shapeId="0" xr:uid="{00000000-0006-0000-0500-00004A01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26" authorId="0" shapeId="0" xr:uid="{00000000-0006-0000-0500-00004B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R26" authorId="0" shapeId="0" xr:uid="{00000000-0006-0000-0500-00004C01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AS26" authorId="0" shapeId="0" xr:uid="{00000000-0006-0000-0500-00004D01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AT26" authorId="0" shapeId="0" xr:uid="{00000000-0006-0000-0500-00004E01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26" authorId="0" shapeId="0" xr:uid="{00000000-0006-0000-0500-00004F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500-000050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 authorId="0" shapeId="0" xr:uid="{00000000-0006-0000-0500-000051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 authorId="0" shapeId="0" xr:uid="{00000000-0006-0000-0500-000052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 authorId="0" shapeId="0" xr:uid="{00000000-0006-0000-0500-000053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 authorId="0" shapeId="0" xr:uid="{00000000-0006-0000-0500-000054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55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9" authorId="0" shapeId="0" xr:uid="{00000000-0006-0000-0500-000056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 authorId="0" shapeId="0" xr:uid="{00000000-0006-0000-0500-000057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9" authorId="0" shapeId="0" xr:uid="{00000000-0006-0000-0500-000058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9" authorId="0" shapeId="0" xr:uid="{00000000-0006-0000-0500-00005901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9" authorId="0" shapeId="0" xr:uid="{00000000-0006-0000-0500-00005A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5B01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T29" authorId="0" shapeId="0" xr:uid="{00000000-0006-0000-0500-00005C01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U29" authorId="0" shapeId="0" xr:uid="{00000000-0006-0000-0500-00005D01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V29" authorId="0" shapeId="0" xr:uid="{00000000-0006-0000-0500-00005E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W29" authorId="0" shapeId="0" xr:uid="{00000000-0006-0000-0500-00005F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X29" authorId="0" shapeId="0" xr:uid="{00000000-0006-0000-0500-000060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 authorId="0" shapeId="0" xr:uid="{00000000-0006-0000-0500-000061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1" authorId="0" shapeId="0" xr:uid="{00000000-0006-0000-0500-000062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J31" authorId="0" shapeId="0" xr:uid="{00000000-0006-0000-0500-000063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31" authorId="0" shapeId="0" xr:uid="{00000000-0006-0000-0500-000064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L31" authorId="0" shapeId="0" xr:uid="{00000000-0006-0000-0500-000065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M31" authorId="0" shapeId="0" xr:uid="{00000000-0006-0000-0500-000066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N31" authorId="0" shapeId="0" xr:uid="{00000000-0006-0000-0500-000067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31" authorId="0" shapeId="0" xr:uid="{00000000-0006-0000-0500-000068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31" authorId="0" shapeId="0" xr:uid="{00000000-0006-0000-0500-000069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Q31" authorId="0" shapeId="0" xr:uid="{00000000-0006-0000-0500-00006A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1" authorId="0" shapeId="0" xr:uid="{00000000-0006-0000-0500-00006B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31" authorId="0" shapeId="0" xr:uid="{00000000-0006-0000-0500-00006C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31" authorId="0" shapeId="0" xr:uid="{00000000-0006-0000-0500-00006D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31" authorId="0" shapeId="0" xr:uid="{00000000-0006-0000-0500-00006E010000}">
      <text>
        <r>
          <rPr>
            <sz val="11"/>
            <rFont val="Calibri"/>
          </rPr>
          <t xml:space="preserve">Configure </t>
        </r>
        <r>
          <rPr>
            <sz val="11"/>
            <color rgb="FF000000"/>
            <rFont val="Calibri"/>
          </rPr>
          <t>'</t>
        </r>
        <r>
          <rPr>
            <b/>
            <sz val="11"/>
            <color rgb="FF000000"/>
            <rFont val="Calibri"/>
          </rPr>
          <t>Create symbolic links</t>
        </r>
        <r>
          <rPr>
            <sz val="11"/>
            <color rgb="FF000000"/>
            <rFont val="Calibri"/>
          </rPr>
          <t>'</t>
        </r>
      </text>
    </comment>
    <comment ref="V31" authorId="0" shapeId="0" xr:uid="{00000000-0006-0000-0500-00006F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1" authorId="0" shapeId="0" xr:uid="{00000000-0006-0000-0500-000070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X31" authorId="0" shapeId="0" xr:uid="{00000000-0006-0000-0500-000071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31" authorId="0" shapeId="0" xr:uid="{00000000-0006-0000-0500-000072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31" authorId="0" shapeId="0" xr:uid="{00000000-0006-0000-0500-000073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31" authorId="0" shapeId="0" xr:uid="{00000000-0006-0000-0500-000074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B31" authorId="0" shapeId="0" xr:uid="{00000000-0006-0000-0500-000075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C31" authorId="0" shapeId="0" xr:uid="{00000000-0006-0000-0500-000076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1" authorId="0" shapeId="0" xr:uid="{00000000-0006-0000-0500-000077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E31" authorId="0" shapeId="0" xr:uid="{00000000-0006-0000-0500-000078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F31" authorId="0" shapeId="0" xr:uid="{00000000-0006-0000-0500-000079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G31" authorId="0" shapeId="0" xr:uid="{00000000-0006-0000-0500-00007A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1" authorId="0" shapeId="0" xr:uid="{00000000-0006-0000-0500-00007B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I31" authorId="0" shapeId="0" xr:uid="{00000000-0006-0000-0500-00007C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1" authorId="0" shapeId="0" xr:uid="{00000000-0006-0000-0500-00007D010000}">
      <text>
        <r>
          <rPr>
            <sz val="11"/>
            <rFont val="Calibri"/>
          </rPr>
          <t xml:space="preserve">Configure </t>
        </r>
        <r>
          <rPr>
            <sz val="11"/>
            <color rgb="FF000000"/>
            <rFont val="Calibri"/>
          </rPr>
          <t>'</t>
        </r>
        <r>
          <rPr>
            <b/>
            <sz val="11"/>
            <color rgb="FF000000"/>
            <rFont val="Calibri"/>
          </rPr>
          <t>Log on as a service</t>
        </r>
        <r>
          <rPr>
            <sz val="11"/>
            <color rgb="FF000000"/>
            <rFont val="Calibri"/>
          </rPr>
          <t>'</t>
        </r>
      </text>
    </comment>
    <comment ref="AK31" authorId="0" shapeId="0" xr:uid="{00000000-0006-0000-0500-00007E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31" authorId="0" shapeId="0" xr:uid="{00000000-0006-0000-0500-00007F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31" authorId="0" shapeId="0" xr:uid="{00000000-0006-0000-0500-000080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31" authorId="0" shapeId="0" xr:uid="{00000000-0006-0000-0500-000081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31" authorId="0" shapeId="0" xr:uid="{00000000-0006-0000-0500-000082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31" authorId="0" shapeId="0" xr:uid="{00000000-0006-0000-0500-000083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Q31" authorId="0" shapeId="0" xr:uid="{00000000-0006-0000-0500-000084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R31" authorId="0" shapeId="0" xr:uid="{00000000-0006-0000-0500-000085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31" authorId="0" shapeId="0" xr:uid="{00000000-0006-0000-0500-000086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T31" authorId="0" shapeId="0" xr:uid="{00000000-0006-0000-0500-000087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31" authorId="0" shapeId="0" xr:uid="{00000000-0006-0000-0500-00008801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7" authorId="0" shapeId="0" xr:uid="{00000000-0006-0000-0500-00008901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I37" authorId="0" shapeId="0" xr:uid="{00000000-0006-0000-0500-00008A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J37" authorId="0" shapeId="0" xr:uid="{00000000-0006-0000-0500-00008B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7" authorId="0" shapeId="0" xr:uid="{00000000-0006-0000-0500-00008C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7" authorId="0" shapeId="0" xr:uid="{00000000-0006-0000-0500-00008D01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7" authorId="0" shapeId="0" xr:uid="{00000000-0006-0000-0500-00008E01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7" authorId="0" shapeId="0" xr:uid="{00000000-0006-0000-0500-00008F010000}">
      <text>
        <r>
          <rPr>
            <sz val="11"/>
            <rFont val="Calibri"/>
          </rPr>
          <t xml:space="preserve">Ensure </t>
        </r>
        <r>
          <rPr>
            <sz val="11"/>
            <color rgb="FF000000"/>
            <rFont val="Calibri"/>
          </rPr>
          <t>'</t>
        </r>
        <r>
          <rPr>
            <b/>
            <sz val="11"/>
            <color rgb="FF000000"/>
            <rFont val="Calibri"/>
          </rPr>
          <t>Microsoft Internet Explorer is not installed on the system</t>
        </r>
        <r>
          <rPr>
            <sz val="11"/>
            <color rgb="FF000000"/>
            <rFont val="Calibri"/>
          </rPr>
          <t>'</t>
        </r>
      </text>
    </comment>
    <comment ref="O37" authorId="0" shapeId="0" xr:uid="{00000000-0006-0000-0500-000090010000}">
      <text>
        <r>
          <rPr>
            <sz val="11"/>
            <rFont val="Calibri"/>
          </rPr>
          <t xml:space="preserve">Ensure </t>
        </r>
        <r>
          <rPr>
            <sz val="11"/>
            <color rgb="FF000000"/>
            <rFont val="Calibri"/>
          </rPr>
          <t>'</t>
        </r>
        <r>
          <rPr>
            <b/>
            <sz val="11"/>
            <color rgb="FF000000"/>
            <rFont val="Calibri"/>
          </rPr>
          <t>System is used for single purpose</t>
        </r>
        <r>
          <rPr>
            <sz val="11"/>
            <color rgb="FF000000"/>
            <rFont val="Calibri"/>
          </rPr>
          <t>'</t>
        </r>
      </text>
    </comment>
    <comment ref="P37" authorId="0" shapeId="0" xr:uid="{00000000-0006-0000-0500-000091010000}">
      <text>
        <r>
          <rPr>
            <sz val="11"/>
            <rFont val="Calibri"/>
          </rPr>
          <t xml:space="preserve">Ensure </t>
        </r>
        <r>
          <rPr>
            <sz val="11"/>
            <color rgb="FF000000"/>
            <rFont val="Calibri"/>
          </rPr>
          <t>'</t>
        </r>
        <r>
          <rPr>
            <b/>
            <sz val="11"/>
            <color rgb="FF000000"/>
            <rFont val="Calibri"/>
          </rPr>
          <t>Unnecessary websites are blocked</t>
        </r>
        <r>
          <rPr>
            <sz val="11"/>
            <color rgb="FF000000"/>
            <rFont val="Calibri"/>
          </rPr>
          <t>'</t>
        </r>
      </text>
    </comment>
    <comment ref="Q37" authorId="0" shapeId="0" xr:uid="{00000000-0006-0000-0500-000092010000}">
      <text>
        <r>
          <rPr>
            <sz val="11"/>
            <rFont val="Calibri"/>
          </rPr>
          <t xml:space="preserve">Ensure </t>
        </r>
        <r>
          <rPr>
            <sz val="11"/>
            <color rgb="FF000000"/>
            <rFont val="Calibri"/>
          </rPr>
          <t>'</t>
        </r>
        <r>
          <rPr>
            <b/>
            <sz val="11"/>
            <color rgb="FF000000"/>
            <rFont val="Calibri"/>
          </rPr>
          <t>Web browser is supported and secured</t>
        </r>
        <r>
          <rPr>
            <sz val="11"/>
            <color rgb="FF000000"/>
            <rFont val="Calibri"/>
          </rPr>
          <t>'</t>
        </r>
      </text>
    </comment>
    <comment ref="H41" authorId="0" shapeId="0" xr:uid="{00000000-0006-0000-0500-000093010000}">
      <text>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text>
    </comment>
    <comment ref="I41" authorId="0" shapeId="0" xr:uid="{00000000-0006-0000-0500-000094010000}">
      <text>
        <r>
          <rPr>
            <sz val="11"/>
            <rFont val="Calibri"/>
          </rPr>
          <t xml:space="preserve">Ensure </t>
        </r>
        <r>
          <rPr>
            <sz val="11"/>
            <color rgb="FF000000"/>
            <rFont val="Calibri"/>
          </rPr>
          <t>'</t>
        </r>
        <r>
          <rPr>
            <b/>
            <sz val="11"/>
            <color rgb="FF000000"/>
            <rFont val="Calibri"/>
          </rPr>
          <t>Toggle user control over Insider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1" authorId="0" shapeId="0" xr:uid="{00000000-0006-0000-0500-000095010000}">
      <text>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text>
    </comment>
    <comment ref="K41" authorId="0" shapeId="0" xr:uid="{00000000-0006-0000-0500-00009601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1" authorId="0" shapeId="0" xr:uid="{00000000-0006-0000-0500-000097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1" authorId="0" shapeId="0" xr:uid="{00000000-0006-0000-0500-000098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1" authorId="0" shapeId="0" xr:uid="{00000000-0006-0000-0500-000099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O41" authorId="0" shapeId="0" xr:uid="{00000000-0006-0000-0500-00009A01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1" authorId="0" shapeId="0" xr:uid="{00000000-0006-0000-0500-00009B01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Q41" authorId="0" shapeId="0" xr:uid="{00000000-0006-0000-0500-00009C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43" authorId="0" shapeId="0" xr:uid="{00000000-0006-0000-0500-00009D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43" authorId="0" shapeId="0" xr:uid="{00000000-0006-0000-0500-00009E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43" authorId="0" shapeId="0" xr:uid="{00000000-0006-0000-0500-00009F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43" authorId="0" shapeId="0" xr:uid="{00000000-0006-0000-0500-0000A0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43" authorId="0" shapeId="0" xr:uid="{00000000-0006-0000-0500-0000A1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M43" authorId="0" shapeId="0" xr:uid="{00000000-0006-0000-0500-0000A2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N43" authorId="0" shapeId="0" xr:uid="{00000000-0006-0000-0500-0000A3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O43" authorId="0" shapeId="0" xr:uid="{00000000-0006-0000-0500-0000A4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P43" authorId="0" shapeId="0" xr:uid="{00000000-0006-0000-0500-0000A5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Q43" authorId="0" shapeId="0" xr:uid="{00000000-0006-0000-0500-0000A6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43" authorId="0" shapeId="0" xr:uid="{00000000-0006-0000-0500-0000A7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43" authorId="0" shapeId="0" xr:uid="{00000000-0006-0000-0500-0000A8010000}">
      <text>
        <r>
          <rPr>
            <sz val="11"/>
            <rFont val="Calibri"/>
          </rPr>
          <t xml:space="preserve">Configure </t>
        </r>
        <r>
          <rPr>
            <sz val="11"/>
            <color rgb="FF000000"/>
            <rFont val="Calibri"/>
          </rPr>
          <t>'</t>
        </r>
        <r>
          <rPr>
            <b/>
            <sz val="11"/>
            <color rgb="FF000000"/>
            <rFont val="Calibri"/>
          </rPr>
          <t>Log on as a service</t>
        </r>
        <r>
          <rPr>
            <sz val="11"/>
            <color rgb="FF000000"/>
            <rFont val="Calibri"/>
          </rPr>
          <t>'</t>
        </r>
      </text>
    </comment>
    <comment ref="T43" authorId="0" shapeId="0" xr:uid="{00000000-0006-0000-0500-0000A9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H44" authorId="0" shapeId="0" xr:uid="{00000000-0006-0000-0500-0000AA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3" authorId="0" shapeId="0" xr:uid="{00000000-0006-0000-0600-000028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3" authorId="0" shapeId="0" xr:uid="{00000000-0006-0000-0600-000003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3" authorId="0" shapeId="0" xr:uid="{00000000-0006-0000-0600-000004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O3" authorId="0" shapeId="0" xr:uid="{00000000-0006-0000-0600-000005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P3" authorId="0" shapeId="0" xr:uid="{00000000-0006-0000-0600-000006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 authorId="0" shapeId="0" xr:uid="{00000000-0006-0000-0600-000007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R3" authorId="0" shapeId="0" xr:uid="{00000000-0006-0000-0600-000008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S3" authorId="0" shapeId="0" xr:uid="{00000000-0006-0000-0600-000009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 authorId="0" shapeId="0" xr:uid="{00000000-0006-0000-0600-00000A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3" authorId="0" shapeId="0" xr:uid="{00000000-0006-0000-0600-00000B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V3" authorId="0" shapeId="0" xr:uid="{00000000-0006-0000-0600-00000C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3" authorId="0" shapeId="0" xr:uid="{00000000-0006-0000-0600-00000D000000}">
      <text>
        <r>
          <rPr>
            <sz val="11"/>
            <rFont val="Calibri"/>
          </rPr>
          <t xml:space="preserve">Configure </t>
        </r>
        <r>
          <rPr>
            <sz val="11"/>
            <color rgb="FF000000"/>
            <rFont val="Calibri"/>
          </rPr>
          <t>'</t>
        </r>
        <r>
          <rPr>
            <b/>
            <sz val="11"/>
            <color rgb="FF000000"/>
            <rFont val="Calibri"/>
          </rPr>
          <t>Create symbolic links</t>
        </r>
        <r>
          <rPr>
            <sz val="11"/>
            <color rgb="FF000000"/>
            <rFont val="Calibri"/>
          </rPr>
          <t>'</t>
        </r>
      </text>
    </comment>
    <comment ref="X3" authorId="0" shapeId="0" xr:uid="{00000000-0006-0000-0600-00000E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 authorId="0" shapeId="0" xr:uid="{00000000-0006-0000-0600-00000F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Z3" authorId="0" shapeId="0" xr:uid="{00000000-0006-0000-0600-000010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3" authorId="0" shapeId="0" xr:uid="{00000000-0006-0000-0600-000011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3" authorId="0" shapeId="0" xr:uid="{00000000-0006-0000-0600-000012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C3" authorId="0" shapeId="0" xr:uid="{00000000-0006-0000-0600-000013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D3" authorId="0" shapeId="0" xr:uid="{00000000-0006-0000-0600-000014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E3" authorId="0" shapeId="0" xr:uid="{00000000-0006-0000-0600-000015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 authorId="0" shapeId="0" xr:uid="{00000000-0006-0000-0600-000016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G3" authorId="0" shapeId="0" xr:uid="{00000000-0006-0000-0600-00001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H3" authorId="0" shapeId="0" xr:uid="{00000000-0006-0000-0600-000018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I3" authorId="0" shapeId="0" xr:uid="{00000000-0006-0000-0600-000019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 authorId="0" shapeId="0" xr:uid="{00000000-0006-0000-0600-00001A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K3" authorId="0" shapeId="0" xr:uid="{00000000-0006-0000-0600-00001B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3" authorId="0" shapeId="0" xr:uid="{00000000-0006-0000-0600-00001C000000}">
      <text>
        <r>
          <rPr>
            <sz val="11"/>
            <rFont val="Calibri"/>
          </rPr>
          <t xml:space="preserve">Configure </t>
        </r>
        <r>
          <rPr>
            <sz val="11"/>
            <color rgb="FF000000"/>
            <rFont val="Calibri"/>
          </rPr>
          <t>'</t>
        </r>
        <r>
          <rPr>
            <b/>
            <sz val="11"/>
            <color rgb="FF000000"/>
            <rFont val="Calibri"/>
          </rPr>
          <t>Log on as a service</t>
        </r>
        <r>
          <rPr>
            <sz val="11"/>
            <color rgb="FF000000"/>
            <rFont val="Calibri"/>
          </rPr>
          <t>'</t>
        </r>
      </text>
    </comment>
    <comment ref="AM3" authorId="0" shapeId="0" xr:uid="{00000000-0006-0000-0600-00001D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3" authorId="0" shapeId="0" xr:uid="{00000000-0006-0000-0600-00001E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O3" authorId="0" shapeId="0" xr:uid="{00000000-0006-0000-0600-00001F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3" authorId="0" shapeId="0" xr:uid="{00000000-0006-0000-0600-000020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3" authorId="0" shapeId="0" xr:uid="{00000000-0006-0000-0600-000021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3" authorId="0" shapeId="0" xr:uid="{00000000-0006-0000-0600-000022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S3" authorId="0" shapeId="0" xr:uid="{00000000-0006-0000-0600-000023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T3" authorId="0" shapeId="0" xr:uid="{00000000-0006-0000-0600-000024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3" authorId="0" shapeId="0" xr:uid="{00000000-0006-0000-0600-000025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V3" authorId="0" shapeId="0" xr:uid="{00000000-0006-0000-0600-000026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W3" authorId="0" shapeId="0" xr:uid="{00000000-0006-0000-0600-000027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600-000029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600-00002A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600-00002B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600-00002C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600-00002D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 authorId="0" shapeId="0" xr:uid="{00000000-0006-0000-0600-00002E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P4" authorId="0" shapeId="0" xr:uid="{00000000-0006-0000-0600-00002F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Q4" authorId="0" shapeId="0" xr:uid="{00000000-0006-0000-0600-000030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R4" authorId="0" shapeId="0" xr:uid="{00000000-0006-0000-0600-000031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600-000032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T4" authorId="0" shapeId="0" xr:uid="{00000000-0006-0000-0600-000033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U4" authorId="0" shapeId="0" xr:uid="{00000000-0006-0000-0600-000034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J5" authorId="0" shapeId="0" xr:uid="{00000000-0006-0000-0600-000035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 authorId="0" shapeId="0" xr:uid="{00000000-0006-0000-0600-000036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L5" authorId="0" shapeId="0" xr:uid="{00000000-0006-0000-0600-000037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 authorId="0" shapeId="0" xr:uid="{00000000-0006-0000-0600-000038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 authorId="0" shapeId="0" xr:uid="{00000000-0006-0000-0600-000039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 authorId="0" shapeId="0" xr:uid="{00000000-0006-0000-0600-00003A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 authorId="0" shapeId="0" xr:uid="{00000000-0006-0000-0600-00003B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5" authorId="0" shapeId="0" xr:uid="{00000000-0006-0000-0600-00003C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5" authorId="0" shapeId="0" xr:uid="{00000000-0006-0000-0600-00003D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5" authorId="0" shapeId="0" xr:uid="{00000000-0006-0000-0600-00003E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5" authorId="0" shapeId="0" xr:uid="{00000000-0006-0000-0600-00003F000000}">
      <text>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5" authorId="0" shapeId="0" xr:uid="{00000000-0006-0000-0600-000040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5" authorId="0" shapeId="0" xr:uid="{00000000-0006-0000-0600-000041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5" authorId="0" shapeId="0" xr:uid="{00000000-0006-0000-0600-000042000000}">
      <text>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5" authorId="0" shapeId="0" xr:uid="{00000000-0006-0000-0600-00004300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5" authorId="0" shapeId="0" xr:uid="{00000000-0006-0000-0600-00004400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5" authorId="0" shapeId="0" xr:uid="{00000000-0006-0000-0600-000045000000}">
      <text>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5" authorId="0" shapeId="0" xr:uid="{00000000-0006-0000-0600-000046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5" authorId="0" shapeId="0" xr:uid="{00000000-0006-0000-0600-000047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5" authorId="0" shapeId="0" xr:uid="{00000000-0006-0000-0600-000048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D5" authorId="0" shapeId="0" xr:uid="{00000000-0006-0000-0600-000049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5" authorId="0" shapeId="0" xr:uid="{00000000-0006-0000-0600-00004A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F5" authorId="0" shapeId="0" xr:uid="{00000000-0006-0000-0600-00004B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AG5" authorId="0" shapeId="0" xr:uid="{00000000-0006-0000-0600-00004C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AH5" authorId="0" shapeId="0" xr:uid="{00000000-0006-0000-0600-00004D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 authorId="0" shapeId="0" xr:uid="{00000000-0006-0000-0600-00004E00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K7" authorId="0" shapeId="0" xr:uid="{00000000-0006-0000-0600-00004F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7" authorId="0" shapeId="0" xr:uid="{00000000-0006-0000-0600-000050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 authorId="0" shapeId="0" xr:uid="{00000000-0006-0000-0600-000051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N7" authorId="0" shapeId="0" xr:uid="{00000000-0006-0000-0600-000052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8" authorId="0" shapeId="0" xr:uid="{00000000-0006-0000-0600-000053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8" authorId="0" shapeId="0" xr:uid="{00000000-0006-0000-0600-000054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L8" authorId="0" shapeId="0" xr:uid="{00000000-0006-0000-0600-000055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8" authorId="0" shapeId="0" xr:uid="{00000000-0006-0000-0600-000056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8" authorId="0" shapeId="0" xr:uid="{00000000-0006-0000-0600-000057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O8" authorId="0" shapeId="0" xr:uid="{00000000-0006-0000-0600-000058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P8" authorId="0" shapeId="0" xr:uid="{00000000-0006-0000-0600-000059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8" authorId="0" shapeId="0" xr:uid="{00000000-0006-0000-0600-00005A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R8" authorId="0" shapeId="0" xr:uid="{00000000-0006-0000-0600-00005B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S8" authorId="0" shapeId="0" xr:uid="{00000000-0006-0000-0600-00005C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8" authorId="0" shapeId="0" xr:uid="{00000000-0006-0000-0600-00005D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8" authorId="0" shapeId="0" xr:uid="{00000000-0006-0000-0600-00005E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V8" authorId="0" shapeId="0" xr:uid="{00000000-0006-0000-0600-00005F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8" authorId="0" shapeId="0" xr:uid="{00000000-0006-0000-0600-000060000000}">
      <text>
        <r>
          <rPr>
            <sz val="11"/>
            <rFont val="Calibri"/>
          </rPr>
          <t xml:space="preserve">Configure </t>
        </r>
        <r>
          <rPr>
            <sz val="11"/>
            <color rgb="FF000000"/>
            <rFont val="Calibri"/>
          </rPr>
          <t>'</t>
        </r>
        <r>
          <rPr>
            <b/>
            <sz val="11"/>
            <color rgb="FF000000"/>
            <rFont val="Calibri"/>
          </rPr>
          <t>Create symbolic links</t>
        </r>
        <r>
          <rPr>
            <sz val="11"/>
            <color rgb="FF000000"/>
            <rFont val="Calibri"/>
          </rPr>
          <t>'</t>
        </r>
      </text>
    </comment>
    <comment ref="X8" authorId="0" shapeId="0" xr:uid="{00000000-0006-0000-0600-00006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8" authorId="0" shapeId="0" xr:uid="{00000000-0006-0000-0600-000062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Z8" authorId="0" shapeId="0" xr:uid="{00000000-0006-0000-0600-000063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8" authorId="0" shapeId="0" xr:uid="{00000000-0006-0000-0600-000064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8" authorId="0" shapeId="0" xr:uid="{00000000-0006-0000-0600-000065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C8" authorId="0" shapeId="0" xr:uid="{00000000-0006-0000-0600-000066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D8" authorId="0" shapeId="0" xr:uid="{00000000-0006-0000-0600-000067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E8" authorId="0" shapeId="0" xr:uid="{00000000-0006-0000-0600-000068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8" authorId="0" shapeId="0" xr:uid="{00000000-0006-0000-0600-000069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G8" authorId="0" shapeId="0" xr:uid="{00000000-0006-0000-0600-00006A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H8" authorId="0" shapeId="0" xr:uid="{00000000-0006-0000-0600-00006B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I8" authorId="0" shapeId="0" xr:uid="{00000000-0006-0000-0600-00006C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8" authorId="0" shapeId="0" xr:uid="{00000000-0006-0000-0600-00006D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K8" authorId="0" shapeId="0" xr:uid="{00000000-0006-0000-0600-00006E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8" authorId="0" shapeId="0" xr:uid="{00000000-0006-0000-0600-00006F000000}">
      <text>
        <r>
          <rPr>
            <sz val="11"/>
            <rFont val="Calibri"/>
          </rPr>
          <t xml:space="preserve">Configure </t>
        </r>
        <r>
          <rPr>
            <sz val="11"/>
            <color rgb="FF000000"/>
            <rFont val="Calibri"/>
          </rPr>
          <t>'</t>
        </r>
        <r>
          <rPr>
            <b/>
            <sz val="11"/>
            <color rgb="FF000000"/>
            <rFont val="Calibri"/>
          </rPr>
          <t>Log on as a service</t>
        </r>
        <r>
          <rPr>
            <sz val="11"/>
            <color rgb="FF000000"/>
            <rFont val="Calibri"/>
          </rPr>
          <t>'</t>
        </r>
      </text>
    </comment>
    <comment ref="AM8" authorId="0" shapeId="0" xr:uid="{00000000-0006-0000-0600-000070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8" authorId="0" shapeId="0" xr:uid="{00000000-0006-0000-0600-000071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O8" authorId="0" shapeId="0" xr:uid="{00000000-0006-0000-0600-000072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8" authorId="0" shapeId="0" xr:uid="{00000000-0006-0000-0600-000073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8" authorId="0" shapeId="0" xr:uid="{00000000-0006-0000-0600-000074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8" authorId="0" shapeId="0" xr:uid="{00000000-0006-0000-0600-000075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S8" authorId="0" shapeId="0" xr:uid="{00000000-0006-0000-0600-000076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T8" authorId="0" shapeId="0" xr:uid="{00000000-0006-0000-0600-000077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8" authorId="0" shapeId="0" xr:uid="{00000000-0006-0000-0600-000078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V8" authorId="0" shapeId="0" xr:uid="{00000000-0006-0000-0600-000079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W8" authorId="0" shapeId="0" xr:uid="{00000000-0006-0000-0600-00007A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2" authorId="0" shapeId="0" xr:uid="{00000000-0006-0000-0600-00007B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K12" authorId="0" shapeId="0" xr:uid="{00000000-0006-0000-0600-00007C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L12" authorId="0" shapeId="0" xr:uid="{00000000-0006-0000-0600-00007D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12" authorId="0" shapeId="0" xr:uid="{00000000-0006-0000-0600-00007E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12" authorId="0" shapeId="0" xr:uid="{00000000-0006-0000-0600-00007F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 authorId="0" shapeId="0" xr:uid="{00000000-0006-0000-0600-000080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600-000081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600-000082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2" authorId="0" shapeId="0" xr:uid="{00000000-0006-0000-0600-000083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S12" authorId="0" shapeId="0" xr:uid="{00000000-0006-0000-0600-000084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2" authorId="0" shapeId="0" xr:uid="{00000000-0006-0000-0600-000085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2" authorId="0" shapeId="0" xr:uid="{00000000-0006-0000-0600-000086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2" authorId="0" shapeId="0" xr:uid="{00000000-0006-0000-0600-000087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88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23" authorId="0" shapeId="0" xr:uid="{00000000-0006-0000-0600-000089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23" authorId="0" shapeId="0" xr:uid="{00000000-0006-0000-0600-00008A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23" authorId="0" shapeId="0" xr:uid="{00000000-0006-0000-0600-00008B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N23" authorId="0" shapeId="0" xr:uid="{00000000-0006-0000-0600-00008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O23" authorId="0" shapeId="0" xr:uid="{00000000-0006-0000-0600-00008D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P23" authorId="0" shapeId="0" xr:uid="{00000000-0006-0000-0600-00008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Q23" authorId="0" shapeId="0" xr:uid="{00000000-0006-0000-0600-00008F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23" authorId="0" shapeId="0" xr:uid="{00000000-0006-0000-0600-000090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23" authorId="0" shapeId="0" xr:uid="{00000000-0006-0000-0600-000091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23" authorId="0" shapeId="0" xr:uid="{00000000-0006-0000-0600-000092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U23" authorId="0" shapeId="0" xr:uid="{00000000-0006-0000-0600-000093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23" authorId="0" shapeId="0" xr:uid="{00000000-0006-0000-0600-000094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23" authorId="0" shapeId="0" xr:uid="{00000000-0006-0000-0600-000095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3" authorId="0" shapeId="0" xr:uid="{00000000-0006-0000-0600-000096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3" authorId="0" shapeId="0" xr:uid="{00000000-0006-0000-0600-000097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Z23" authorId="0" shapeId="0" xr:uid="{00000000-0006-0000-0600-000098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A23" authorId="0" shapeId="0" xr:uid="{00000000-0006-0000-0600-000099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B23" authorId="0" shapeId="0" xr:uid="{00000000-0006-0000-0600-00009A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C23" authorId="0" shapeId="0" xr:uid="{00000000-0006-0000-0600-00009B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AD23" authorId="0" shapeId="0" xr:uid="{00000000-0006-0000-0600-00009C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E23" authorId="0" shapeId="0" xr:uid="{00000000-0006-0000-0600-00009D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23" authorId="0" shapeId="0" xr:uid="{00000000-0006-0000-0600-00009E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23" authorId="0" shapeId="0" xr:uid="{00000000-0006-0000-0600-00009F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H23" authorId="0" shapeId="0" xr:uid="{00000000-0006-0000-0600-0000A0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I23" authorId="0" shapeId="0" xr:uid="{00000000-0006-0000-0600-0000A1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23" authorId="0" shapeId="0" xr:uid="{00000000-0006-0000-0600-0000A2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23" authorId="0" shapeId="0" xr:uid="{00000000-0006-0000-0600-0000A3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23" authorId="0" shapeId="0" xr:uid="{00000000-0006-0000-0600-0000A4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M23" authorId="0" shapeId="0" xr:uid="{00000000-0006-0000-0600-0000A5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N23" authorId="0" shapeId="0" xr:uid="{00000000-0006-0000-0600-0000A6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23" authorId="0" shapeId="0" xr:uid="{00000000-0006-0000-0600-0000A7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23" authorId="0" shapeId="0" xr:uid="{00000000-0006-0000-0600-0000A8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23" authorId="0" shapeId="0" xr:uid="{00000000-0006-0000-0600-0000A9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R23" authorId="0" shapeId="0" xr:uid="{00000000-0006-0000-0600-0000AA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23" authorId="0" shapeId="0" xr:uid="{00000000-0006-0000-0600-0000AB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T23" authorId="0" shapeId="0" xr:uid="{00000000-0006-0000-0600-0000AC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23" authorId="0" shapeId="0" xr:uid="{00000000-0006-0000-0600-0000AD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V23" authorId="0" shapeId="0" xr:uid="{00000000-0006-0000-0600-0000AE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W23" authorId="0" shapeId="0" xr:uid="{00000000-0006-0000-0600-0000AF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J24" authorId="0" shapeId="0" xr:uid="{00000000-0006-0000-0600-0000B0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24" authorId="0" shapeId="0" xr:uid="{00000000-0006-0000-0600-0000B1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4" authorId="0" shapeId="0" xr:uid="{00000000-0006-0000-0600-0000B2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24" authorId="0" shapeId="0" xr:uid="{00000000-0006-0000-0600-0000B3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4" authorId="0" shapeId="0" xr:uid="{00000000-0006-0000-0600-0000B4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24" authorId="0" shapeId="0" xr:uid="{00000000-0006-0000-0600-0000B5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24" authorId="0" shapeId="0" xr:uid="{00000000-0006-0000-0600-0000B6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Q24" authorId="0" shapeId="0" xr:uid="{00000000-0006-0000-0600-0000B7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24" authorId="0" shapeId="0" xr:uid="{00000000-0006-0000-0600-0000B8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24" authorId="0" shapeId="0" xr:uid="{00000000-0006-0000-0600-0000B9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4" authorId="0" shapeId="0" xr:uid="{00000000-0006-0000-0600-0000BA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24" authorId="0" shapeId="0" xr:uid="{00000000-0006-0000-0600-0000BB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24" authorId="0" shapeId="0" xr:uid="{00000000-0006-0000-0600-0000BC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W24" authorId="0" shapeId="0" xr:uid="{00000000-0006-0000-0600-0000BD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4" authorId="0" shapeId="0" xr:uid="{00000000-0006-0000-0600-0000BE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4" authorId="0" shapeId="0" xr:uid="{00000000-0006-0000-0600-0000BF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4" authorId="0" shapeId="0" xr:uid="{00000000-0006-0000-0600-0000C0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24" authorId="0" shapeId="0" xr:uid="{00000000-0006-0000-0600-0000C1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24" authorId="0" shapeId="0" xr:uid="{00000000-0006-0000-0600-0000C2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24" authorId="0" shapeId="0" xr:uid="{00000000-0006-0000-0600-0000C3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4" authorId="0" shapeId="0" xr:uid="{00000000-0006-0000-0600-0000C4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E24" authorId="0" shapeId="0" xr:uid="{00000000-0006-0000-0600-0000C5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4" authorId="0" shapeId="0" xr:uid="{00000000-0006-0000-0600-0000C6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24" authorId="0" shapeId="0" xr:uid="{00000000-0006-0000-0600-0000C7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24" authorId="0" shapeId="0" xr:uid="{00000000-0006-0000-0600-0000C8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24" authorId="0" shapeId="0" xr:uid="{00000000-0006-0000-0600-0000C9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24" authorId="0" shapeId="0" xr:uid="{00000000-0006-0000-0600-0000CA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24" authorId="0" shapeId="0" xr:uid="{00000000-0006-0000-0600-0000CB00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4" authorId="0" shapeId="0" xr:uid="{00000000-0006-0000-0600-0000CC00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M24" authorId="0" shapeId="0" xr:uid="{00000000-0006-0000-0600-0000CD00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4" authorId="0" shapeId="0" xr:uid="{00000000-0006-0000-0600-0000CE00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AO24" authorId="0" shapeId="0" xr:uid="{00000000-0006-0000-0600-0000CF00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24" authorId="0" shapeId="0" xr:uid="{00000000-0006-0000-0600-0000D000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Q24" authorId="0" shapeId="0" xr:uid="{00000000-0006-0000-0600-0000D100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24" authorId="0" shapeId="0" xr:uid="{00000000-0006-0000-0600-0000D200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S24" authorId="0" shapeId="0" xr:uid="{00000000-0006-0000-0600-0000D3000000}">
      <text>
        <r>
          <rPr>
            <sz val="11"/>
            <rFont val="Calibri"/>
          </rPr>
          <t xml:space="preserve">Ensure </t>
        </r>
        <r>
          <rPr>
            <sz val="11"/>
            <color rgb="FF000000"/>
            <rFont val="Calibri"/>
          </rPr>
          <t>'</t>
        </r>
        <r>
          <rPr>
            <b/>
            <sz val="11"/>
            <color rgb="FF000000"/>
            <rFont val="Calibri"/>
          </rPr>
          <t>Event Logs are protected</t>
        </r>
        <r>
          <rPr>
            <sz val="11"/>
            <color rgb="FF000000"/>
            <rFont val="Calibri"/>
          </rPr>
          <t>'</t>
        </r>
      </text>
    </comment>
    <comment ref="J27" authorId="0" shapeId="0" xr:uid="{00000000-0006-0000-0600-0000D400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600-0000D5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600-0000D600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600-0000D7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600-0000D8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L32" authorId="0" shapeId="0" xr:uid="{00000000-0006-0000-0600-0000D9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 authorId="0" shapeId="0" xr:uid="{00000000-0006-0000-0600-0000DA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600-0000DB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600-0000DC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600-0000DD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2" authorId="0" shapeId="0" xr:uid="{00000000-0006-0000-0600-0000DE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R32" authorId="0" shapeId="0" xr:uid="{00000000-0006-0000-0600-0000DF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S32" authorId="0" shapeId="0" xr:uid="{00000000-0006-0000-0600-0000E0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2" authorId="0" shapeId="0" xr:uid="{00000000-0006-0000-0600-0000E1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 authorId="0" shapeId="0" xr:uid="{00000000-0006-0000-0600-0000E2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2" authorId="0" shapeId="0" xr:uid="{00000000-0006-0000-0600-0000E3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W32" authorId="0" shapeId="0" xr:uid="{00000000-0006-0000-0600-0000E4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 authorId="0" shapeId="0" xr:uid="{00000000-0006-0000-0600-0000E5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2" authorId="0" shapeId="0" xr:uid="{00000000-0006-0000-0600-0000E6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Z32" authorId="0" shapeId="0" xr:uid="{00000000-0006-0000-0600-0000E7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A32" authorId="0" shapeId="0" xr:uid="{00000000-0006-0000-0600-0000E8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B32" authorId="0" shapeId="0" xr:uid="{00000000-0006-0000-0600-0000E9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C32" authorId="0" shapeId="0" xr:uid="{00000000-0006-0000-0600-0000EA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2" authorId="0" shapeId="0" xr:uid="{00000000-0006-0000-0600-0000EB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2" authorId="0" shapeId="0" xr:uid="{00000000-0006-0000-0600-0000EC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2" authorId="0" shapeId="0" xr:uid="{00000000-0006-0000-0600-0000ED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2" authorId="0" shapeId="0" xr:uid="{00000000-0006-0000-0600-0000EE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2" authorId="0" shapeId="0" xr:uid="{00000000-0006-0000-0600-0000EF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2" authorId="0" shapeId="0" xr:uid="{00000000-0006-0000-0600-0000F0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2" authorId="0" shapeId="0" xr:uid="{00000000-0006-0000-0600-0000F1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2" authorId="0" shapeId="0" xr:uid="{00000000-0006-0000-0600-0000F2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2" authorId="0" shapeId="0" xr:uid="{00000000-0006-0000-0600-0000F3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2" authorId="0" shapeId="0" xr:uid="{00000000-0006-0000-0600-0000F4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AN32" authorId="0" shapeId="0" xr:uid="{00000000-0006-0000-0600-0000F5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2" authorId="0" shapeId="0" xr:uid="{00000000-0006-0000-0600-0000F6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2" authorId="0" shapeId="0" xr:uid="{00000000-0006-0000-0600-0000F7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2" authorId="0" shapeId="0" xr:uid="{00000000-0006-0000-0600-0000F8000000}">
      <text>
        <r>
          <rPr>
            <sz val="11"/>
            <rFont val="Calibri"/>
          </rPr>
          <t xml:space="preserve">Ensure </t>
        </r>
        <r>
          <rPr>
            <sz val="11"/>
            <color rgb="FF000000"/>
            <rFont val="Calibri"/>
          </rPr>
          <t>'</t>
        </r>
        <r>
          <rPr>
            <b/>
            <sz val="11"/>
            <color rgb="FF000000"/>
            <rFont val="Calibri"/>
          </rPr>
          <t>Turn off Inventory Collector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2" authorId="0" shapeId="0" xr:uid="{00000000-0006-0000-0600-0000F9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2" authorId="0" shapeId="0" xr:uid="{00000000-0006-0000-0600-0000FA00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2" authorId="0" shapeId="0" xr:uid="{00000000-0006-0000-0600-0000FB000000}">
      <text>
        <r>
          <rPr>
            <sz val="11"/>
            <rFont val="Calibri"/>
          </rPr>
          <t xml:space="preserve">Ensure </t>
        </r>
        <r>
          <rPr>
            <sz val="11"/>
            <color rgb="FF000000"/>
            <rFont val="Calibri"/>
          </rPr>
          <t>'</t>
        </r>
        <r>
          <rPr>
            <b/>
            <sz val="11"/>
            <color rgb="FF000000"/>
            <rFont val="Calibri"/>
          </rPr>
          <t>Disable OneSettings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2" authorId="0" shapeId="0" xr:uid="{00000000-0006-0000-0600-0000FC000000}">
      <text>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 authorId="0" shapeId="0" xr:uid="{00000000-0006-0000-0600-0000FD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7" authorId="0" shapeId="0" xr:uid="{00000000-0006-0000-0600-0000FE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600-0000FF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M37" authorId="0" shapeId="0" xr:uid="{00000000-0006-0000-0600-00000001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0101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 authorId="0" shapeId="0" xr:uid="{00000000-0006-0000-0600-00000201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P37" authorId="0" shapeId="0" xr:uid="{00000000-0006-0000-0600-00000301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Q37" authorId="0" shapeId="0" xr:uid="{00000000-0006-0000-0600-00000401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0501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7" authorId="0" shapeId="0" xr:uid="{00000000-0006-0000-0600-00000601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T37" authorId="0" shapeId="0" xr:uid="{00000000-0006-0000-0600-00000701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U37" authorId="0" shapeId="0" xr:uid="{00000000-0006-0000-0600-00000801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600-00000901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W37" authorId="0" shapeId="0" xr:uid="{00000000-0006-0000-0600-00000A01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7" authorId="0" shapeId="0" xr:uid="{00000000-0006-0000-0600-00000B01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7" authorId="0" shapeId="0" xr:uid="{00000000-0006-0000-0600-00000C01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7" authorId="0" shapeId="0" xr:uid="{00000000-0006-0000-0600-00000D01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7" authorId="0" shapeId="0" xr:uid="{00000000-0006-0000-0600-00000E01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7" authorId="0" shapeId="0" xr:uid="{00000000-0006-0000-0600-00000F01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7" authorId="0" shapeId="0" xr:uid="{00000000-0006-0000-0600-00001001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7" authorId="0" shapeId="0" xr:uid="{00000000-0006-0000-0600-00001101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7" authorId="0" shapeId="0" xr:uid="{00000000-0006-0000-0600-00001201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7" authorId="0" shapeId="0" xr:uid="{00000000-0006-0000-0600-00001301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7" authorId="0" shapeId="0" xr:uid="{00000000-0006-0000-0600-00001401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7" authorId="0" shapeId="0" xr:uid="{00000000-0006-0000-0600-00001501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7" authorId="0" shapeId="0" xr:uid="{00000000-0006-0000-0600-00001601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37" authorId="0" shapeId="0" xr:uid="{00000000-0006-0000-0600-00001701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7" authorId="0" shapeId="0" xr:uid="{00000000-0006-0000-0600-00001801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L37" authorId="0" shapeId="0" xr:uid="{00000000-0006-0000-0600-00001901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M37" authorId="0" shapeId="0" xr:uid="{00000000-0006-0000-0600-00001A01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N37" authorId="0" shapeId="0" xr:uid="{00000000-0006-0000-0600-00001B01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7" authorId="0" shapeId="0" xr:uid="{00000000-0006-0000-0600-00001C01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7" authorId="0" shapeId="0" xr:uid="{00000000-0006-0000-0600-00001D01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Q37" authorId="0" shapeId="0" xr:uid="{00000000-0006-0000-0600-00001E01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37" authorId="0" shapeId="0" xr:uid="{00000000-0006-0000-0600-00001F01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7" authorId="0" shapeId="0" xr:uid="{00000000-0006-0000-0600-00002001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T37" authorId="0" shapeId="0" xr:uid="{00000000-0006-0000-0600-00002101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7" authorId="0" shapeId="0" xr:uid="{00000000-0006-0000-0600-00002201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7" authorId="0" shapeId="0" xr:uid="{00000000-0006-0000-0600-00002301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7" authorId="0" shapeId="0" xr:uid="{00000000-0006-0000-0600-00002401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2501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2601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3" authorId="0" shapeId="0" xr:uid="{00000000-0006-0000-0600-00002701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M43" authorId="0" shapeId="0" xr:uid="{00000000-0006-0000-0600-00002801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N43" authorId="0" shapeId="0" xr:uid="{00000000-0006-0000-0600-00002901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O43" authorId="0" shapeId="0" xr:uid="{00000000-0006-0000-0600-00002A01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P43" authorId="0" shapeId="0" xr:uid="{00000000-0006-0000-0600-00002B01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text>
    </comment>
    <comment ref="Q43" authorId="0" shapeId="0" xr:uid="{00000000-0006-0000-0600-00002C01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R43" authorId="0" shapeId="0" xr:uid="{00000000-0006-0000-0600-00002D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S43" authorId="0" shapeId="0" xr:uid="{00000000-0006-0000-0600-00002E01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600-00002F01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5" authorId="0" shapeId="0" xr:uid="{00000000-0006-0000-0600-00003001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5" authorId="0" shapeId="0" xr:uid="{00000000-0006-0000-0600-00003101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5" authorId="0" shapeId="0" xr:uid="{00000000-0006-0000-0600-00003201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5" authorId="0" shapeId="0" xr:uid="{00000000-0006-0000-0600-000033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5" authorId="0" shapeId="0" xr:uid="{00000000-0006-0000-0600-00003401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35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8" authorId="0" shapeId="0" xr:uid="{00000000-0006-0000-0600-000036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8" authorId="0" shapeId="0" xr:uid="{00000000-0006-0000-0600-000037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8" authorId="0" shapeId="0" xr:uid="{00000000-0006-0000-0600-000038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8" authorId="0" shapeId="0" xr:uid="{00000000-0006-0000-0600-000039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600-00003A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600-00003B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8" authorId="0" shapeId="0" xr:uid="{00000000-0006-0000-0600-00003C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9" authorId="0" shapeId="0" xr:uid="{00000000-0006-0000-0600-00003D01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9" authorId="0" shapeId="0" xr:uid="{00000000-0006-0000-0600-00003E01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L49" authorId="0" shapeId="0" xr:uid="{00000000-0006-0000-0600-00003F01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M49" authorId="0" shapeId="0" xr:uid="{00000000-0006-0000-0600-00004001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J88" authorId="0" shapeId="0" xr:uid="{00000000-0006-0000-0600-00004101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88" authorId="0" shapeId="0" xr:uid="{00000000-0006-0000-0600-00004201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88" authorId="0" shapeId="0" xr:uid="{00000000-0006-0000-0600-00004301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88" authorId="0" shapeId="0" xr:uid="{00000000-0006-0000-0600-000044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N88" authorId="0" shapeId="0" xr:uid="{00000000-0006-0000-0600-000045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88" authorId="0" shapeId="0" xr:uid="{00000000-0006-0000-0600-00004601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88" authorId="0" shapeId="0" xr:uid="{00000000-0006-0000-0600-00004701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88" authorId="0" shapeId="0" xr:uid="{00000000-0006-0000-0600-00004801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R88" authorId="0" shapeId="0" xr:uid="{00000000-0006-0000-0600-00004901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S88" authorId="0" shapeId="0" xr:uid="{00000000-0006-0000-0600-00004A01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88" authorId="0" shapeId="0" xr:uid="{00000000-0006-0000-0600-00004B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U88" authorId="0" shapeId="0" xr:uid="{00000000-0006-0000-0600-00004C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V88" authorId="0" shapeId="0" xr:uid="{00000000-0006-0000-0600-00004D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88" authorId="0" shapeId="0" xr:uid="{00000000-0006-0000-0600-00004E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X88" authorId="0" shapeId="0" xr:uid="{00000000-0006-0000-0600-00004F01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Y88" authorId="0" shapeId="0" xr:uid="{00000000-0006-0000-0600-00005001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Z88" authorId="0" shapeId="0" xr:uid="{00000000-0006-0000-0600-00005101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A88" authorId="0" shapeId="0" xr:uid="{00000000-0006-0000-0600-00005201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B88" authorId="0" shapeId="0" xr:uid="{00000000-0006-0000-0600-00005301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C88" authorId="0" shapeId="0" xr:uid="{00000000-0006-0000-0600-000054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D88" authorId="0" shapeId="0" xr:uid="{00000000-0006-0000-0600-000055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E88" authorId="0" shapeId="0" xr:uid="{00000000-0006-0000-0600-000056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88" authorId="0" shapeId="0" xr:uid="{00000000-0006-0000-0600-000057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88" authorId="0" shapeId="0" xr:uid="{00000000-0006-0000-0600-00005801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8" authorId="0" shapeId="0" xr:uid="{00000000-0006-0000-0600-00005901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88" authorId="0" shapeId="0" xr:uid="{00000000-0006-0000-0600-00005A010000}">
      <text>
        <r>
          <rPr>
            <sz val="11"/>
            <rFont val="Calibri"/>
          </rPr>
          <t xml:space="preserve">Ensure </t>
        </r>
        <r>
          <rPr>
            <sz val="11"/>
            <color rgb="FF000000"/>
            <rFont val="Calibri"/>
          </rPr>
          <t>'</t>
        </r>
        <r>
          <rPr>
            <b/>
            <sz val="11"/>
            <color rgb="FF000000"/>
            <rFont val="Calibri"/>
          </rPr>
          <t>Let Windows apps access cellular data</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AJ88" authorId="0" shapeId="0" xr:uid="{00000000-0006-0000-0600-00005B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K88" authorId="0" shapeId="0" xr:uid="{00000000-0006-0000-0600-00005C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L88" authorId="0" shapeId="0" xr:uid="{00000000-0006-0000-0600-00005D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M88" authorId="0" shapeId="0" xr:uid="{00000000-0006-0000-0600-00005E01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N88" authorId="0" shapeId="0" xr:uid="{00000000-0006-0000-0600-00005F01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O88" authorId="0" shapeId="0" xr:uid="{00000000-0006-0000-0600-000060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P88" authorId="0" shapeId="0" xr:uid="{00000000-0006-0000-0600-00006101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88" authorId="0" shapeId="0" xr:uid="{00000000-0006-0000-0600-00006201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88" authorId="0" shapeId="0" xr:uid="{00000000-0006-0000-0600-00006301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88" authorId="0" shapeId="0" xr:uid="{00000000-0006-0000-0600-00006401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88" authorId="0" shapeId="0" xr:uid="{00000000-0006-0000-0600-00006501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88" authorId="0" shapeId="0" xr:uid="{00000000-0006-0000-0600-000066010000}">
      <text>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88" authorId="0" shapeId="0" xr:uid="{00000000-0006-0000-0600-00006701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88" authorId="0" shapeId="0" xr:uid="{00000000-0006-0000-0600-00006801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0" authorId="0" shapeId="0" xr:uid="{00000000-0006-0000-0600-00006901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0" authorId="0" shapeId="0" xr:uid="{00000000-0006-0000-0600-00006A01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L90" authorId="0" shapeId="0" xr:uid="{00000000-0006-0000-0600-00006B01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M90" authorId="0" shapeId="0" xr:uid="{00000000-0006-0000-0600-00006C010000}">
      <text>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600-00006D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0" authorId="0" shapeId="0" xr:uid="{00000000-0006-0000-0600-00006E01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P90" authorId="0" shapeId="0" xr:uid="{00000000-0006-0000-0600-00006F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0" authorId="0" shapeId="0" xr:uid="{00000000-0006-0000-0600-00007001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0" authorId="0" shapeId="0" xr:uid="{00000000-0006-0000-0600-000071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0" authorId="0" shapeId="0" xr:uid="{00000000-0006-0000-0600-00007201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T90" authorId="0" shapeId="0" xr:uid="{00000000-0006-0000-0600-00007301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U90" authorId="0" shapeId="0" xr:uid="{00000000-0006-0000-0600-000074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V90" authorId="0" shapeId="0" xr:uid="{00000000-0006-0000-0600-00007501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W90" authorId="0" shapeId="0" xr:uid="{00000000-0006-0000-0600-00007601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0" authorId="0" shapeId="0" xr:uid="{00000000-0006-0000-0600-00007701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0" authorId="0" shapeId="0" xr:uid="{00000000-0006-0000-0600-00007801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600-000079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0" authorId="0" shapeId="0" xr:uid="{00000000-0006-0000-0600-00007A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0" authorId="0" shapeId="0" xr:uid="{00000000-0006-0000-0600-00007B01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90" authorId="0" shapeId="0" xr:uid="{00000000-0006-0000-0600-00007C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D90" authorId="0" shapeId="0" xr:uid="{00000000-0006-0000-0600-00007D01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0" authorId="0" shapeId="0" xr:uid="{00000000-0006-0000-0600-00007E01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0" authorId="0" shapeId="0" xr:uid="{00000000-0006-0000-0600-00007F01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90" authorId="0" shapeId="0" xr:uid="{00000000-0006-0000-0600-00008001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90" authorId="0" shapeId="0" xr:uid="{00000000-0006-0000-0600-00008101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0" authorId="0" shapeId="0" xr:uid="{00000000-0006-0000-0600-00008201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AJ90" authorId="0" shapeId="0" xr:uid="{00000000-0006-0000-0600-000083010000}">
      <text>
        <r>
          <rPr>
            <sz val="11"/>
            <rFont val="Calibri"/>
          </rPr>
          <t xml:space="preserve">Ensure </t>
        </r>
        <r>
          <rPr>
            <sz val="11"/>
            <color rgb="FF000000"/>
            <rFont val="Calibri"/>
          </rPr>
          <t>'</t>
        </r>
        <r>
          <rPr>
            <b/>
            <sz val="11"/>
            <color rgb="FF000000"/>
            <rFont val="Calibri"/>
          </rPr>
          <t>WLAN and WWAN is Disabled in BIOS</t>
        </r>
        <r>
          <rPr>
            <sz val="11"/>
            <color rgb="FF000000"/>
            <rFont val="Calibri"/>
          </rPr>
          <t>'</t>
        </r>
      </text>
    </comment>
    <comment ref="J91" authorId="0" shapeId="0" xr:uid="{00000000-0006-0000-0600-00008401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8501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8601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8701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1" authorId="0" shapeId="0" xr:uid="{00000000-0006-0000-0600-000088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O91" authorId="0" shapeId="0" xr:uid="{00000000-0006-0000-0600-00008901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1" authorId="0" shapeId="0" xr:uid="{00000000-0006-0000-0600-00008A01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8B01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8C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1" authorId="0" shapeId="0" xr:uid="{00000000-0006-0000-0600-00008D01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T91" authorId="0" shapeId="0" xr:uid="{00000000-0006-0000-0600-00008E01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1" authorId="0" shapeId="0" xr:uid="{00000000-0006-0000-0600-00008F01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1" authorId="0" shapeId="0" xr:uid="{00000000-0006-0000-0600-00009001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1" authorId="0" shapeId="0" xr:uid="{00000000-0006-0000-0600-00009101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text>
    </comment>
    <comment ref="X91" authorId="0" shapeId="0" xr:uid="{00000000-0006-0000-0600-000092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1" authorId="0" shapeId="0" xr:uid="{00000000-0006-0000-0600-000093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91" authorId="0" shapeId="0" xr:uid="{00000000-0006-0000-0600-00009401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1" authorId="0" shapeId="0" xr:uid="{00000000-0006-0000-0600-00009501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AB91" authorId="0" shapeId="0" xr:uid="{00000000-0006-0000-0600-000096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1" authorId="0" shapeId="0" xr:uid="{00000000-0006-0000-0600-00009701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1" authorId="0" shapeId="0" xr:uid="{00000000-0006-0000-0600-00009801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E91" authorId="0" shapeId="0" xr:uid="{00000000-0006-0000-0600-00009901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F91" authorId="0" shapeId="0" xr:uid="{00000000-0006-0000-0600-00009A01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G91" authorId="0" shapeId="0" xr:uid="{00000000-0006-0000-0600-00009B01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H91" authorId="0" shapeId="0" xr:uid="{00000000-0006-0000-0600-00009C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I91" authorId="0" shapeId="0" xr:uid="{00000000-0006-0000-0600-00009D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J91" authorId="0" shapeId="0" xr:uid="{00000000-0006-0000-0600-00009E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91" authorId="0" shapeId="0" xr:uid="{00000000-0006-0000-0600-00009F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91" authorId="0" shapeId="0" xr:uid="{00000000-0006-0000-0600-0000A001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91" authorId="0" shapeId="0" xr:uid="{00000000-0006-0000-0600-0000A1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91" authorId="0" shapeId="0" xr:uid="{00000000-0006-0000-0600-0000A201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91" authorId="0" shapeId="0" xr:uid="{00000000-0006-0000-0600-0000A3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91" authorId="0" shapeId="0" xr:uid="{00000000-0006-0000-0600-0000A4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91" authorId="0" shapeId="0" xr:uid="{00000000-0006-0000-0600-0000A501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A601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K93" authorId="0" shapeId="0" xr:uid="{00000000-0006-0000-0600-0000A701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600-0000A801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600-0000A901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N93" authorId="0" shapeId="0" xr:uid="{00000000-0006-0000-0600-0000AA01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3" authorId="0" shapeId="0" xr:uid="{00000000-0006-0000-0600-0000AB01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600-0000AC01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Q93" authorId="0" shapeId="0" xr:uid="{00000000-0006-0000-0600-0000AD01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R93" authorId="0" shapeId="0" xr:uid="{00000000-0006-0000-0600-0000AE01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S93" authorId="0" shapeId="0" xr:uid="{00000000-0006-0000-0600-0000AF01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T93" authorId="0" shapeId="0" xr:uid="{00000000-0006-0000-0600-0000B001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U93" authorId="0" shapeId="0" xr:uid="{00000000-0006-0000-0600-0000B101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V93" authorId="0" shapeId="0" xr:uid="{00000000-0006-0000-0600-0000B201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W93" authorId="0" shapeId="0" xr:uid="{00000000-0006-0000-0600-0000B301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3" authorId="0" shapeId="0" xr:uid="{00000000-0006-0000-0600-0000B401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3" authorId="0" shapeId="0" xr:uid="{00000000-0006-0000-0600-0000B501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3" authorId="0" shapeId="0" xr:uid="{00000000-0006-0000-0600-0000B601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A93" authorId="0" shapeId="0" xr:uid="{00000000-0006-0000-0600-0000B701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3" authorId="0" shapeId="0" xr:uid="{00000000-0006-0000-0600-0000B801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3" authorId="0" shapeId="0" xr:uid="{00000000-0006-0000-0600-0000B901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3" authorId="0" shapeId="0" xr:uid="{00000000-0006-0000-0600-0000BA01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E93" authorId="0" shapeId="0" xr:uid="{00000000-0006-0000-0600-0000BB01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F93" authorId="0" shapeId="0" xr:uid="{00000000-0006-0000-0600-0000BC01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G93" authorId="0" shapeId="0" xr:uid="{00000000-0006-0000-0600-0000BD01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H93" authorId="0" shapeId="0" xr:uid="{00000000-0006-0000-0600-0000BE01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I93" authorId="0" shapeId="0" xr:uid="{00000000-0006-0000-0600-0000BF01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J93" authorId="0" shapeId="0" xr:uid="{00000000-0006-0000-0600-0000C001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K93" authorId="0" shapeId="0" xr:uid="{00000000-0006-0000-0600-0000C101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93" authorId="0" shapeId="0" xr:uid="{00000000-0006-0000-0600-0000C201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93" authorId="0" shapeId="0" xr:uid="{00000000-0006-0000-0600-0000C301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93" authorId="0" shapeId="0" xr:uid="{00000000-0006-0000-0600-0000C4010000}">
      <text>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O93" authorId="0" shapeId="0" xr:uid="{00000000-0006-0000-0600-0000C501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93" authorId="0" shapeId="0" xr:uid="{00000000-0006-0000-0600-0000C601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93" authorId="0" shapeId="0" xr:uid="{00000000-0006-0000-0600-0000C701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R93" authorId="0" shapeId="0" xr:uid="{00000000-0006-0000-0600-0000C801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AS93" authorId="0" shapeId="0" xr:uid="{00000000-0006-0000-0600-0000C901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T93" authorId="0" shapeId="0" xr:uid="{00000000-0006-0000-0600-0000CA01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U93" authorId="0" shapeId="0" xr:uid="{00000000-0006-0000-0600-0000CB010000}">
      <text>
        <r>
          <rPr>
            <sz val="11"/>
            <rFont val="Calibri"/>
          </rPr>
          <t xml:space="preserve">Ensure </t>
        </r>
        <r>
          <rPr>
            <sz val="11"/>
            <color rgb="FF000000"/>
            <rFont val="Calibri"/>
          </rPr>
          <t>'</t>
        </r>
        <r>
          <rPr>
            <b/>
            <sz val="11"/>
            <color rgb="FF000000"/>
            <rFont val="Calibri"/>
          </rPr>
          <t>Choose how BitLocker-protected removable drives can be recovered: Save BitLocker recovery information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V93" authorId="0" shapeId="0" xr:uid="{00000000-0006-0000-0600-0000CC010000}">
      <text>
        <r>
          <rPr>
            <sz val="11"/>
            <rFont val="Calibri"/>
          </rPr>
          <t xml:space="preserve">Ensure </t>
        </r>
        <r>
          <rPr>
            <sz val="11"/>
            <color rgb="FF000000"/>
            <rFont val="Calibri"/>
          </rPr>
          <t>'</t>
        </r>
        <r>
          <rPr>
            <b/>
            <sz val="11"/>
            <color rgb="FF000000"/>
            <rFont val="Calibri"/>
          </rPr>
          <t>Choose how BitLocker-protected removable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W93" authorId="0" shapeId="0" xr:uid="{00000000-0006-0000-0600-0000CD010000}">
      <text>
        <r>
          <rPr>
            <sz val="11"/>
            <rFont val="Calibri"/>
          </rPr>
          <t xml:space="preserve">Ensure </t>
        </r>
        <r>
          <rPr>
            <sz val="11"/>
            <color rgb="FF000000"/>
            <rFont val="Calibri"/>
          </rPr>
          <t>'</t>
        </r>
        <r>
          <rPr>
            <b/>
            <sz val="11"/>
            <color rgb="FF000000"/>
            <rFont val="Calibri"/>
          </rPr>
          <t>Choose how BitLocker-protected removable drives can be recovered: Do not enable BitLocker until recovery information is stored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J99" authorId="0" shapeId="0" xr:uid="{00000000-0006-0000-0600-0000CE01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9" authorId="0" shapeId="0" xr:uid="{00000000-0006-0000-0600-0000CF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600-0000D001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9" authorId="0" shapeId="0" xr:uid="{00000000-0006-0000-0600-0000D1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N99" authorId="0" shapeId="0" xr:uid="{00000000-0006-0000-0600-0000D2010000}">
      <text>
        <r>
          <rPr>
            <sz val="11"/>
            <rFont val="Calibri"/>
          </rPr>
          <t xml:space="preserve">Ensure </t>
        </r>
        <r>
          <rPr>
            <sz val="11"/>
            <color rgb="FF000000"/>
            <rFont val="Calibri"/>
          </rPr>
          <t>'</t>
        </r>
        <r>
          <rPr>
            <b/>
            <sz val="11"/>
            <color rgb="FF000000"/>
            <rFont val="Calibri"/>
          </rPr>
          <t>Remove "Run as Different User" from context menus</t>
        </r>
        <r>
          <rPr>
            <sz val="11"/>
            <color rgb="FF000000"/>
            <rFont val="Calibri"/>
          </rPr>
          <t>'</t>
        </r>
        <r>
          <rPr>
            <sz val="11"/>
            <color rgb="FF000000"/>
            <rFont val="Calibri"/>
          </rPr>
          <t xml:space="preserve"> is set to </t>
        </r>
        <r>
          <rPr>
            <sz val="11"/>
            <color rgb="FF000000"/>
            <rFont val="Calibri"/>
          </rPr>
          <t>'</t>
        </r>
        <r>
          <rPr>
            <b/>
            <sz val="11"/>
            <color rgb="FF000000"/>
            <rFont val="Calibri"/>
          </rPr>
          <t>Enabled (recommended)</t>
        </r>
        <r>
          <rPr>
            <sz val="11"/>
            <color rgb="FF000000"/>
            <rFont val="Calibri"/>
          </rPr>
          <t>'</t>
        </r>
      </text>
    </comment>
    <comment ref="O99" authorId="0" shapeId="0" xr:uid="{00000000-0006-0000-0600-0000D3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9" authorId="0" shapeId="0" xr:uid="{00000000-0006-0000-0600-0000D4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9" authorId="0" shapeId="0" xr:uid="{00000000-0006-0000-0600-0000D5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9" authorId="0" shapeId="0" xr:uid="{00000000-0006-0000-0600-0000D6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S99" authorId="0" shapeId="0" xr:uid="{00000000-0006-0000-0600-0000D7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T99" authorId="0" shapeId="0" xr:uid="{00000000-0006-0000-0600-0000D8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U99" authorId="0" shapeId="0" xr:uid="{00000000-0006-0000-0600-0000D9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V99" authorId="0" shapeId="0" xr:uid="{00000000-0006-0000-0600-0000DA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9" authorId="0" shapeId="0" xr:uid="{00000000-0006-0000-0600-0000DB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X99" authorId="0" shapeId="0" xr:uid="{00000000-0006-0000-0600-0000DC01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9" authorId="0" shapeId="0" xr:uid="{00000000-0006-0000-0600-0000DD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Z99" authorId="0" shapeId="0" xr:uid="{00000000-0006-0000-0600-0000DE010000}">
      <text>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text>
    </comment>
    <comment ref="AA99" authorId="0" shapeId="0" xr:uid="{00000000-0006-0000-0600-0000DF010000}">
      <text>
        <r>
          <rPr>
            <sz val="11"/>
            <rFont val="Calibri"/>
          </rPr>
          <t xml:space="preserve">Ensure </t>
        </r>
        <r>
          <rPr>
            <sz val="11"/>
            <color rgb="FF000000"/>
            <rFont val="Calibri"/>
          </rPr>
          <t>'</t>
        </r>
        <r>
          <rPr>
            <b/>
            <sz val="11"/>
            <color rgb="FF000000"/>
            <rFont val="Calibri"/>
          </rPr>
          <t>Toggle user control over Insider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99" authorId="0" shapeId="0" xr:uid="{00000000-0006-0000-0600-0000E0010000}">
      <text>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text>
    </comment>
    <comment ref="AC99" authorId="0" shapeId="0" xr:uid="{00000000-0006-0000-0600-0000E1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9" authorId="0" shapeId="0" xr:uid="{00000000-0006-0000-0600-0000E2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9" authorId="0" shapeId="0" xr:uid="{00000000-0006-0000-0600-0000E3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9" authorId="0" shapeId="0" xr:uid="{00000000-0006-0000-0600-0000E4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G99" authorId="0" shapeId="0" xr:uid="{00000000-0006-0000-0600-0000E5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H99" authorId="0" shapeId="0" xr:uid="{00000000-0006-0000-0600-0000E6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99" authorId="0" shapeId="0" xr:uid="{00000000-0006-0000-0600-0000E7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99" authorId="0" shapeId="0" xr:uid="{00000000-0006-0000-0600-0000E8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99" authorId="0" shapeId="0" xr:uid="{00000000-0006-0000-0600-0000E9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99" authorId="0" shapeId="0" xr:uid="{00000000-0006-0000-0600-0000EA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99" authorId="0" shapeId="0" xr:uid="{00000000-0006-0000-0600-0000EB01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99" authorId="0" shapeId="0" xr:uid="{00000000-0006-0000-0600-0000EC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99" authorId="0" shapeId="0" xr:uid="{00000000-0006-0000-0600-0000ED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99" authorId="0" shapeId="0" xr:uid="{00000000-0006-0000-0600-0000EE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99" authorId="0" shapeId="0" xr:uid="{00000000-0006-0000-0600-0000EF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R99" authorId="0" shapeId="0" xr:uid="{00000000-0006-0000-0600-0000F001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99" authorId="0" shapeId="0" xr:uid="{00000000-0006-0000-0600-0000F101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99" authorId="0" shapeId="0" xr:uid="{00000000-0006-0000-0600-0000F2010000}">
      <text>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99" authorId="0" shapeId="0" xr:uid="{00000000-0006-0000-0600-0000F301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99" authorId="0" shapeId="0" xr:uid="{00000000-0006-0000-0600-0000F401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99" authorId="0" shapeId="0" xr:uid="{00000000-0006-0000-0600-0000F501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J100" authorId="0" shapeId="0" xr:uid="{00000000-0006-0000-0600-0000F6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600-0000F7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F8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M100" authorId="0" shapeId="0" xr:uid="{00000000-0006-0000-0600-0000F9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N100" authorId="0" shapeId="0" xr:uid="{00000000-0006-0000-0600-0000FA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O100" authorId="0" shapeId="0" xr:uid="{00000000-0006-0000-0600-0000FB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P100" authorId="0" shapeId="0" xr:uid="{00000000-0006-0000-0600-0000FC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0" authorId="0" shapeId="0" xr:uid="{00000000-0006-0000-0600-0000FD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R100" authorId="0" shapeId="0" xr:uid="{00000000-0006-0000-0600-0000FE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00" authorId="0" shapeId="0" xr:uid="{00000000-0006-0000-0600-0000FF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00" authorId="0" shapeId="0" xr:uid="{00000000-0006-0000-0600-00000002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00" authorId="0" shapeId="0" xr:uid="{00000000-0006-0000-0600-00000102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0" authorId="0" shapeId="0" xr:uid="{00000000-0006-0000-0600-00000202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W100" authorId="0" shapeId="0" xr:uid="{00000000-0006-0000-0600-00000302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00" authorId="0" shapeId="0" xr:uid="{00000000-0006-0000-0600-000004020000}">
      <text>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00" authorId="0" shapeId="0" xr:uid="{00000000-0006-0000-0600-00000502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00" authorId="0" shapeId="0" xr:uid="{00000000-0006-0000-0600-00000602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00" authorId="0" shapeId="0" xr:uid="{00000000-0006-0000-0600-00000702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AB100" authorId="0" shapeId="0" xr:uid="{00000000-0006-0000-0600-00000802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C100" authorId="0" shapeId="0" xr:uid="{00000000-0006-0000-0600-00000902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00" authorId="0" shapeId="0" xr:uid="{00000000-0006-0000-0600-00000A02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I89" authorId="0" shapeId="0" xr:uid="{00000000-0006-0000-0700-00001C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9" authorId="0" shapeId="0" xr:uid="{00000000-0006-0000-0700-000003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L89" authorId="0" shapeId="0" xr:uid="{00000000-0006-0000-0700-000004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Q89" authorId="0" shapeId="0" xr:uid="{00000000-0006-0000-0700-000009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R89" authorId="0" shapeId="0" xr:uid="{00000000-0006-0000-0700-00000A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V89" authorId="0" shapeId="0" xr:uid="{00000000-0006-0000-0700-00000E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89" authorId="0" shapeId="0" xr:uid="{00000000-0006-0000-0700-000012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AA89" authorId="0" shapeId="0" xr:uid="{00000000-0006-0000-0700-000013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9" authorId="0" shapeId="0" xr:uid="{00000000-0006-0000-0700-000014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89" authorId="0" shapeId="0" xr:uid="{00000000-0006-0000-0700-000015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89" authorId="0" shapeId="0" xr:uid="{00000000-0006-0000-0700-000016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89" authorId="0" shapeId="0" xr:uid="{00000000-0006-0000-0700-000017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9" authorId="0" shapeId="0" xr:uid="{00000000-0006-0000-0700-000018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89" authorId="0" shapeId="0" xr:uid="{00000000-0006-0000-0700-000019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9" authorId="0" shapeId="0" xr:uid="{00000000-0006-0000-0700-00001A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89" authorId="0" shapeId="0" xr:uid="{00000000-0006-0000-0700-00001B00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0" authorId="0" shapeId="0" xr:uid="{00000000-0006-0000-0700-00001D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90" authorId="0" shapeId="0" xr:uid="{00000000-0006-0000-0700-00001E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90" authorId="0" shapeId="0" xr:uid="{00000000-0006-0000-0700-00001F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90" authorId="0" shapeId="0" xr:uid="{00000000-0006-0000-0700-000020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90" authorId="0" shapeId="0" xr:uid="{00000000-0006-0000-0700-000021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700-000022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700-000023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0" authorId="0" shapeId="0" xr:uid="{00000000-0006-0000-0700-000024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P90" authorId="0" shapeId="0" xr:uid="{00000000-0006-0000-0700-000025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Q90" authorId="0" shapeId="0" xr:uid="{00000000-0006-0000-0700-000026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700-000027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S90" authorId="0" shapeId="0" xr:uid="{00000000-0006-0000-0700-000028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0" authorId="0" shapeId="0" xr:uid="{00000000-0006-0000-0700-000029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0" authorId="0" shapeId="0" xr:uid="{00000000-0006-0000-0700-00002A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V90" authorId="0" shapeId="0" xr:uid="{00000000-0006-0000-0700-00002B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W90" authorId="0" shapeId="0" xr:uid="{00000000-0006-0000-0700-00002C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X90" authorId="0" shapeId="0" xr:uid="{00000000-0006-0000-0700-00002D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Y90" authorId="0" shapeId="0" xr:uid="{00000000-0006-0000-0700-00002E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text>
    </comment>
    <comment ref="Z90" authorId="0" shapeId="0" xr:uid="{00000000-0006-0000-0700-00002F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AA90" authorId="0" shapeId="0" xr:uid="{00000000-0006-0000-0700-000030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AB90" authorId="0" shapeId="0" xr:uid="{00000000-0006-0000-0700-000031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90" authorId="0" shapeId="0" xr:uid="{00000000-0006-0000-0700-000032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1" authorId="0" shapeId="0" xr:uid="{00000000-0006-0000-0700-000033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1" authorId="0" shapeId="0" xr:uid="{00000000-0006-0000-0700-000034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700-000035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700-000036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1" authorId="0" shapeId="0" xr:uid="{00000000-0006-0000-0700-000037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M91" authorId="0" shapeId="0" xr:uid="{00000000-0006-0000-0700-000038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700-000039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H93" authorId="0" shapeId="0" xr:uid="{00000000-0006-0000-0700-00003A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93" authorId="0" shapeId="0" xr:uid="{00000000-0006-0000-0700-000047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J93" authorId="0" shapeId="0" xr:uid="{00000000-0006-0000-0700-000048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93" authorId="0" shapeId="0" xr:uid="{00000000-0006-0000-0700-000049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L93" authorId="0" shapeId="0" xr:uid="{00000000-0006-0000-0700-00004A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M93" authorId="0" shapeId="0" xr:uid="{00000000-0006-0000-0700-00004B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N93" authorId="0" shapeId="0" xr:uid="{00000000-0006-0000-0700-00004C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93" authorId="0" shapeId="0" xr:uid="{00000000-0006-0000-0700-00004D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93" authorId="0" shapeId="0" xr:uid="{00000000-0006-0000-0700-00004E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Q93" authorId="0" shapeId="0" xr:uid="{00000000-0006-0000-0700-00004F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93" authorId="0" shapeId="0" xr:uid="{00000000-0006-0000-0700-000050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93" authorId="0" shapeId="0" xr:uid="{00000000-0006-0000-0700-000051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93" authorId="0" shapeId="0" xr:uid="{00000000-0006-0000-0700-000052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93" authorId="0" shapeId="0" xr:uid="{00000000-0006-0000-0700-000053000000}">
      <text>
        <r>
          <rPr>
            <sz val="11"/>
            <rFont val="Calibri"/>
          </rPr>
          <t xml:space="preserve">Configure </t>
        </r>
        <r>
          <rPr>
            <sz val="11"/>
            <color rgb="FF000000"/>
            <rFont val="Calibri"/>
          </rPr>
          <t>'</t>
        </r>
        <r>
          <rPr>
            <b/>
            <sz val="11"/>
            <color rgb="FF000000"/>
            <rFont val="Calibri"/>
          </rPr>
          <t>Create symbolic links</t>
        </r>
        <r>
          <rPr>
            <sz val="11"/>
            <color rgb="FF000000"/>
            <rFont val="Calibri"/>
          </rPr>
          <t>'</t>
        </r>
      </text>
    </comment>
    <comment ref="V93" authorId="0" shapeId="0" xr:uid="{00000000-0006-0000-0700-000054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93" authorId="0" shapeId="0" xr:uid="{00000000-0006-0000-0700-000055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X93" authorId="0" shapeId="0" xr:uid="{00000000-0006-0000-0700-000056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93" authorId="0" shapeId="0" xr:uid="{00000000-0006-0000-0700-000057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93" authorId="0" shapeId="0" xr:uid="{00000000-0006-0000-0700-000058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93" authorId="0" shapeId="0" xr:uid="{00000000-0006-0000-0700-000059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B93" authorId="0" shapeId="0" xr:uid="{00000000-0006-0000-0700-00005A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C93" authorId="0" shapeId="0" xr:uid="{00000000-0006-0000-0700-00005B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93" authorId="0" shapeId="0" xr:uid="{00000000-0006-0000-0700-00005C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E93" authorId="0" shapeId="0" xr:uid="{00000000-0006-0000-0700-00005D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F93" authorId="0" shapeId="0" xr:uid="{00000000-0006-0000-0700-00005E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G93" authorId="0" shapeId="0" xr:uid="{00000000-0006-0000-0700-00005F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93" authorId="0" shapeId="0" xr:uid="{00000000-0006-0000-0700-000060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I93" authorId="0" shapeId="0" xr:uid="{00000000-0006-0000-0700-000061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93" authorId="0" shapeId="0" xr:uid="{00000000-0006-0000-0700-00003B000000}">
      <text>
        <r>
          <rPr>
            <sz val="11"/>
            <rFont val="Calibri"/>
          </rPr>
          <t xml:space="preserve">Configure </t>
        </r>
        <r>
          <rPr>
            <sz val="11"/>
            <color rgb="FF000000"/>
            <rFont val="Calibri"/>
          </rPr>
          <t>'</t>
        </r>
        <r>
          <rPr>
            <b/>
            <sz val="11"/>
            <color rgb="FF000000"/>
            <rFont val="Calibri"/>
          </rPr>
          <t>Log on as a service</t>
        </r>
        <r>
          <rPr>
            <sz val="11"/>
            <color rgb="FF000000"/>
            <rFont val="Calibri"/>
          </rPr>
          <t>'</t>
        </r>
      </text>
    </comment>
    <comment ref="AK93" authorId="0" shapeId="0" xr:uid="{00000000-0006-0000-0700-00003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3D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93" authorId="0" shapeId="0" xr:uid="{00000000-0006-0000-0700-00003E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3F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40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93" authorId="0" shapeId="0" xr:uid="{00000000-0006-0000-0700-000041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Q93" authorId="0" shapeId="0" xr:uid="{00000000-0006-0000-0700-000042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R93" authorId="0" shapeId="0" xr:uid="{00000000-0006-0000-0700-000043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93" authorId="0" shapeId="0" xr:uid="{00000000-0006-0000-0700-000044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T93" authorId="0" shapeId="0" xr:uid="{00000000-0006-0000-0700-000045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93" authorId="0" shapeId="0" xr:uid="{00000000-0006-0000-0700-000046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0" authorId="0" shapeId="0" xr:uid="{00000000-0006-0000-0700-000062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I110" authorId="0" shapeId="0" xr:uid="{00000000-0006-0000-0700-00006300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0" authorId="0" shapeId="0" xr:uid="{00000000-0006-0000-0700-000064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0" authorId="0" shapeId="0" xr:uid="{00000000-0006-0000-0700-000065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110" authorId="0" shapeId="0" xr:uid="{00000000-0006-0000-0700-000066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M110" authorId="0" shapeId="0" xr:uid="{00000000-0006-0000-0700-000067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N110" authorId="0" shapeId="0" xr:uid="{00000000-0006-0000-0700-000068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110" authorId="0" shapeId="0" xr:uid="{00000000-0006-0000-0700-000069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P110" authorId="0" shapeId="0" xr:uid="{00000000-0006-0000-0700-00006A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Q110" authorId="0" shapeId="0" xr:uid="{00000000-0006-0000-0700-00006B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R110" authorId="0" shapeId="0" xr:uid="{00000000-0006-0000-0700-00006C00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10" authorId="0" shapeId="0" xr:uid="{00000000-0006-0000-0700-00006D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10" authorId="0" shapeId="0" xr:uid="{00000000-0006-0000-0700-00006E00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0" authorId="0" shapeId="0" xr:uid="{00000000-0006-0000-0700-00006F00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V110" authorId="0" shapeId="0" xr:uid="{00000000-0006-0000-0700-000070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10" authorId="0" shapeId="0" xr:uid="{00000000-0006-0000-0700-000071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0" authorId="0" shapeId="0" xr:uid="{00000000-0006-0000-0700-000072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10" authorId="0" shapeId="0" xr:uid="{00000000-0006-0000-0700-000073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Z110" authorId="0" shapeId="0" xr:uid="{00000000-0006-0000-0700-000074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A110" authorId="0" shapeId="0" xr:uid="{00000000-0006-0000-0700-000075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B110" authorId="0" shapeId="0" xr:uid="{00000000-0006-0000-0700-000076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C110" authorId="0" shapeId="0" xr:uid="{00000000-0006-0000-0700-000077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D110" authorId="0" shapeId="0" xr:uid="{00000000-0006-0000-0700-000078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E110" authorId="0" shapeId="0" xr:uid="{00000000-0006-0000-0700-000079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F110" authorId="0" shapeId="0" xr:uid="{00000000-0006-0000-0700-00007A00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0" authorId="0" shapeId="0" xr:uid="{00000000-0006-0000-0700-00007B00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10" authorId="0" shapeId="0" xr:uid="{00000000-0006-0000-0700-00007C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10" authorId="0" shapeId="0" xr:uid="{00000000-0006-0000-0700-00007D000000}">
      <text>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J110" authorId="0" shapeId="0" xr:uid="{00000000-0006-0000-0700-00007E00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10" authorId="0" shapeId="0" xr:uid="{00000000-0006-0000-0700-00007F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10" authorId="0" shapeId="0" xr:uid="{00000000-0006-0000-0700-00008000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M110" authorId="0" shapeId="0" xr:uid="{00000000-0006-0000-0700-00008100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AN110" authorId="0" shapeId="0" xr:uid="{00000000-0006-0000-0700-00008200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O110" authorId="0" shapeId="0" xr:uid="{00000000-0006-0000-0700-00008300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P110" authorId="0" shapeId="0" xr:uid="{00000000-0006-0000-0700-000084000000}">
      <text>
        <r>
          <rPr>
            <sz val="11"/>
            <rFont val="Calibri"/>
          </rPr>
          <t xml:space="preserve">Ensure </t>
        </r>
        <r>
          <rPr>
            <sz val="11"/>
            <color rgb="FF000000"/>
            <rFont val="Calibri"/>
          </rPr>
          <t>'</t>
        </r>
        <r>
          <rPr>
            <b/>
            <sz val="11"/>
            <color rgb="FF000000"/>
            <rFont val="Calibri"/>
          </rPr>
          <t>Choose how BitLocker-protected removable drives can be recovered: Save BitLocker recovery information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Q110" authorId="0" shapeId="0" xr:uid="{00000000-0006-0000-0700-000085000000}">
      <text>
        <r>
          <rPr>
            <sz val="11"/>
            <rFont val="Calibri"/>
          </rPr>
          <t xml:space="preserve">Ensure </t>
        </r>
        <r>
          <rPr>
            <sz val="11"/>
            <color rgb="FF000000"/>
            <rFont val="Calibri"/>
          </rPr>
          <t>'</t>
        </r>
        <r>
          <rPr>
            <b/>
            <sz val="11"/>
            <color rgb="FF000000"/>
            <rFont val="Calibri"/>
          </rPr>
          <t>Choose how BitLocker-protected removable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R110" authorId="0" shapeId="0" xr:uid="{00000000-0006-0000-0700-000086000000}">
      <text>
        <r>
          <rPr>
            <sz val="11"/>
            <rFont val="Calibri"/>
          </rPr>
          <t xml:space="preserve">Ensure </t>
        </r>
        <r>
          <rPr>
            <sz val="11"/>
            <color rgb="FF000000"/>
            <rFont val="Calibri"/>
          </rPr>
          <t>'</t>
        </r>
        <r>
          <rPr>
            <b/>
            <sz val="11"/>
            <color rgb="FF000000"/>
            <rFont val="Calibri"/>
          </rPr>
          <t>Choose how BitLocker-protected removable drives can be recovered: Do not enable BitLocker until recovery information is stored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S110" authorId="0" shapeId="0" xr:uid="{00000000-0006-0000-0700-000087000000}">
      <text>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10" authorId="0" shapeId="0" xr:uid="{00000000-0006-0000-0700-00008800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10" authorId="0" shapeId="0" xr:uid="{00000000-0006-0000-0700-000089000000}">
      <text>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1" authorId="0" shapeId="0" xr:uid="{00000000-0006-0000-0700-00008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8B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8C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1" authorId="0" shapeId="0" xr:uid="{00000000-0006-0000-0700-00008D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L111" authorId="0" shapeId="0" xr:uid="{00000000-0006-0000-0700-00008E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8F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90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91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text>
    </comment>
    <comment ref="P111" authorId="0" shapeId="0" xr:uid="{00000000-0006-0000-0700-000092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1" authorId="0" shapeId="0" xr:uid="{00000000-0006-0000-0700-000093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1" authorId="0" shapeId="0" xr:uid="{00000000-0006-0000-0700-000094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11" authorId="0" shapeId="0" xr:uid="{00000000-0006-0000-0700-000095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T111" authorId="0" shapeId="0" xr:uid="{00000000-0006-0000-0700-000096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1" authorId="0" shapeId="0" xr:uid="{00000000-0006-0000-0700-000097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9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W111" authorId="0" shapeId="0" xr:uid="{00000000-0006-0000-0700-00009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X111" authorId="0" shapeId="0" xr:uid="{00000000-0006-0000-0700-00009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Y111" authorId="0" shapeId="0" xr:uid="{00000000-0006-0000-0700-00009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Z111" authorId="0" shapeId="0" xr:uid="{00000000-0006-0000-0700-00009C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A111" authorId="0" shapeId="0" xr:uid="{00000000-0006-0000-0700-00009D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B111" authorId="0" shapeId="0" xr:uid="{00000000-0006-0000-0700-00009E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AC111" authorId="0" shapeId="0" xr:uid="{00000000-0006-0000-0700-00009F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11" authorId="0" shapeId="0" xr:uid="{00000000-0006-0000-0700-0000A0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11" authorId="0" shapeId="0" xr:uid="{00000000-0006-0000-0700-0000A1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AF111" authorId="0" shapeId="0" xr:uid="{00000000-0006-0000-0700-0000A200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1" authorId="0" shapeId="0" xr:uid="{00000000-0006-0000-0700-0000A3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11" authorId="0" shapeId="0" xr:uid="{00000000-0006-0000-0700-0000A4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I111" authorId="0" shapeId="0" xr:uid="{00000000-0006-0000-0700-0000A5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AJ111" authorId="0" shapeId="0" xr:uid="{00000000-0006-0000-0700-0000A6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AK111" authorId="0" shapeId="0" xr:uid="{00000000-0006-0000-0700-0000A7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L111" authorId="0" shapeId="0" xr:uid="{00000000-0006-0000-0700-0000A8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M111" authorId="0" shapeId="0" xr:uid="{00000000-0006-0000-0700-0000A9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N111" authorId="0" shapeId="0" xr:uid="{00000000-0006-0000-0700-0000AA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O111" authorId="0" shapeId="0" xr:uid="{00000000-0006-0000-0700-0000AB00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11" authorId="0" shapeId="0" xr:uid="{00000000-0006-0000-0700-0000AC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11" authorId="0" shapeId="0" xr:uid="{00000000-0006-0000-0700-0000AD00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11" authorId="0" shapeId="0" xr:uid="{00000000-0006-0000-0700-0000AE00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S111" authorId="0" shapeId="0" xr:uid="{00000000-0006-0000-0700-0000AF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11" authorId="0" shapeId="0" xr:uid="{00000000-0006-0000-0700-0000B0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11" authorId="0" shapeId="0" xr:uid="{00000000-0006-0000-0700-0000B1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4" authorId="0" shapeId="0" xr:uid="{00000000-0006-0000-0700-0000B2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4" authorId="0" shapeId="0" xr:uid="{00000000-0006-0000-0700-0000B3000000}">
      <text>
        <r>
          <rPr>
            <sz val="11"/>
            <rFont val="Calibri"/>
          </rPr>
          <t xml:space="preserve">Ensure </t>
        </r>
        <r>
          <rPr>
            <sz val="11"/>
            <color rgb="FF000000"/>
            <rFont val="Calibri"/>
          </rPr>
          <t>'</t>
        </r>
        <r>
          <rPr>
            <b/>
            <sz val="11"/>
            <color rgb="FF000000"/>
            <rFont val="Calibri"/>
          </rPr>
          <t>Let Windows apps access cellular data</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J114" authorId="0" shapeId="0" xr:uid="{00000000-0006-0000-0700-0000B4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4" authorId="0" shapeId="0" xr:uid="{00000000-0006-0000-0700-0000B5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4" authorId="0" shapeId="0" xr:uid="{00000000-0006-0000-0700-0000B6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4" authorId="0" shapeId="0" xr:uid="{00000000-0006-0000-0700-0000B7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4" authorId="0" shapeId="0" xr:uid="{00000000-0006-0000-0700-0000B8000000}">
      <text>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14" authorId="0" shapeId="0" xr:uid="{00000000-0006-0000-0700-0000B9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14" authorId="0" shapeId="0" xr:uid="{00000000-0006-0000-0700-0000BA00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4" authorId="0" shapeId="0" xr:uid="{00000000-0006-0000-0700-0000BB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R114" authorId="0" shapeId="0" xr:uid="{00000000-0006-0000-0700-0000BC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4" authorId="0" shapeId="0" xr:uid="{00000000-0006-0000-0700-0000BD00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14" authorId="0" shapeId="0" xr:uid="{00000000-0006-0000-0700-0000BE00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4" authorId="0" shapeId="0" xr:uid="{00000000-0006-0000-0700-0000BF000000}">
      <text>
        <r>
          <rPr>
            <sz val="11"/>
            <rFont val="Calibri"/>
          </rPr>
          <t xml:space="preserve">Ensure </t>
        </r>
        <r>
          <rPr>
            <sz val="11"/>
            <color rgb="FF000000"/>
            <rFont val="Calibri"/>
          </rPr>
          <t>'</t>
        </r>
        <r>
          <rPr>
            <b/>
            <sz val="11"/>
            <color rgb="FF000000"/>
            <rFont val="Calibri"/>
          </rPr>
          <t>Turn off cloud optimized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4" authorId="0" shapeId="0" xr:uid="{00000000-0006-0000-0700-0000C0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14" authorId="0" shapeId="0" xr:uid="{00000000-0006-0000-0700-0000C1000000}">
      <text>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text>
    </comment>
    <comment ref="X114" authorId="0" shapeId="0" xr:uid="{00000000-0006-0000-0700-0000C2000000}">
      <text>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14" authorId="0" shapeId="0" xr:uid="{00000000-0006-0000-0700-0000C3000000}">
      <text>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4" authorId="0" shapeId="0" xr:uid="{00000000-0006-0000-0700-0000C4000000}">
      <text>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14" authorId="0" shapeId="0" xr:uid="{00000000-0006-0000-0700-0000C500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14" authorId="0" shapeId="0" xr:uid="{00000000-0006-0000-0700-0000C6000000}">
      <text>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14" authorId="0" shapeId="0" xr:uid="{00000000-0006-0000-0700-0000C7000000}">
      <text>
        <r>
          <rPr>
            <sz val="11"/>
            <rFont val="Calibri"/>
          </rPr>
          <t xml:space="preserve">Ensure </t>
        </r>
        <r>
          <rPr>
            <sz val="11"/>
            <color rgb="FF000000"/>
            <rFont val="Calibri"/>
          </rPr>
          <t>'</t>
        </r>
        <r>
          <rPr>
            <b/>
            <sz val="11"/>
            <color rgb="FF000000"/>
            <rFont val="Calibri"/>
          </rPr>
          <t>Enable news and interests on the taskbar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4" authorId="0" shapeId="0" xr:uid="{00000000-0006-0000-0700-0000C8000000}">
      <text>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14" authorId="0" shapeId="0" xr:uid="{00000000-0006-0000-0700-0000C9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14" authorId="0" shapeId="0" xr:uid="{00000000-0006-0000-0700-0000CA000000}">
      <text>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text>
    </comment>
    <comment ref="AG114" authorId="0" shapeId="0" xr:uid="{00000000-0006-0000-0700-0000CB000000}">
      <text>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14" authorId="0" shapeId="0" xr:uid="{00000000-0006-0000-0700-0000CC000000}">
      <text>
        <r>
          <rPr>
            <sz val="11"/>
            <rFont val="Calibri"/>
          </rPr>
          <t xml:space="preserve">Ensure </t>
        </r>
        <r>
          <rPr>
            <sz val="11"/>
            <color rgb="FF000000"/>
            <rFont val="Calibri"/>
          </rPr>
          <t>'</t>
        </r>
        <r>
          <rPr>
            <b/>
            <sz val="11"/>
            <color rgb="FF000000"/>
            <rFont val="Calibri"/>
          </rPr>
          <t>Allow Cortana above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14" authorId="0" shapeId="0" xr:uid="{00000000-0006-0000-0700-0000CD000000}">
      <text>
        <r>
          <rPr>
            <sz val="11"/>
            <rFont val="Calibri"/>
          </rPr>
          <t xml:space="preserve">Ensure </t>
        </r>
        <r>
          <rPr>
            <sz val="11"/>
            <color rgb="FF000000"/>
            <rFont val="Calibri"/>
          </rPr>
          <t>'</t>
        </r>
        <r>
          <rPr>
            <b/>
            <sz val="11"/>
            <color rgb="FF000000"/>
            <rFont val="Calibri"/>
          </rPr>
          <t>Allow search and Cortana to use location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14" authorId="0" shapeId="0" xr:uid="{00000000-0006-0000-0700-0000CE000000}">
      <text>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14" authorId="0" shapeId="0" xr:uid="{00000000-0006-0000-0700-0000CF000000}">
      <text>
        <r>
          <rPr>
            <sz val="11"/>
            <rFont val="Calibri"/>
          </rPr>
          <t xml:space="preserve">Ensure </t>
        </r>
        <r>
          <rPr>
            <sz val="11"/>
            <color rgb="FF000000"/>
            <rFont val="Calibri"/>
          </rPr>
          <t>'</t>
        </r>
        <r>
          <rPr>
            <b/>
            <sz val="11"/>
            <color rgb="FF000000"/>
            <rFont val="Calibri"/>
          </rPr>
          <t>Allow widgets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14" authorId="0" shapeId="0" xr:uid="{00000000-0006-0000-0700-0000D0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14" authorId="0" shapeId="0" xr:uid="{00000000-0006-0000-0700-0000D1000000}">
      <text>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14" authorId="0" shapeId="0" xr:uid="{00000000-0006-0000-0700-0000D2000000}">
      <text>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14" authorId="0" shapeId="0" xr:uid="{00000000-0006-0000-0700-0000D3000000}">
      <text>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14" authorId="0" shapeId="0" xr:uid="{00000000-0006-0000-0700-0000D4000000}">
      <text>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14" authorId="0" shapeId="0" xr:uid="{00000000-0006-0000-0700-0000D5000000}">
      <text>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14" authorId="0" shapeId="0" xr:uid="{00000000-0006-0000-0700-0000D6000000}">
      <text>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14" authorId="0" shapeId="0" xr:uid="{00000000-0006-0000-0700-0000D7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2" authorId="0" shapeId="0" xr:uid="{00000000-0006-0000-0700-0000D8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2" authorId="0" shapeId="0" xr:uid="{00000000-0006-0000-0700-0000D9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2" authorId="0" shapeId="0" xr:uid="{00000000-0006-0000-0700-0000DA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142" authorId="0" shapeId="0" xr:uid="{00000000-0006-0000-0700-0000DB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2" authorId="0" shapeId="0" xr:uid="{00000000-0006-0000-0700-0000DC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2" authorId="0" shapeId="0" xr:uid="{00000000-0006-0000-0700-0000DD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42" authorId="0" shapeId="0" xr:uid="{00000000-0006-0000-0700-0000DE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42" authorId="0" shapeId="0" xr:uid="{00000000-0006-0000-0700-0000DF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P142" authorId="0" shapeId="0" xr:uid="{00000000-0006-0000-0700-0000E0000000}">
      <text>
        <r>
          <rPr>
            <sz val="11"/>
            <rFont val="Calibri"/>
          </rPr>
          <t xml:space="preserve">Ensure </t>
        </r>
        <r>
          <rPr>
            <sz val="11"/>
            <color rgb="FF000000"/>
            <rFont val="Calibri"/>
          </rPr>
          <t>'</t>
        </r>
        <r>
          <rPr>
            <b/>
            <sz val="11"/>
            <color rgb="FF000000"/>
            <rFont val="Calibri"/>
          </rPr>
          <t>Remove "Run as Different User" from context menus</t>
        </r>
        <r>
          <rPr>
            <sz val="11"/>
            <color rgb="FF000000"/>
            <rFont val="Calibri"/>
          </rPr>
          <t>'</t>
        </r>
        <r>
          <rPr>
            <sz val="11"/>
            <color rgb="FF000000"/>
            <rFont val="Calibri"/>
          </rPr>
          <t xml:space="preserve"> is set to </t>
        </r>
        <r>
          <rPr>
            <sz val="11"/>
            <color rgb="FF000000"/>
            <rFont val="Calibri"/>
          </rPr>
          <t>'</t>
        </r>
        <r>
          <rPr>
            <b/>
            <sz val="11"/>
            <color rgb="FF000000"/>
            <rFont val="Calibri"/>
          </rPr>
          <t>Enabled (recommended)</t>
        </r>
        <r>
          <rPr>
            <sz val="11"/>
            <color rgb="FF000000"/>
            <rFont val="Calibri"/>
          </rPr>
          <t>'</t>
        </r>
      </text>
    </comment>
    <comment ref="Q142" authorId="0" shapeId="0" xr:uid="{00000000-0006-0000-0700-0000E1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42" authorId="0" shapeId="0" xr:uid="{00000000-0006-0000-0700-0000E2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2" authorId="0" shapeId="0" xr:uid="{00000000-0006-0000-0700-0000E3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T142" authorId="0" shapeId="0" xr:uid="{00000000-0006-0000-0700-0000E4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U142" authorId="0" shapeId="0" xr:uid="{00000000-0006-0000-0700-0000E5000000}">
      <text>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42" authorId="0" shapeId="0" xr:uid="{00000000-0006-0000-0700-0000E6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2" authorId="0" shapeId="0" xr:uid="{00000000-0006-0000-0700-0000E7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X142" authorId="0" shapeId="0" xr:uid="{00000000-0006-0000-0700-0000E8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42" authorId="0" shapeId="0" xr:uid="{00000000-0006-0000-0700-0000E9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42" authorId="0" shapeId="0" xr:uid="{00000000-0006-0000-0700-0000EA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2" authorId="0" shapeId="0" xr:uid="{00000000-0006-0000-0700-0000EB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B142" authorId="0" shapeId="0" xr:uid="{00000000-0006-0000-0700-0000EC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C142" authorId="0" shapeId="0" xr:uid="{00000000-0006-0000-0700-0000ED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D142" authorId="0" shapeId="0" xr:uid="{00000000-0006-0000-0700-0000EE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2" authorId="0" shapeId="0" xr:uid="{00000000-0006-0000-0700-0000E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42" authorId="0" shapeId="0" xr:uid="{00000000-0006-0000-0700-0000F0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42" authorId="0" shapeId="0" xr:uid="{00000000-0006-0000-0700-0000F1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H142" authorId="0" shapeId="0" xr:uid="{00000000-0006-0000-0700-0000F2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I142" authorId="0" shapeId="0" xr:uid="{00000000-0006-0000-0700-0000F3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42" authorId="0" shapeId="0" xr:uid="{00000000-0006-0000-0700-0000F4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42" authorId="0" shapeId="0" xr:uid="{00000000-0006-0000-0700-0000F5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42" authorId="0" shapeId="0" xr:uid="{00000000-0006-0000-0700-0000F6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M142" authorId="0" shapeId="0" xr:uid="{00000000-0006-0000-0700-0000F7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42" authorId="0" shapeId="0" xr:uid="{00000000-0006-0000-0700-0000F8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42" authorId="0" shapeId="0" xr:uid="{00000000-0006-0000-0700-0000F9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42" authorId="0" shapeId="0" xr:uid="{00000000-0006-0000-0700-0000FA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AQ142" authorId="0" shapeId="0" xr:uid="{00000000-0006-0000-0700-0000FB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R142" authorId="0" shapeId="0" xr:uid="{00000000-0006-0000-0700-0000FC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AS142" authorId="0" shapeId="0" xr:uid="{00000000-0006-0000-0700-0000FD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T142" authorId="0" shapeId="0" xr:uid="{00000000-0006-0000-0700-0000FE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42" authorId="0" shapeId="0" xr:uid="{00000000-0006-0000-0700-0000FF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3" authorId="0" shapeId="0" xr:uid="{00000000-0006-0000-0700-000000010000}">
      <text>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text>
    </comment>
    <comment ref="I143" authorId="0" shapeId="0" xr:uid="{00000000-0006-0000-0700-000001010000}">
      <text>
        <r>
          <rPr>
            <sz val="11"/>
            <rFont val="Calibri"/>
          </rPr>
          <t xml:space="preserve">Ensure </t>
        </r>
        <r>
          <rPr>
            <sz val="11"/>
            <color rgb="FF000000"/>
            <rFont val="Calibri"/>
          </rPr>
          <t>'</t>
        </r>
        <r>
          <rPr>
            <b/>
            <sz val="11"/>
            <color rgb="FF000000"/>
            <rFont val="Calibri"/>
          </rPr>
          <t>Toggle user control over Insider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3" authorId="0" shapeId="0" xr:uid="{00000000-0006-0000-0700-000002010000}">
      <text>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text>
    </comment>
    <comment ref="K143" authorId="0" shapeId="0" xr:uid="{00000000-0006-0000-0700-00000301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3" authorId="0" shapeId="0" xr:uid="{00000000-0006-0000-0700-000004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3" authorId="0" shapeId="0" xr:uid="{00000000-0006-0000-0700-000005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43" authorId="0" shapeId="0" xr:uid="{00000000-0006-0000-0700-000006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O143" authorId="0" shapeId="0" xr:uid="{00000000-0006-0000-0700-00000701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43" authorId="0" shapeId="0" xr:uid="{00000000-0006-0000-0700-00000801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Q143" authorId="0" shapeId="0" xr:uid="{00000000-0006-0000-0700-000009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144" authorId="0" shapeId="0" xr:uid="{00000000-0006-0000-0700-00000A01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4" authorId="0" shapeId="0" xr:uid="{00000000-0006-0000-0700-00000B01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4" authorId="0" shapeId="0" xr:uid="{00000000-0006-0000-0700-00000C01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K144" authorId="0" shapeId="0" xr:uid="{00000000-0006-0000-0700-00000D01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4" authorId="0" shapeId="0" xr:uid="{00000000-0006-0000-0700-00000E01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4" authorId="0" shapeId="0" xr:uid="{00000000-0006-0000-0700-00000F01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N144" authorId="0" shapeId="0" xr:uid="{00000000-0006-0000-0700-00001001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O144" authorId="0" shapeId="0" xr:uid="{00000000-0006-0000-0700-00001101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4" authorId="0" shapeId="0" xr:uid="{00000000-0006-0000-0700-00001201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4" authorId="0" shapeId="0" xr:uid="{00000000-0006-0000-0700-00001301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R144" authorId="0" shapeId="0" xr:uid="{00000000-0006-0000-0700-00001401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S144" authorId="0" shapeId="0" xr:uid="{00000000-0006-0000-0700-00001501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44" authorId="0" shapeId="0" xr:uid="{00000000-0006-0000-0700-00001601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U144" authorId="0" shapeId="0" xr:uid="{00000000-0006-0000-0700-00001701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44" authorId="0" shapeId="0" xr:uid="{00000000-0006-0000-0700-00001801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4" authorId="0" shapeId="0" xr:uid="{00000000-0006-0000-0700-00001901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4" authorId="0" shapeId="0" xr:uid="{00000000-0006-0000-0700-00001A01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4" authorId="0" shapeId="0" xr:uid="{00000000-0006-0000-0700-00001B01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44" authorId="0" shapeId="0" xr:uid="{00000000-0006-0000-0700-00001C01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44" authorId="0" shapeId="0" xr:uid="{00000000-0006-0000-0700-00001D01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4" authorId="0" shapeId="0" xr:uid="{00000000-0006-0000-0700-00001E01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44" authorId="0" shapeId="0" xr:uid="{00000000-0006-0000-0700-00001F01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44" authorId="0" shapeId="0" xr:uid="{00000000-0006-0000-0700-00002001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4" authorId="0" shapeId="0" xr:uid="{00000000-0006-0000-0700-00002101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44" authorId="0" shapeId="0" xr:uid="{00000000-0006-0000-0700-00002201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44" authorId="0" shapeId="0" xr:uid="{00000000-0006-0000-0700-00002301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4" authorId="0" shapeId="0" xr:uid="{00000000-0006-0000-0700-00002401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44" authorId="0" shapeId="0" xr:uid="{00000000-0006-0000-0700-00002501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J144" authorId="0" shapeId="0" xr:uid="{00000000-0006-0000-0700-00002601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K144" authorId="0" shapeId="0" xr:uid="{00000000-0006-0000-0700-00002701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L144" authorId="0" shapeId="0" xr:uid="{00000000-0006-0000-0700-00002801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44" authorId="0" shapeId="0" xr:uid="{00000000-0006-0000-0700-00002901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44" authorId="0" shapeId="0" xr:uid="{00000000-0006-0000-0700-00002A01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O144" authorId="0" shapeId="0" xr:uid="{00000000-0006-0000-0700-00002B01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44" authorId="0" shapeId="0" xr:uid="{00000000-0006-0000-0700-00002C01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44" authorId="0" shapeId="0" xr:uid="{00000000-0006-0000-0700-00002D01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R144" authorId="0" shapeId="0" xr:uid="{00000000-0006-0000-0700-00002E01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44" authorId="0" shapeId="0" xr:uid="{00000000-0006-0000-0700-00002F01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44" authorId="0" shapeId="0" xr:uid="{00000000-0006-0000-0700-00003001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44" authorId="0" shapeId="0" xr:uid="{00000000-0006-0000-0700-00003101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5" authorId="0" shapeId="0" xr:uid="{00000000-0006-0000-0700-000032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5" authorId="0" shapeId="0" xr:uid="{00000000-0006-0000-0700-000033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5" authorId="0" shapeId="0" xr:uid="{00000000-0006-0000-0700-000034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145" authorId="0" shapeId="0" xr:uid="{00000000-0006-0000-0700-000035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45" authorId="0" shapeId="0" xr:uid="{00000000-0006-0000-0700-000036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145" authorId="0" shapeId="0" xr:uid="{00000000-0006-0000-0700-000037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145" authorId="0" shapeId="0" xr:uid="{00000000-0006-0000-0700-000038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145" authorId="0" shapeId="0" xr:uid="{00000000-0006-0000-0700-000039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145" authorId="0" shapeId="0" xr:uid="{00000000-0006-0000-0700-00003A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Q145" authorId="0" shapeId="0" xr:uid="{00000000-0006-0000-0700-00003B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145" authorId="0" shapeId="0" xr:uid="{00000000-0006-0000-0700-00003C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145" authorId="0" shapeId="0" xr:uid="{00000000-0006-0000-0700-00003D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145" authorId="0" shapeId="0" xr:uid="{00000000-0006-0000-0700-00003E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45" authorId="0" shapeId="0" xr:uid="{00000000-0006-0000-0700-00003F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145" authorId="0" shapeId="0" xr:uid="{00000000-0006-0000-0700-000040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W145" authorId="0" shapeId="0" xr:uid="{00000000-0006-0000-0700-000041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145" authorId="0" shapeId="0" xr:uid="{00000000-0006-0000-0700-000042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145" authorId="0" shapeId="0" xr:uid="{00000000-0006-0000-0700-000043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45" authorId="0" shapeId="0" xr:uid="{00000000-0006-0000-0700-000044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145" authorId="0" shapeId="0" xr:uid="{00000000-0006-0000-0700-000045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145" authorId="0" shapeId="0" xr:uid="{00000000-0006-0000-0700-000046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145" authorId="0" shapeId="0" xr:uid="{00000000-0006-0000-0700-000047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145" authorId="0" shapeId="0" xr:uid="{00000000-0006-0000-0700-000048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E145" authorId="0" shapeId="0" xr:uid="{00000000-0006-0000-0700-000049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145" authorId="0" shapeId="0" xr:uid="{00000000-0006-0000-0700-00004A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145" authorId="0" shapeId="0" xr:uid="{00000000-0006-0000-0700-00004B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145" authorId="0" shapeId="0" xr:uid="{00000000-0006-0000-0700-00004C01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145" authorId="0" shapeId="0" xr:uid="{00000000-0006-0000-0700-00004D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145" authorId="0" shapeId="0" xr:uid="{00000000-0006-0000-0700-00004E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145" authorId="0" shapeId="0" xr:uid="{00000000-0006-0000-0700-00004F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45" authorId="0" shapeId="0" xr:uid="{00000000-0006-0000-0700-00005001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45" authorId="0" shapeId="0" xr:uid="{00000000-0006-0000-0700-000051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45" authorId="0" shapeId="0" xr:uid="{00000000-0006-0000-0700-00005201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O145" authorId="0" shapeId="0" xr:uid="{00000000-0006-0000-0700-000053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45" authorId="0" shapeId="0" xr:uid="{00000000-0006-0000-0700-00005401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AQ145" authorId="0" shapeId="0" xr:uid="{00000000-0006-0000-0700-000055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5" authorId="0" shapeId="0" xr:uid="{00000000-0006-0000-0700-00005601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S145" authorId="0" shapeId="0" xr:uid="{00000000-0006-0000-0700-000057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45" authorId="0" shapeId="0" xr:uid="{00000000-0006-0000-0700-00005801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U145" authorId="0" shapeId="0" xr:uid="{00000000-0006-0000-0700-000059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6" authorId="0" shapeId="0" xr:uid="{00000000-0006-0000-0700-00005A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46" authorId="0" shapeId="0" xr:uid="{00000000-0006-0000-0700-00005B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6" authorId="0" shapeId="0" xr:uid="{00000000-0006-0000-0700-00005C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6" authorId="0" shapeId="0" xr:uid="{00000000-0006-0000-0700-00005D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L146" authorId="0" shapeId="0" xr:uid="{00000000-0006-0000-0700-00005E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6" authorId="0" shapeId="0" xr:uid="{00000000-0006-0000-0700-00005F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46" authorId="0" shapeId="0" xr:uid="{00000000-0006-0000-0700-000060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46" authorId="0" shapeId="0" xr:uid="{00000000-0006-0000-0700-000061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46" authorId="0" shapeId="0" xr:uid="{00000000-0006-0000-0700-000062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46" authorId="0" shapeId="0" xr:uid="{00000000-0006-0000-0700-00006301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46" authorId="0" shapeId="0" xr:uid="{00000000-0006-0000-0700-000064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46" authorId="0" shapeId="0" xr:uid="{00000000-0006-0000-0700-000065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6" authorId="0" shapeId="0" xr:uid="{00000000-0006-0000-0700-000066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6" authorId="0" shapeId="0" xr:uid="{00000000-0006-0000-0700-000067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V146" authorId="0" shapeId="0" xr:uid="{00000000-0006-0000-0700-00006801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6" authorId="0" shapeId="0" xr:uid="{00000000-0006-0000-0700-000069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X146" authorId="0" shapeId="0" xr:uid="{00000000-0006-0000-0700-00006A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46" authorId="0" shapeId="0" xr:uid="{00000000-0006-0000-0700-00006B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46" authorId="0" shapeId="0" xr:uid="{00000000-0006-0000-0700-00006C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6" authorId="0" shapeId="0" xr:uid="{00000000-0006-0000-0700-00006D01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6" authorId="0" shapeId="0" xr:uid="{00000000-0006-0000-0700-00006E01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46" authorId="0" shapeId="0" xr:uid="{00000000-0006-0000-0700-00006F010000}">
      <text>
        <r>
          <rPr>
            <sz val="11"/>
            <rFont val="Calibri"/>
          </rPr>
          <t xml:space="preserve">Ensure </t>
        </r>
        <r>
          <rPr>
            <sz val="11"/>
            <color rgb="FF000000"/>
            <rFont val="Calibri"/>
          </rPr>
          <t>'</t>
        </r>
        <r>
          <rPr>
            <b/>
            <sz val="11"/>
            <color rgb="FF000000"/>
            <rFont val="Calibri"/>
          </rPr>
          <t>Endpoint Protection is installed and in use</t>
        </r>
        <r>
          <rPr>
            <sz val="11"/>
            <color rgb="FF000000"/>
            <rFont val="Calibri"/>
          </rPr>
          <t>'</t>
        </r>
      </text>
    </comment>
    <comment ref="AD146" authorId="0" shapeId="0" xr:uid="{00000000-0006-0000-0700-000070010000}">
      <text>
        <r>
          <rPr>
            <sz val="11"/>
            <rFont val="Calibri"/>
          </rPr>
          <t xml:space="preserve">Ensure </t>
        </r>
        <r>
          <rPr>
            <sz val="11"/>
            <color rgb="FF000000"/>
            <rFont val="Calibri"/>
          </rPr>
          <t>'</t>
        </r>
        <r>
          <rPr>
            <b/>
            <sz val="11"/>
            <color rgb="FF000000"/>
            <rFont val="Calibri"/>
          </rPr>
          <t>Only Authorized Software is Installed</t>
        </r>
        <r>
          <rPr>
            <sz val="11"/>
            <color rgb="FF000000"/>
            <rFont val="Calibri"/>
          </rPr>
          <t>'</t>
        </r>
      </text>
    </comment>
    <comment ref="AE146" authorId="0" shapeId="0" xr:uid="{00000000-0006-0000-0700-000071010000}">
      <text>
        <r>
          <rPr>
            <sz val="11"/>
            <rFont val="Calibri"/>
          </rPr>
          <t xml:space="preserve">Ensure </t>
        </r>
        <r>
          <rPr>
            <sz val="11"/>
            <color rgb="FF000000"/>
            <rFont val="Calibri"/>
          </rPr>
          <t>'</t>
        </r>
        <r>
          <rPr>
            <b/>
            <sz val="11"/>
            <color rgb="FF000000"/>
            <rFont val="Calibri"/>
          </rPr>
          <t>Operating System, Browser, and Endpoint Protection are updated</t>
        </r>
        <r>
          <rPr>
            <sz val="11"/>
            <color rgb="FF000000"/>
            <rFont val="Calibri"/>
          </rPr>
          <t>'</t>
        </r>
      </text>
    </comment>
    <comment ref="H165" authorId="0" shapeId="0" xr:uid="{00000000-0006-0000-0700-00007201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165" authorId="0" shapeId="0" xr:uid="{00000000-0006-0000-0700-00007301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165" authorId="0" shapeId="0" xr:uid="{00000000-0006-0000-0700-00007401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K165" authorId="0" shapeId="0" xr:uid="{00000000-0006-0000-0700-000075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L165" authorId="0" shapeId="0" xr:uid="{00000000-0006-0000-0700-000076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M165" authorId="0" shapeId="0" xr:uid="{00000000-0006-0000-0700-00007701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165" authorId="0" shapeId="0" xr:uid="{00000000-0006-0000-0700-00007801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165" authorId="0" shapeId="0" xr:uid="{00000000-0006-0000-0700-00007901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165" authorId="0" shapeId="0" xr:uid="{00000000-0006-0000-0700-00007A01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165" authorId="0" shapeId="0" xr:uid="{00000000-0006-0000-0700-00007B01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165" authorId="0" shapeId="0" xr:uid="{00000000-0006-0000-0700-00007C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S165" authorId="0" shapeId="0" xr:uid="{00000000-0006-0000-0700-00007D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165" authorId="0" shapeId="0" xr:uid="{00000000-0006-0000-0700-00007E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165" authorId="0" shapeId="0" xr:uid="{00000000-0006-0000-0700-00007F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165" authorId="0" shapeId="0" xr:uid="{00000000-0006-0000-0700-00008001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W165" authorId="0" shapeId="0" xr:uid="{00000000-0006-0000-0700-00008101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X165" authorId="0" shapeId="0" xr:uid="{00000000-0006-0000-0700-00008201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Y165" authorId="0" shapeId="0" xr:uid="{00000000-0006-0000-0700-00008301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Z165" authorId="0" shapeId="0" xr:uid="{00000000-0006-0000-0700-00008401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A165" authorId="0" shapeId="0" xr:uid="{00000000-0006-0000-0700-000085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B165" authorId="0" shapeId="0" xr:uid="{00000000-0006-0000-0700-000086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C165" authorId="0" shapeId="0" xr:uid="{00000000-0006-0000-0700-000087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D165" authorId="0" shapeId="0" xr:uid="{00000000-0006-0000-0700-000088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H167" authorId="0" shapeId="0" xr:uid="{00000000-0006-0000-0700-000089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7" authorId="0" shapeId="0" xr:uid="{00000000-0006-0000-0700-00008A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67" authorId="0" shapeId="0" xr:uid="{00000000-0006-0000-0700-00008B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167" authorId="0" shapeId="0" xr:uid="{00000000-0006-0000-0700-00008C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67" authorId="0" shapeId="0" xr:uid="{00000000-0006-0000-0700-00008D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167" authorId="0" shapeId="0" xr:uid="{00000000-0006-0000-0700-00008E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167" authorId="0" shapeId="0" xr:uid="{00000000-0006-0000-0700-00008F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167" authorId="0" shapeId="0" xr:uid="{00000000-0006-0000-0700-000090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167" authorId="0" shapeId="0" xr:uid="{00000000-0006-0000-0700-000091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Q167" authorId="0" shapeId="0" xr:uid="{00000000-0006-0000-0700-000092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167" authorId="0" shapeId="0" xr:uid="{00000000-0006-0000-0700-000093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167" authorId="0" shapeId="0" xr:uid="{00000000-0006-0000-0700-000094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167" authorId="0" shapeId="0" xr:uid="{00000000-0006-0000-0700-000095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67" authorId="0" shapeId="0" xr:uid="{00000000-0006-0000-0700-000096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167" authorId="0" shapeId="0" xr:uid="{00000000-0006-0000-0700-000097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W167" authorId="0" shapeId="0" xr:uid="{00000000-0006-0000-0700-000098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167" authorId="0" shapeId="0" xr:uid="{00000000-0006-0000-0700-000099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167" authorId="0" shapeId="0" xr:uid="{00000000-0006-0000-0700-00009A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67" authorId="0" shapeId="0" xr:uid="{00000000-0006-0000-0700-00009B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167" authorId="0" shapeId="0" xr:uid="{00000000-0006-0000-0700-00009C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167" authorId="0" shapeId="0" xr:uid="{00000000-0006-0000-0700-00009D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167" authorId="0" shapeId="0" xr:uid="{00000000-0006-0000-0700-00009E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167" authorId="0" shapeId="0" xr:uid="{00000000-0006-0000-0700-00009F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E167" authorId="0" shapeId="0" xr:uid="{00000000-0006-0000-0700-0000A0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167" authorId="0" shapeId="0" xr:uid="{00000000-0006-0000-0700-0000A1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167" authorId="0" shapeId="0" xr:uid="{00000000-0006-0000-0700-0000A2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167" authorId="0" shapeId="0" xr:uid="{00000000-0006-0000-0700-0000A301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167" authorId="0" shapeId="0" xr:uid="{00000000-0006-0000-0700-0000A4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167" authorId="0" shapeId="0" xr:uid="{00000000-0006-0000-0700-0000A5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167" authorId="0" shapeId="0" xr:uid="{00000000-0006-0000-0700-0000A6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67" authorId="0" shapeId="0" xr:uid="{00000000-0006-0000-0700-0000A701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67" authorId="0" shapeId="0" xr:uid="{00000000-0006-0000-0700-0000A8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67" authorId="0" shapeId="0" xr:uid="{00000000-0006-0000-0700-0000A901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O167" authorId="0" shapeId="0" xr:uid="{00000000-0006-0000-0700-0000AA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67" authorId="0" shapeId="0" xr:uid="{00000000-0006-0000-0700-0000AB01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AQ167" authorId="0" shapeId="0" xr:uid="{00000000-0006-0000-0700-0000AC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67" authorId="0" shapeId="0" xr:uid="{00000000-0006-0000-0700-0000AD01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S167" authorId="0" shapeId="0" xr:uid="{00000000-0006-0000-0700-0000AE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67" authorId="0" shapeId="0" xr:uid="{00000000-0006-0000-0700-0000AF01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AU167" authorId="0" shapeId="0" xr:uid="{00000000-0006-0000-0700-0000B0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68" authorId="0" shapeId="0" xr:uid="{00000000-0006-0000-0700-0000B1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68" authorId="0" shapeId="0" xr:uid="{00000000-0006-0000-0700-0000B2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68" authorId="0" shapeId="0" xr:uid="{00000000-0006-0000-0700-0000B3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68" authorId="0" shapeId="0" xr:uid="{00000000-0006-0000-0700-0000B4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L168" authorId="0" shapeId="0" xr:uid="{00000000-0006-0000-0700-0000B5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8" authorId="0" shapeId="0" xr:uid="{00000000-0006-0000-0700-0000B6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8" authorId="0" shapeId="0" xr:uid="{00000000-0006-0000-0700-0000B7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68" authorId="0" shapeId="0" xr:uid="{00000000-0006-0000-0700-0000B8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68" authorId="0" shapeId="0" xr:uid="{00000000-0006-0000-0700-0000B9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8" authorId="0" shapeId="0" xr:uid="{00000000-0006-0000-0700-0000BA01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8" authorId="0" shapeId="0" xr:uid="{00000000-0006-0000-0700-0000BB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8" authorId="0" shapeId="0" xr:uid="{00000000-0006-0000-0700-0000BC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68" authorId="0" shapeId="0" xr:uid="{00000000-0006-0000-0700-0000BD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68" authorId="0" shapeId="0" xr:uid="{00000000-0006-0000-0700-0000BE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V168" authorId="0" shapeId="0" xr:uid="{00000000-0006-0000-0700-0000BF01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68" authorId="0" shapeId="0" xr:uid="{00000000-0006-0000-0700-0000C0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X168" authorId="0" shapeId="0" xr:uid="{00000000-0006-0000-0700-0000C1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68" authorId="0" shapeId="0" xr:uid="{00000000-0006-0000-0700-0000C2010000}">
      <text>
        <r>
          <rPr>
            <sz val="11"/>
            <rFont val="Calibri"/>
          </rPr>
          <t xml:space="preserve">Ensure </t>
        </r>
        <r>
          <rPr>
            <sz val="11"/>
            <color rgb="FF000000"/>
            <rFont val="Calibri"/>
          </rPr>
          <t>'</t>
        </r>
        <r>
          <rPr>
            <b/>
            <sz val="11"/>
            <color rgb="FF000000"/>
            <rFont val="Calibri"/>
          </rPr>
          <t>Endpoint Protection is installed and in use</t>
        </r>
        <r>
          <rPr>
            <sz val="11"/>
            <color rgb="FF000000"/>
            <rFont val="Calibri"/>
          </rPr>
          <t>'</t>
        </r>
      </text>
    </comment>
    <comment ref="Z168" authorId="0" shapeId="0" xr:uid="{00000000-0006-0000-0700-0000C3010000}">
      <text>
        <r>
          <rPr>
            <sz val="11"/>
            <rFont val="Calibri"/>
          </rPr>
          <t xml:space="preserve">Ensure </t>
        </r>
        <r>
          <rPr>
            <sz val="11"/>
            <color rgb="FF000000"/>
            <rFont val="Calibri"/>
          </rPr>
          <t>'</t>
        </r>
        <r>
          <rPr>
            <b/>
            <sz val="11"/>
            <color rgb="FF000000"/>
            <rFont val="Calibri"/>
          </rPr>
          <t>Only Authorized Software is Installed</t>
        </r>
        <r>
          <rPr>
            <sz val="11"/>
            <color rgb="FF000000"/>
            <rFont val="Calibri"/>
          </rPr>
          <t>'</t>
        </r>
      </text>
    </comment>
    <comment ref="AA168" authorId="0" shapeId="0" xr:uid="{00000000-0006-0000-0700-0000C4010000}">
      <text>
        <r>
          <rPr>
            <sz val="11"/>
            <rFont val="Calibri"/>
          </rPr>
          <t xml:space="preserve">Ensure </t>
        </r>
        <r>
          <rPr>
            <sz val="11"/>
            <color rgb="FF000000"/>
            <rFont val="Calibri"/>
          </rPr>
          <t>'</t>
        </r>
        <r>
          <rPr>
            <b/>
            <sz val="11"/>
            <color rgb="FF000000"/>
            <rFont val="Calibri"/>
          </rPr>
          <t>Operating System, Browser, and Endpoint Protection are updated</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2" authorId="0" shapeId="0" xr:uid="{00000000-0006-0000-0800-000028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2" authorId="0" shapeId="0" xr:uid="{00000000-0006-0000-0800-000002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J52" authorId="0" shapeId="0" xr:uid="{00000000-0006-0000-0800-000003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2" authorId="0" shapeId="0" xr:uid="{00000000-0006-0000-0800-000004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2" authorId="0" shapeId="0" xr:uid="{00000000-0006-0000-0800-000005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M52" authorId="0" shapeId="0" xr:uid="{00000000-0006-0000-0800-000006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N52" authorId="0" shapeId="0" xr:uid="{00000000-0006-0000-0800-000007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2" authorId="0" shapeId="0" xr:uid="{00000000-0006-0000-0800-000008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2" authorId="0" shapeId="0" xr:uid="{00000000-0006-0000-0800-000009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Q52" authorId="0" shapeId="0" xr:uid="{00000000-0006-0000-0800-00000A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R52" authorId="0" shapeId="0" xr:uid="{00000000-0006-0000-0800-00000B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52" authorId="0" shapeId="0" xr:uid="{00000000-0006-0000-0800-00000C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T52" authorId="0" shapeId="0" xr:uid="{00000000-0006-0000-0800-00000D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52" authorId="0" shapeId="0" xr:uid="{00000000-0006-0000-0800-00000E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52" authorId="0" shapeId="0" xr:uid="{00000000-0006-0000-0800-00000F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2" authorId="0" shapeId="0" xr:uid="{00000000-0006-0000-0800-000010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52" authorId="0" shapeId="0" xr:uid="{00000000-0006-0000-0800-000011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52" authorId="0" shapeId="0" xr:uid="{00000000-0006-0000-0800-000012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52" authorId="0" shapeId="0" xr:uid="{00000000-0006-0000-0800-000013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52" authorId="0" shapeId="0" xr:uid="{00000000-0006-0000-0800-000014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52" authorId="0" shapeId="0" xr:uid="{00000000-0006-0000-0800-000015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52" authorId="0" shapeId="0" xr:uid="{00000000-0006-0000-0800-000016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52" authorId="0" shapeId="0" xr:uid="{00000000-0006-0000-0800-000017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52" authorId="0" shapeId="0" xr:uid="{00000000-0006-0000-0800-000018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52" authorId="0" shapeId="0" xr:uid="{00000000-0006-0000-0800-000019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52" authorId="0" shapeId="0" xr:uid="{00000000-0006-0000-0800-00001A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52" authorId="0" shapeId="0" xr:uid="{00000000-0006-0000-0800-00001B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I52" authorId="0" shapeId="0" xr:uid="{00000000-0006-0000-0800-00001C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J52" authorId="0" shapeId="0" xr:uid="{00000000-0006-0000-0800-00001D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K52" authorId="0" shapeId="0" xr:uid="{00000000-0006-0000-0800-00001E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52" authorId="0" shapeId="0" xr:uid="{00000000-0006-0000-0800-00001F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52" authorId="0" shapeId="0" xr:uid="{00000000-0006-0000-0800-000020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N52" authorId="0" shapeId="0" xr:uid="{00000000-0006-0000-0800-00002100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52" authorId="0" shapeId="0" xr:uid="{00000000-0006-0000-0800-00002200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52" authorId="0" shapeId="0" xr:uid="{00000000-0006-0000-0800-000023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Q52" authorId="0" shapeId="0" xr:uid="{00000000-0006-0000-0800-000024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52" authorId="0" shapeId="0" xr:uid="{00000000-0006-0000-0800-000025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52" authorId="0" shapeId="0" xr:uid="{00000000-0006-0000-0800-000026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52" authorId="0" shapeId="0" xr:uid="{00000000-0006-0000-0800-00002700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3" authorId="0" shapeId="0" xr:uid="{00000000-0006-0000-0800-000029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3" authorId="0" shapeId="0" xr:uid="{00000000-0006-0000-0800-00002A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4" authorId="0" shapeId="0" xr:uid="{00000000-0006-0000-0800-00002B000000}">
      <text>
        <r>
          <rPr>
            <sz val="11"/>
            <rFont val="Calibri"/>
          </rPr>
          <t xml:space="preserve">Ensure </t>
        </r>
        <r>
          <rPr>
            <sz val="11"/>
            <color rgb="FF000000"/>
            <rFont val="Calibri"/>
          </rPr>
          <t>'</t>
        </r>
        <r>
          <rPr>
            <b/>
            <sz val="11"/>
            <color rgb="FF000000"/>
            <rFont val="Calibri"/>
          </rPr>
          <t>Allow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 &lt;Org Specific Device IDs&gt;</t>
        </r>
        <r>
          <rPr>
            <sz val="11"/>
            <color rgb="FF000000"/>
            <rFont val="Calibri"/>
          </rPr>
          <t>'</t>
        </r>
      </text>
    </comment>
    <comment ref="H54" authorId="0" shapeId="0" xr:uid="{00000000-0006-0000-0800-00002C000000}">
      <text>
        <r>
          <rPr>
            <sz val="11"/>
            <rFont val="Calibri"/>
          </rPr>
          <t xml:space="preserve">Ensure </t>
        </r>
        <r>
          <rPr>
            <sz val="11"/>
            <color rgb="FF000000"/>
            <rFont val="Calibri"/>
          </rPr>
          <t>'</t>
        </r>
        <r>
          <rPr>
            <b/>
            <sz val="11"/>
            <color rgb="FF000000"/>
            <rFont val="Calibri"/>
          </rPr>
          <t>Apply layered order of evaluation for Allow and Prevent device installation policies across all device match criteria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54" authorId="0" shapeId="0" xr:uid="{00000000-0006-0000-0800-00002D000000}">
      <text>
        <r>
          <rPr>
            <sz val="11"/>
            <rFont val="Calibri"/>
          </rPr>
          <t xml:space="preserve">Ensure </t>
        </r>
        <r>
          <rPr>
            <sz val="11"/>
            <color rgb="FF000000"/>
            <rFont val="Calibri"/>
          </rPr>
          <t>'</t>
        </r>
        <r>
          <rPr>
            <b/>
            <sz val="11"/>
            <color rgb="FF000000"/>
            <rFont val="Calibri"/>
          </rPr>
          <t>Display a custom message when installation is prevented by a policy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&lt;Text&gt;</t>
        </r>
        <r>
          <rPr>
            <sz val="11"/>
            <color rgb="FF000000"/>
            <rFont val="Calibri"/>
          </rPr>
          <t>'</t>
        </r>
      </text>
    </comment>
    <comment ref="J54" authorId="0" shapeId="0" xr:uid="{00000000-0006-0000-0800-00002E000000}">
      <text>
        <r>
          <rPr>
            <sz val="11"/>
            <rFont val="Calibri"/>
          </rPr>
          <t xml:space="preserve">Ensure </t>
        </r>
        <r>
          <rPr>
            <sz val="11"/>
            <color rgb="FF000000"/>
            <rFont val="Calibri"/>
          </rPr>
          <t>'</t>
        </r>
        <r>
          <rPr>
            <b/>
            <sz val="11"/>
            <color rgb="FF000000"/>
            <rFont val="Calibri"/>
          </rPr>
          <t>Display a custom message title when device installation is prevented by a policy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&lt;Text&gt;</t>
        </r>
        <r>
          <rPr>
            <sz val="11"/>
            <color rgb="FF000000"/>
            <rFont val="Calibri"/>
          </rPr>
          <t>'</t>
        </r>
      </text>
    </comment>
    <comment ref="K54" authorId="0" shapeId="0" xr:uid="{00000000-0006-0000-0800-00002F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4" authorId="0" shapeId="0" xr:uid="{00000000-0006-0000-0800-000030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M54" authorId="0" shapeId="0" xr:uid="{00000000-0006-0000-0800-00003100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N54" authorId="0" shapeId="0" xr:uid="{00000000-0006-0000-0800-000032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4" authorId="0" shapeId="0" xr:uid="{00000000-0006-0000-0800-000033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P54" authorId="0" shapeId="0" xr:uid="{00000000-0006-0000-0800-000034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Q54" authorId="0" shapeId="0" xr:uid="{00000000-0006-0000-0800-000035000000}">
      <text>
        <r>
          <rPr>
            <sz val="11"/>
            <rFont val="Calibri"/>
          </rPr>
          <t xml:space="preserve">Ensure </t>
        </r>
        <r>
          <rPr>
            <sz val="11"/>
            <color rgb="FF000000"/>
            <rFont val="Calibri"/>
          </rPr>
          <t>'</t>
        </r>
        <r>
          <rPr>
            <b/>
            <sz val="11"/>
            <color rgb="FF000000"/>
            <rFont val="Calibri"/>
          </rPr>
          <t>Prevent installation of removable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54" authorId="0" shapeId="0" xr:uid="{00000000-0006-0000-0800-000036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S54" authorId="0" shapeId="0" xr:uid="{00000000-0006-0000-0800-000037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T54" authorId="0" shapeId="0" xr:uid="{00000000-0006-0000-0800-00003800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54" authorId="0" shapeId="0" xr:uid="{00000000-0006-0000-0800-000039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54" authorId="0" shapeId="0" xr:uid="{00000000-0006-0000-0800-00003A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W54" authorId="0" shapeId="0" xr:uid="{00000000-0006-0000-0800-00003B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X54" authorId="0" shapeId="0" xr:uid="{00000000-0006-0000-0800-00003C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Y54" authorId="0" shapeId="0" xr:uid="{00000000-0006-0000-0800-00003D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Z54" authorId="0" shapeId="0" xr:uid="{00000000-0006-0000-0800-00003E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A54" authorId="0" shapeId="0" xr:uid="{00000000-0006-0000-0800-00003F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B54" authorId="0" shapeId="0" xr:uid="{00000000-0006-0000-0800-000040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C54" authorId="0" shapeId="0" xr:uid="{00000000-0006-0000-0800-00004100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54" authorId="0" shapeId="0" xr:uid="{00000000-0006-0000-0800-000042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54" authorId="0" shapeId="0" xr:uid="{00000000-0006-0000-0800-00004300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54" authorId="0" shapeId="0" xr:uid="{00000000-0006-0000-0800-00004400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G54" authorId="0" shapeId="0" xr:uid="{00000000-0006-0000-0800-000045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54" authorId="0" shapeId="0" xr:uid="{00000000-0006-0000-0800-000046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54" authorId="0" shapeId="0" xr:uid="{00000000-0006-0000-0800-000047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54" authorId="0" shapeId="0" xr:uid="{00000000-0006-0000-0800-000048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K54" authorId="0" shapeId="0" xr:uid="{00000000-0006-0000-0800-000049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L54" authorId="0" shapeId="0" xr:uid="{00000000-0006-0000-0800-00004A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M54" authorId="0" shapeId="0" xr:uid="{00000000-0006-0000-0800-00004B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N54" authorId="0" shapeId="0" xr:uid="{00000000-0006-0000-0800-00004C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O54" authorId="0" shapeId="0" xr:uid="{00000000-0006-0000-0800-00004D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P54" authorId="0" shapeId="0" xr:uid="{00000000-0006-0000-0800-00004E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Q54" authorId="0" shapeId="0" xr:uid="{00000000-0006-0000-0800-00004F00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54" authorId="0" shapeId="0" xr:uid="{00000000-0006-0000-0800-00005000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54" authorId="0" shapeId="0" xr:uid="{00000000-0006-0000-0800-000051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54" authorId="0" shapeId="0" xr:uid="{00000000-0006-0000-0800-000052000000}">
      <text>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G55" authorId="0" shapeId="0" xr:uid="{00000000-0006-0000-0800-000053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5" authorId="0" shapeId="0" xr:uid="{00000000-0006-0000-0800-000054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5" authorId="0" shapeId="0" xr:uid="{00000000-0006-0000-0800-000055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5" authorId="0" shapeId="0" xr:uid="{00000000-0006-0000-0800-000056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5" authorId="0" shapeId="0" xr:uid="{00000000-0006-0000-0800-000057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L55" authorId="0" shapeId="0" xr:uid="{00000000-0006-0000-0800-000058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M55" authorId="0" shapeId="0" xr:uid="{00000000-0006-0000-0800-000059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N55" authorId="0" shapeId="0" xr:uid="{00000000-0006-0000-0800-00005A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O55" authorId="0" shapeId="0" xr:uid="{00000000-0006-0000-0800-00005B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55" authorId="0" shapeId="0" xr:uid="{00000000-0006-0000-0800-00005C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Q55" authorId="0" shapeId="0" xr:uid="{00000000-0006-0000-0800-00005D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55" authorId="0" shapeId="0" xr:uid="{00000000-0006-0000-0800-00005E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S55" authorId="0" shapeId="0" xr:uid="{00000000-0006-0000-0800-00005F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T55" authorId="0" shapeId="0" xr:uid="{00000000-0006-0000-0800-00006000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55" authorId="0" shapeId="0" xr:uid="{00000000-0006-0000-0800-000061000000}">
      <text>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55" authorId="0" shapeId="0" xr:uid="{00000000-0006-0000-0800-00006200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5" authorId="0" shapeId="0" xr:uid="{00000000-0006-0000-0800-00006300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55" authorId="0" shapeId="0" xr:uid="{00000000-0006-0000-0800-00006400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Y55" authorId="0" shapeId="0" xr:uid="{00000000-0006-0000-0800-00006500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G56" authorId="0" shapeId="0" xr:uid="{00000000-0006-0000-0800-000066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6" authorId="0" shapeId="0" xr:uid="{00000000-0006-0000-0800-000067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56" authorId="0" shapeId="0" xr:uid="{00000000-0006-0000-0800-000068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800-000069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K56" authorId="0" shapeId="0" xr:uid="{00000000-0006-0000-0800-00006A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L56" authorId="0" shapeId="0" xr:uid="{00000000-0006-0000-0800-00006B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M56" authorId="0" shapeId="0" xr:uid="{00000000-0006-0000-0800-00006C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N56" authorId="0" shapeId="0" xr:uid="{00000000-0006-0000-0800-00006D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6" authorId="0" shapeId="0" xr:uid="{00000000-0006-0000-0800-00006E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P56" authorId="0" shapeId="0" xr:uid="{00000000-0006-0000-0800-00006F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56" authorId="0" shapeId="0" xr:uid="{00000000-0006-0000-0800-000070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56" authorId="0" shapeId="0" xr:uid="{00000000-0006-0000-0800-00007100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56" authorId="0" shapeId="0" xr:uid="{00000000-0006-0000-0800-000072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56" authorId="0" shapeId="0" xr:uid="{00000000-0006-0000-0800-000073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U56" authorId="0" shapeId="0" xr:uid="{00000000-0006-0000-0800-00007400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56" authorId="0" shapeId="0" xr:uid="{00000000-0006-0000-0800-000075000000}">
      <text>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6" authorId="0" shapeId="0" xr:uid="{00000000-0006-0000-0800-00007600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56" authorId="0" shapeId="0" xr:uid="{00000000-0006-0000-0800-00007700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56" authorId="0" shapeId="0" xr:uid="{00000000-0006-0000-0800-00007800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Z56" authorId="0" shapeId="0" xr:uid="{00000000-0006-0000-0800-00007900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A56" authorId="0" shapeId="0" xr:uid="{00000000-0006-0000-0800-00007A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56" authorId="0" shapeId="0" xr:uid="{00000000-0006-0000-0800-00007B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7" authorId="0" shapeId="0" xr:uid="{00000000-0006-0000-0800-00007C000000}">
      <text>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text>
    </comment>
    <comment ref="H57" authorId="0" shapeId="0" xr:uid="{00000000-0006-0000-0800-00007D000000}">
      <text>
        <r>
          <rPr>
            <sz val="11"/>
            <rFont val="Calibri"/>
          </rPr>
          <t xml:space="preserve">Ensure </t>
        </r>
        <r>
          <rPr>
            <sz val="11"/>
            <color rgb="FF000000"/>
            <rFont val="Calibri"/>
          </rPr>
          <t>'</t>
        </r>
        <r>
          <rPr>
            <b/>
            <sz val="11"/>
            <color rgb="FF000000"/>
            <rFont val="Calibri"/>
          </rPr>
          <t>Toggle user control over Insider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7" authorId="0" shapeId="0" xr:uid="{00000000-0006-0000-0800-00007E000000}">
      <text>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text>
    </comment>
    <comment ref="J57" authorId="0" shapeId="0" xr:uid="{00000000-0006-0000-0800-00007F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7" authorId="0" shapeId="0" xr:uid="{00000000-0006-0000-0800-000080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7" authorId="0" shapeId="0" xr:uid="{00000000-0006-0000-0800-000081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7" authorId="0" shapeId="0" xr:uid="{00000000-0006-0000-0800-000082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N57" authorId="0" shapeId="0" xr:uid="{00000000-0006-0000-0800-00008300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7" authorId="0" shapeId="0" xr:uid="{00000000-0006-0000-0800-00008400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P57" authorId="0" shapeId="0" xr:uid="{00000000-0006-0000-0800-000085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G58" authorId="0" shapeId="0" xr:uid="{00000000-0006-0000-0800-000086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8" authorId="0" shapeId="0" xr:uid="{00000000-0006-0000-0800-000087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8" authorId="0" shapeId="0" xr:uid="{00000000-0006-0000-0800-000088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8" authorId="0" shapeId="0" xr:uid="{00000000-0006-0000-0800-000089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K58" authorId="0" shapeId="0" xr:uid="{00000000-0006-0000-0800-00008A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8" authorId="0" shapeId="0" xr:uid="{00000000-0006-0000-0800-00008B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8" authorId="0" shapeId="0" xr:uid="{00000000-0006-0000-0800-00008C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58" authorId="0" shapeId="0" xr:uid="{00000000-0006-0000-0800-00008D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8" authorId="0" shapeId="0" xr:uid="{00000000-0006-0000-0800-00008E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58" authorId="0" shapeId="0" xr:uid="{00000000-0006-0000-0800-00008F00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58" authorId="0" shapeId="0" xr:uid="{00000000-0006-0000-0800-000090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58" authorId="0" shapeId="0" xr:uid="{00000000-0006-0000-0800-000091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58" authorId="0" shapeId="0" xr:uid="{00000000-0006-0000-0800-000092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58" authorId="0" shapeId="0" xr:uid="{00000000-0006-0000-0800-000093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U58" authorId="0" shapeId="0" xr:uid="{00000000-0006-0000-0800-00009400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58" authorId="0" shapeId="0" xr:uid="{00000000-0006-0000-0800-000095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W58" authorId="0" shapeId="0" xr:uid="{00000000-0006-0000-0800-000096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58" authorId="0" shapeId="0" xr:uid="{00000000-0006-0000-0800-00009700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58" authorId="0" shapeId="0" xr:uid="{00000000-0006-0000-0800-000098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58" authorId="0" shapeId="0" xr:uid="{00000000-0006-0000-0800-000099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58" authorId="0" shapeId="0" xr:uid="{00000000-0006-0000-0800-00009A00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58" authorId="0" shapeId="0" xr:uid="{00000000-0006-0000-0800-00009B000000}">
      <text>
        <r>
          <rPr>
            <sz val="11"/>
            <rFont val="Calibri"/>
          </rPr>
          <t xml:space="preserve">Ensure </t>
        </r>
        <r>
          <rPr>
            <sz val="11"/>
            <color rgb="FF000000"/>
            <rFont val="Calibri"/>
          </rPr>
          <t>'</t>
        </r>
        <r>
          <rPr>
            <b/>
            <sz val="11"/>
            <color rgb="FF000000"/>
            <rFont val="Calibri"/>
          </rPr>
          <t>Endpoint Protection is installed and in use</t>
        </r>
        <r>
          <rPr>
            <sz val="11"/>
            <color rgb="FF000000"/>
            <rFont val="Calibri"/>
          </rPr>
          <t>'</t>
        </r>
      </text>
    </comment>
    <comment ref="AC58" authorId="0" shapeId="0" xr:uid="{00000000-0006-0000-0800-00009C000000}">
      <text>
        <r>
          <rPr>
            <sz val="11"/>
            <rFont val="Calibri"/>
          </rPr>
          <t xml:space="preserve">Ensure </t>
        </r>
        <r>
          <rPr>
            <sz val="11"/>
            <color rgb="FF000000"/>
            <rFont val="Calibri"/>
          </rPr>
          <t>'</t>
        </r>
        <r>
          <rPr>
            <b/>
            <sz val="11"/>
            <color rgb="FF000000"/>
            <rFont val="Calibri"/>
          </rPr>
          <t>Only Authorized Software is Installed</t>
        </r>
        <r>
          <rPr>
            <sz val="11"/>
            <color rgb="FF000000"/>
            <rFont val="Calibri"/>
          </rPr>
          <t>'</t>
        </r>
      </text>
    </comment>
    <comment ref="AD58" authorId="0" shapeId="0" xr:uid="{00000000-0006-0000-0800-00009D000000}">
      <text>
        <r>
          <rPr>
            <sz val="11"/>
            <rFont val="Calibri"/>
          </rPr>
          <t xml:space="preserve">Ensure </t>
        </r>
        <r>
          <rPr>
            <sz val="11"/>
            <color rgb="FF000000"/>
            <rFont val="Calibri"/>
          </rPr>
          <t>'</t>
        </r>
        <r>
          <rPr>
            <b/>
            <sz val="11"/>
            <color rgb="FF000000"/>
            <rFont val="Calibri"/>
          </rPr>
          <t>Operating System, Browser, and Endpoint Protection are updated</t>
        </r>
        <r>
          <rPr>
            <sz val="11"/>
            <color rgb="FF000000"/>
            <rFont val="Calibri"/>
          </rPr>
          <t>'</t>
        </r>
      </text>
    </comment>
    <comment ref="G60" authorId="0" shapeId="0" xr:uid="{00000000-0006-0000-0800-00009E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63" authorId="0" shapeId="0" xr:uid="{00000000-0006-0000-0800-00009F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H63" authorId="0" shapeId="0" xr:uid="{00000000-0006-0000-0800-0000A0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I63" authorId="0" shapeId="0" xr:uid="{00000000-0006-0000-0800-0000A1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J63" authorId="0" shapeId="0" xr:uid="{00000000-0006-0000-0800-0000A2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K63" authorId="0" shapeId="0" xr:uid="{00000000-0006-0000-0800-0000A3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3" authorId="0" shapeId="0" xr:uid="{00000000-0006-0000-0800-0000A4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3" authorId="0" shapeId="0" xr:uid="{00000000-0006-0000-0800-0000A5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4" authorId="0" shapeId="0" xr:uid="{00000000-0006-0000-0800-0000A6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64" authorId="0" shapeId="0" xr:uid="{00000000-0006-0000-0800-0000A7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I64" authorId="0" shapeId="0" xr:uid="{00000000-0006-0000-0800-0000A8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800-0000A9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64" authorId="0" shapeId="0" xr:uid="{00000000-0006-0000-0800-0000AA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4" authorId="0" shapeId="0" xr:uid="{00000000-0006-0000-0800-0000AB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64" authorId="0" shapeId="0" xr:uid="{00000000-0006-0000-0800-0000AC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64" authorId="0" shapeId="0" xr:uid="{00000000-0006-0000-0800-0000A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64" authorId="0" shapeId="0" xr:uid="{00000000-0006-0000-0800-0000AE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P64" authorId="0" shapeId="0" xr:uid="{00000000-0006-0000-0800-0000AF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64" authorId="0" shapeId="0" xr:uid="{00000000-0006-0000-0800-0000B0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64" authorId="0" shapeId="0" xr:uid="{00000000-0006-0000-0800-0000B1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S64" authorId="0" shapeId="0" xr:uid="{00000000-0006-0000-0800-0000B2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T64" authorId="0" shapeId="0" xr:uid="{00000000-0006-0000-0800-0000B3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G69" authorId="0" shapeId="0" xr:uid="{00000000-0006-0000-0800-0000B400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H69" authorId="0" shapeId="0" xr:uid="{00000000-0006-0000-0800-0000B5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69" authorId="0" shapeId="0" xr:uid="{00000000-0006-0000-0800-0000B6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9" authorId="0" shapeId="0" xr:uid="{00000000-0006-0000-0800-0000B7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K69" authorId="0" shapeId="0" xr:uid="{00000000-0006-0000-0800-0000B8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L69" authorId="0" shapeId="0" xr:uid="{00000000-0006-0000-0800-0000B9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69" authorId="0" shapeId="0" xr:uid="{00000000-0006-0000-0800-0000BA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9" authorId="0" shapeId="0" xr:uid="{00000000-0006-0000-0800-0000BB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O69" authorId="0" shapeId="0" xr:uid="{00000000-0006-0000-0800-0000BC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P69" authorId="0" shapeId="0" xr:uid="{00000000-0006-0000-0800-0000BD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Q69" authorId="0" shapeId="0" xr:uid="{00000000-0006-0000-0800-0000BE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R69" authorId="0" shapeId="0" xr:uid="{00000000-0006-0000-0800-0000BF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text>
    </comment>
    <comment ref="S69" authorId="0" shapeId="0" xr:uid="{00000000-0006-0000-0800-0000C0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T69" authorId="0" shapeId="0" xr:uid="{00000000-0006-0000-0800-0000C1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U69" authorId="0" shapeId="0" xr:uid="{00000000-0006-0000-0800-0000C2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69" authorId="0" shapeId="0" xr:uid="{00000000-0006-0000-0800-0000C3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69" authorId="0" shapeId="0" xr:uid="{00000000-0006-0000-0800-0000C4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69" authorId="0" shapeId="0" xr:uid="{00000000-0006-0000-0800-0000C5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69" authorId="0" shapeId="0" xr:uid="{00000000-0006-0000-0800-0000C6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Z69" authorId="0" shapeId="0" xr:uid="{00000000-0006-0000-0800-0000C7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A69" authorId="0" shapeId="0" xr:uid="{00000000-0006-0000-0800-0000C8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69" authorId="0" shapeId="0" xr:uid="{00000000-0006-0000-0800-0000C9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69" authorId="0" shapeId="0" xr:uid="{00000000-0006-0000-0800-0000CA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69" authorId="0" shapeId="0" xr:uid="{00000000-0006-0000-0800-0000CB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69" authorId="0" shapeId="0" xr:uid="{00000000-0006-0000-0800-0000CC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69" authorId="0" shapeId="0" xr:uid="{00000000-0006-0000-0800-0000CD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69" authorId="0" shapeId="0" xr:uid="{00000000-0006-0000-0800-0000CE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69" authorId="0" shapeId="0" xr:uid="{00000000-0006-0000-0800-0000CF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69" authorId="0" shapeId="0" xr:uid="{00000000-0006-0000-0800-0000D0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69" authorId="0" shapeId="0" xr:uid="{00000000-0006-0000-0800-0000D1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69" authorId="0" shapeId="0" xr:uid="{00000000-0006-0000-0800-0000D2000000}">
      <text>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69" authorId="0" shapeId="0" xr:uid="{00000000-0006-0000-0800-0000D3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69" authorId="0" shapeId="0" xr:uid="{00000000-0006-0000-0800-0000D4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69" authorId="0" shapeId="0" xr:uid="{00000000-0006-0000-0800-0000D5000000}">
      <text>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69" authorId="0" shapeId="0" xr:uid="{00000000-0006-0000-0800-0000D600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69" authorId="0" shapeId="0" xr:uid="{00000000-0006-0000-0800-0000D700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69" authorId="0" shapeId="0" xr:uid="{00000000-0006-0000-0800-0000D8000000}">
      <text>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69" authorId="0" shapeId="0" xr:uid="{00000000-0006-0000-0800-0000D9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69" authorId="0" shapeId="0" xr:uid="{00000000-0006-0000-0800-0000DA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69" authorId="0" shapeId="0" xr:uid="{00000000-0006-0000-0800-0000DB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G71" authorId="0" shapeId="0" xr:uid="{00000000-0006-0000-0800-0000DC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H71" authorId="0" shapeId="0" xr:uid="{00000000-0006-0000-0800-0000DD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71" authorId="0" shapeId="0" xr:uid="{00000000-0006-0000-0800-0000DE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74" authorId="0" shapeId="0" xr:uid="{00000000-0006-0000-0800-0000DF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H74" authorId="0" shapeId="0" xr:uid="{00000000-0006-0000-0800-0000E0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I74" authorId="0" shapeId="0" xr:uid="{00000000-0006-0000-0800-0000E1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74" authorId="0" shapeId="0" xr:uid="{00000000-0006-0000-0800-0000E2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K74" authorId="0" shapeId="0" xr:uid="{00000000-0006-0000-0800-0000E3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L74" authorId="0" shapeId="0" xr:uid="{00000000-0006-0000-0800-0000E4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M74" authorId="0" shapeId="0" xr:uid="{00000000-0006-0000-0800-0000E5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N74" authorId="0" shapeId="0" xr:uid="{00000000-0006-0000-0800-0000E6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O74" authorId="0" shapeId="0" xr:uid="{00000000-0006-0000-0800-0000E700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P74" authorId="0" shapeId="0" xr:uid="{00000000-0006-0000-0800-0000E8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74" authorId="0" shapeId="0" xr:uid="{00000000-0006-0000-0800-0000E9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74" authorId="0" shapeId="0" xr:uid="{00000000-0006-0000-0800-0000EA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S74" authorId="0" shapeId="0" xr:uid="{00000000-0006-0000-0800-0000EB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74" authorId="0" shapeId="0" xr:uid="{00000000-0006-0000-0800-0000EC000000}">
      <text>
        <r>
          <rPr>
            <sz val="11"/>
            <rFont val="Calibri"/>
          </rPr>
          <t xml:space="preserve">Configure </t>
        </r>
        <r>
          <rPr>
            <sz val="11"/>
            <color rgb="FF000000"/>
            <rFont val="Calibri"/>
          </rPr>
          <t>'</t>
        </r>
        <r>
          <rPr>
            <b/>
            <sz val="11"/>
            <color rgb="FF000000"/>
            <rFont val="Calibri"/>
          </rPr>
          <t>Create symbolic links</t>
        </r>
        <r>
          <rPr>
            <sz val="11"/>
            <color rgb="FF000000"/>
            <rFont val="Calibri"/>
          </rPr>
          <t>'</t>
        </r>
      </text>
    </comment>
    <comment ref="U74" authorId="0" shapeId="0" xr:uid="{00000000-0006-0000-0800-0000ED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74" authorId="0" shapeId="0" xr:uid="{00000000-0006-0000-0800-0000EE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W74" authorId="0" shapeId="0" xr:uid="{00000000-0006-0000-0800-0000EF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X74" authorId="0" shapeId="0" xr:uid="{00000000-0006-0000-0800-0000F0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74" authorId="0" shapeId="0" xr:uid="{00000000-0006-0000-0800-0000F1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74" authorId="0" shapeId="0" xr:uid="{00000000-0006-0000-0800-0000F2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A74" authorId="0" shapeId="0" xr:uid="{00000000-0006-0000-0800-0000F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B74" authorId="0" shapeId="0" xr:uid="{00000000-0006-0000-0800-0000F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74" authorId="0" shapeId="0" xr:uid="{00000000-0006-0000-0800-0000F5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D74" authorId="0" shapeId="0" xr:uid="{00000000-0006-0000-0800-0000F6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E74" authorId="0" shapeId="0" xr:uid="{00000000-0006-0000-0800-0000F7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F74" authorId="0" shapeId="0" xr:uid="{00000000-0006-0000-0800-0000F8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4" authorId="0" shapeId="0" xr:uid="{00000000-0006-0000-0800-0000F9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H74" authorId="0" shapeId="0" xr:uid="{00000000-0006-0000-0800-0000FA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4" authorId="0" shapeId="0" xr:uid="{00000000-0006-0000-0800-0000FB000000}">
      <text>
        <r>
          <rPr>
            <sz val="11"/>
            <rFont val="Calibri"/>
          </rPr>
          <t xml:space="preserve">Configure </t>
        </r>
        <r>
          <rPr>
            <sz val="11"/>
            <color rgb="FF000000"/>
            <rFont val="Calibri"/>
          </rPr>
          <t>'</t>
        </r>
        <r>
          <rPr>
            <b/>
            <sz val="11"/>
            <color rgb="FF000000"/>
            <rFont val="Calibri"/>
          </rPr>
          <t>Log on as a service</t>
        </r>
        <r>
          <rPr>
            <sz val="11"/>
            <color rgb="FF000000"/>
            <rFont val="Calibri"/>
          </rPr>
          <t>'</t>
        </r>
      </text>
    </comment>
    <comment ref="AJ74" authorId="0" shapeId="0" xr:uid="{00000000-0006-0000-0800-0000F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74" authorId="0" shapeId="0" xr:uid="{00000000-0006-0000-0800-0000FD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L74" authorId="0" shapeId="0" xr:uid="{00000000-0006-0000-0800-0000FE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74" authorId="0" shapeId="0" xr:uid="{00000000-0006-0000-0800-0000FF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74" authorId="0" shapeId="0" xr:uid="{00000000-0006-0000-0800-000000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74" authorId="0" shapeId="0" xr:uid="{00000000-0006-0000-0800-000001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P74" authorId="0" shapeId="0" xr:uid="{00000000-0006-0000-0800-000002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Q74" authorId="0" shapeId="0" xr:uid="{00000000-0006-0000-0800-000003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74" authorId="0" shapeId="0" xr:uid="{00000000-0006-0000-0800-000004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S74" authorId="0" shapeId="0" xr:uid="{00000000-0006-0000-0800-000005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74" authorId="0" shapeId="0" xr:uid="{00000000-0006-0000-0800-00000601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80" authorId="0" shapeId="0" xr:uid="{00000000-0006-0000-0800-00000701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H80" authorId="0" shapeId="0" xr:uid="{00000000-0006-0000-0800-00000801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80" authorId="0" shapeId="0" xr:uid="{00000000-0006-0000-0800-00000901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80" authorId="0" shapeId="0" xr:uid="{00000000-0006-0000-0800-00000A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K80" authorId="0" shapeId="0" xr:uid="{00000000-0006-0000-0800-00000B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L80" authorId="0" shapeId="0" xr:uid="{00000000-0006-0000-0800-00000C01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M80" authorId="0" shapeId="0" xr:uid="{00000000-0006-0000-0800-00000D01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80" authorId="0" shapeId="0" xr:uid="{00000000-0006-0000-0800-00000E01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O80" authorId="0" shapeId="0" xr:uid="{00000000-0006-0000-0800-00000F01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P80" authorId="0" shapeId="0" xr:uid="{00000000-0006-0000-0800-00001001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Q80" authorId="0" shapeId="0" xr:uid="{00000000-0006-0000-0800-000011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R80" authorId="0" shapeId="0" xr:uid="{00000000-0006-0000-0800-000012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S80" authorId="0" shapeId="0" xr:uid="{00000000-0006-0000-0800-000013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80" authorId="0" shapeId="0" xr:uid="{00000000-0006-0000-0800-000014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80" authorId="0" shapeId="0" xr:uid="{00000000-0006-0000-0800-00001501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V80" authorId="0" shapeId="0" xr:uid="{00000000-0006-0000-0800-00001601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W80" authorId="0" shapeId="0" xr:uid="{00000000-0006-0000-0800-00001701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X80" authorId="0" shapeId="0" xr:uid="{00000000-0006-0000-0800-00001801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Y80" authorId="0" shapeId="0" xr:uid="{00000000-0006-0000-0800-00001901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Z80" authorId="0" shapeId="0" xr:uid="{00000000-0006-0000-0800-00001A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A80" authorId="0" shapeId="0" xr:uid="{00000000-0006-0000-0800-00001B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B80" authorId="0" shapeId="0" xr:uid="{00000000-0006-0000-0800-00001C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C80" authorId="0" shapeId="0" xr:uid="{00000000-0006-0000-0800-00001D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D80" authorId="0" shapeId="0" xr:uid="{00000000-0006-0000-0800-00001E01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E80" authorId="0" shapeId="0" xr:uid="{00000000-0006-0000-0800-00001F01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F80" authorId="0" shapeId="0" xr:uid="{00000000-0006-0000-0800-000020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81" authorId="0" shapeId="0" xr:uid="{00000000-0006-0000-0800-00002101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H81" authorId="0" shapeId="0" xr:uid="{00000000-0006-0000-0800-00002201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1" authorId="0" shapeId="0" xr:uid="{00000000-0006-0000-0800-00002301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1" authorId="0" shapeId="0" xr:uid="{00000000-0006-0000-0800-00002401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1" authorId="0" shapeId="0" xr:uid="{00000000-0006-0000-0800-000025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2" authorId="0" shapeId="0" xr:uid="{00000000-0006-0000-0800-000026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H82" authorId="0" shapeId="0" xr:uid="{00000000-0006-0000-0800-000027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I82" authorId="0" shapeId="0" xr:uid="{00000000-0006-0000-0800-000028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J82" authorId="0" shapeId="0" xr:uid="{00000000-0006-0000-0800-000029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K82" authorId="0" shapeId="0" xr:uid="{00000000-0006-0000-0800-00002A01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2" authorId="0" shapeId="0" xr:uid="{00000000-0006-0000-0800-00002B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2" authorId="0" shapeId="0" xr:uid="{00000000-0006-0000-0800-00002C01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82" authorId="0" shapeId="0" xr:uid="{00000000-0006-0000-0800-00002D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O82" authorId="0" shapeId="0" xr:uid="{00000000-0006-0000-0800-00002E01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2" authorId="0" shapeId="0" xr:uid="{00000000-0006-0000-0800-00002F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Q82" authorId="0" shapeId="0" xr:uid="{00000000-0006-0000-0800-000030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R82" authorId="0" shapeId="0" xr:uid="{00000000-0006-0000-0800-000031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S82" authorId="0" shapeId="0" xr:uid="{00000000-0006-0000-0800-00003201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T82" authorId="0" shapeId="0" xr:uid="{00000000-0006-0000-0800-00003301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U82" authorId="0" shapeId="0" xr:uid="{00000000-0006-0000-0800-000034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V82" authorId="0" shapeId="0" xr:uid="{00000000-0006-0000-0800-00003501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2" authorId="0" shapeId="0" xr:uid="{00000000-0006-0000-0800-00003601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82" authorId="0" shapeId="0" xr:uid="{00000000-0006-0000-0800-00003701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82" authorId="0" shapeId="0" xr:uid="{00000000-0006-0000-0800-00003801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82" authorId="0" shapeId="0" xr:uid="{00000000-0006-0000-0800-00003901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82" authorId="0" shapeId="0" xr:uid="{00000000-0006-0000-0800-00003A01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82" authorId="0" shapeId="0" xr:uid="{00000000-0006-0000-0800-00003B01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82" authorId="0" shapeId="0" xr:uid="{00000000-0006-0000-0800-00003C01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82" authorId="0" shapeId="0" xr:uid="{00000000-0006-0000-0800-00003D01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E82" authorId="0" shapeId="0" xr:uid="{00000000-0006-0000-0800-00003E01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AF82" authorId="0" shapeId="0" xr:uid="{00000000-0006-0000-0800-00003F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82" authorId="0" shapeId="0" xr:uid="{00000000-0006-0000-0800-00004001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82" authorId="0" shapeId="0" xr:uid="{00000000-0006-0000-0800-000041010000}">
      <text>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82" authorId="0" shapeId="0" xr:uid="{00000000-0006-0000-0800-00004201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2" authorId="0" shapeId="0" xr:uid="{00000000-0006-0000-0800-00004301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82" authorId="0" shapeId="0" xr:uid="{00000000-0006-0000-0800-000044010000}">
      <text>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82" authorId="0" shapeId="0" xr:uid="{00000000-0006-0000-0800-00004501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82" authorId="0" shapeId="0" xr:uid="{00000000-0006-0000-0800-00004601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82" authorId="0" shapeId="0" xr:uid="{00000000-0006-0000-0800-000047010000}">
      <text>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82" authorId="0" shapeId="0" xr:uid="{00000000-0006-0000-0800-00004801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82" authorId="0" shapeId="0" xr:uid="{00000000-0006-0000-0800-000049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82" authorId="0" shapeId="0" xr:uid="{00000000-0006-0000-0800-00004A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R82" authorId="0" shapeId="0" xr:uid="{00000000-0006-0000-0800-00004B01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82" authorId="0" shapeId="0" xr:uid="{00000000-0006-0000-0800-00004C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T82" authorId="0" shapeId="0" xr:uid="{00000000-0006-0000-0800-00004D01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G83" authorId="0" shapeId="0" xr:uid="{00000000-0006-0000-0800-00004E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H83" authorId="0" shapeId="0" xr:uid="{00000000-0006-0000-0800-00004F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I83" authorId="0" shapeId="0" xr:uid="{00000000-0006-0000-0800-000050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83" authorId="0" shapeId="0" xr:uid="{00000000-0006-0000-0800-000051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83" authorId="0" shapeId="0" xr:uid="{00000000-0006-0000-0800-000052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83" authorId="0" shapeId="0" xr:uid="{00000000-0006-0000-0800-000053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M83" authorId="0" shapeId="0" xr:uid="{00000000-0006-0000-0800-000054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N83" authorId="0" shapeId="0" xr:uid="{00000000-0006-0000-0800-000055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83" authorId="0" shapeId="0" xr:uid="{00000000-0006-0000-0800-000056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83" authorId="0" shapeId="0" xr:uid="{00000000-0006-0000-0800-000057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83" authorId="0" shapeId="0" xr:uid="{00000000-0006-0000-0800-000058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R83" authorId="0" shapeId="0" xr:uid="{00000000-0006-0000-0800-000059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83" authorId="0" shapeId="0" xr:uid="{00000000-0006-0000-0800-00005A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83" authorId="0" shapeId="0" xr:uid="{00000000-0006-0000-0800-00005B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3" authorId="0" shapeId="0" xr:uid="{00000000-0006-0000-0800-00005C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83" authorId="0" shapeId="0" xr:uid="{00000000-0006-0000-0800-00005D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W83" authorId="0" shapeId="0" xr:uid="{00000000-0006-0000-0800-00005E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X83" authorId="0" shapeId="0" xr:uid="{00000000-0006-0000-0800-00005F01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Y83" authorId="0" shapeId="0" xr:uid="{00000000-0006-0000-0800-00006001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Z83" authorId="0" shapeId="0" xr:uid="{00000000-0006-0000-0800-000061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AA83" authorId="0" shapeId="0" xr:uid="{00000000-0006-0000-0800-000062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B83" authorId="0" shapeId="0" xr:uid="{00000000-0006-0000-0800-000063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C83" authorId="0" shapeId="0" xr:uid="{00000000-0006-0000-0800-000064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D83" authorId="0" shapeId="0" xr:uid="{00000000-0006-0000-0800-000065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E83" authorId="0" shapeId="0" xr:uid="{00000000-0006-0000-0800-000066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F83" authorId="0" shapeId="0" xr:uid="{00000000-0006-0000-0800-000067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83" authorId="0" shapeId="0" xr:uid="{00000000-0006-0000-0800-000068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83" authorId="0" shapeId="0" xr:uid="{00000000-0006-0000-0800-000069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83" authorId="0" shapeId="0" xr:uid="{00000000-0006-0000-0800-00006A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83" authorId="0" shapeId="0" xr:uid="{00000000-0006-0000-0800-00006B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83" authorId="0" shapeId="0" xr:uid="{00000000-0006-0000-0800-00006C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83" authorId="0" shapeId="0" xr:uid="{00000000-0006-0000-0800-00006D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83" authorId="0" shapeId="0" xr:uid="{00000000-0006-0000-0800-00006E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N83" authorId="0" shapeId="0" xr:uid="{00000000-0006-0000-0800-00006F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O83" authorId="0" shapeId="0" xr:uid="{00000000-0006-0000-0800-000070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83" authorId="0" shapeId="0" xr:uid="{00000000-0006-0000-0800-000071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83" authorId="0" shapeId="0" xr:uid="{00000000-0006-0000-0800-000072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83" authorId="0" shapeId="0" xr:uid="{00000000-0006-0000-0800-000073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83" authorId="0" shapeId="0" xr:uid="{00000000-0006-0000-0800-000074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T83" authorId="0" shapeId="0" xr:uid="{00000000-0006-0000-0800-000075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G86" authorId="0" shapeId="0" xr:uid="{00000000-0006-0000-0800-00007601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6" authorId="0" shapeId="0" xr:uid="{00000000-0006-0000-0800-00007701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6" authorId="0" shapeId="0" xr:uid="{00000000-0006-0000-0800-00007801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6" authorId="0" shapeId="0" xr:uid="{00000000-0006-0000-0800-000079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K86" authorId="0" shapeId="0" xr:uid="{00000000-0006-0000-0800-00007A01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6" authorId="0" shapeId="0" xr:uid="{00000000-0006-0000-0800-00007B01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6" authorId="0" shapeId="0" xr:uid="{00000000-0006-0000-0800-00007C01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6" authorId="0" shapeId="0" xr:uid="{00000000-0006-0000-0800-00007D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6" authorId="0" shapeId="0" xr:uid="{00000000-0006-0000-0800-00007E01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6" authorId="0" shapeId="0" xr:uid="{00000000-0006-0000-0800-00007F01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6" authorId="0" shapeId="0" xr:uid="{00000000-0006-0000-0800-000080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6" authorId="0" shapeId="0" xr:uid="{00000000-0006-0000-0800-000081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86" authorId="0" shapeId="0" xr:uid="{00000000-0006-0000-0800-00008201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6" authorId="0" shapeId="0" xr:uid="{00000000-0006-0000-0800-00008301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U86" authorId="0" shapeId="0" xr:uid="{00000000-0006-0000-0800-00008401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6" authorId="0" shapeId="0" xr:uid="{00000000-0006-0000-0800-00008501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6" authorId="0" shapeId="0" xr:uid="{00000000-0006-0000-0800-00008601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X86" authorId="0" shapeId="0" xr:uid="{00000000-0006-0000-0800-00008701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Y86" authorId="0" shapeId="0" xr:uid="{00000000-0006-0000-0800-00008801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Z86" authorId="0" shapeId="0" xr:uid="{00000000-0006-0000-0800-00008901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A86" authorId="0" shapeId="0" xr:uid="{00000000-0006-0000-0800-00008A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B86" authorId="0" shapeId="0" xr:uid="{00000000-0006-0000-0800-00008B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C86" authorId="0" shapeId="0" xr:uid="{00000000-0006-0000-0800-00008C01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AD86" authorId="0" shapeId="0" xr:uid="{00000000-0006-0000-0800-00008D01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6" authorId="0" shapeId="0" xr:uid="{00000000-0006-0000-0800-00008E01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6" authorId="0" shapeId="0" xr:uid="{00000000-0006-0000-0800-00008F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G86" authorId="0" shapeId="0" xr:uid="{00000000-0006-0000-0800-000090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6" authorId="0" shapeId="0" xr:uid="{00000000-0006-0000-0800-000091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I86" authorId="0" shapeId="0" xr:uid="{00000000-0006-0000-0800-00009201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6" authorId="0" shapeId="0" xr:uid="{00000000-0006-0000-0800-000093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K86" authorId="0" shapeId="0" xr:uid="{00000000-0006-0000-0800-000094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86" authorId="0" shapeId="0" xr:uid="{00000000-0006-0000-0800-000095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86" authorId="0" shapeId="0" xr:uid="{00000000-0006-0000-0800-00009601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86" authorId="0" shapeId="0" xr:uid="{00000000-0006-0000-0800-00009701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86" authorId="0" shapeId="0" xr:uid="{00000000-0006-0000-0800-00009801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86" authorId="0" shapeId="0" xr:uid="{00000000-0006-0000-0800-000099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86" authorId="0" shapeId="0" xr:uid="{00000000-0006-0000-0800-00009A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86" authorId="0" shapeId="0" xr:uid="{00000000-0006-0000-0800-00009B01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M16" authorId="0" shapeId="0" xr:uid="{00000000-0006-0000-0A00-000028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N16" authorId="0" shapeId="0" xr:uid="{00000000-0006-0000-0A00-000002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O16" authorId="0" shapeId="0" xr:uid="{00000000-0006-0000-0A00-000003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P16" authorId="0" shapeId="0" xr:uid="{00000000-0006-0000-0A00-000004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Q16" authorId="0" shapeId="0" xr:uid="{00000000-0006-0000-0A00-000005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R16" authorId="0" shapeId="0" xr:uid="{00000000-0006-0000-0A00-000006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16" authorId="0" shapeId="0" xr:uid="{00000000-0006-0000-0A00-000007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T16" authorId="0" shapeId="0" xr:uid="{00000000-0006-0000-0A00-000008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U16" authorId="0" shapeId="0" xr:uid="{00000000-0006-0000-0A00-000009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16" authorId="0" shapeId="0" xr:uid="{00000000-0006-0000-0A00-00000A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16" authorId="0" shapeId="0" xr:uid="{00000000-0006-0000-0A00-00000B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X16" authorId="0" shapeId="0" xr:uid="{00000000-0006-0000-0A00-00000C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Y16" authorId="0" shapeId="0" xr:uid="{00000000-0006-0000-0A00-00000D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Z16" authorId="0" shapeId="0" xr:uid="{00000000-0006-0000-0A00-00000E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AA16" authorId="0" shapeId="0" xr:uid="{00000000-0006-0000-0A00-00000F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B16" authorId="0" shapeId="0" xr:uid="{00000000-0006-0000-0A00-000010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C16" authorId="0" shapeId="0" xr:uid="{00000000-0006-0000-0A00-000011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D16" authorId="0" shapeId="0" xr:uid="{00000000-0006-0000-0A00-000012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AE16" authorId="0" shapeId="0" xr:uid="{00000000-0006-0000-0A00-000013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AF16" authorId="0" shapeId="0" xr:uid="{00000000-0006-0000-0A00-000014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G16" authorId="0" shapeId="0" xr:uid="{00000000-0006-0000-0A00-000015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H16" authorId="0" shapeId="0" xr:uid="{00000000-0006-0000-0A00-000016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I16" authorId="0" shapeId="0" xr:uid="{00000000-0006-0000-0A00-000017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J16" authorId="0" shapeId="0" xr:uid="{00000000-0006-0000-0A00-000018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K16" authorId="0" shapeId="0" xr:uid="{00000000-0006-0000-0A00-000019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L16" authorId="0" shapeId="0" xr:uid="{00000000-0006-0000-0A00-00001A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16" authorId="0" shapeId="0" xr:uid="{00000000-0006-0000-0A00-00001B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6" authorId="0" shapeId="0" xr:uid="{00000000-0006-0000-0A00-00001C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O16" authorId="0" shapeId="0" xr:uid="{00000000-0006-0000-0A00-00001D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P16" authorId="0" shapeId="0" xr:uid="{00000000-0006-0000-0A00-00001E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Q16" authorId="0" shapeId="0" xr:uid="{00000000-0006-0000-0A00-00001F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R16" authorId="0" shapeId="0" xr:uid="{00000000-0006-0000-0A00-000020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S16" authorId="0" shapeId="0" xr:uid="{00000000-0006-0000-0A00-000021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T16" authorId="0" shapeId="0" xr:uid="{00000000-0006-0000-0A00-000022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6" authorId="0" shapeId="0" xr:uid="{00000000-0006-0000-0A00-000023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16" authorId="0" shapeId="0" xr:uid="{00000000-0006-0000-0A00-000024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16" authorId="0" shapeId="0" xr:uid="{00000000-0006-0000-0A00-000025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X16" authorId="0" shapeId="0" xr:uid="{00000000-0006-0000-0A00-000026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Y16" authorId="0" shapeId="0" xr:uid="{00000000-0006-0000-0A00-000027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7" authorId="0" shapeId="0" xr:uid="{00000000-0006-0000-0A00-000029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M17" authorId="0" shapeId="0" xr:uid="{00000000-0006-0000-0A00-00002A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N17" authorId="0" shapeId="0" xr:uid="{00000000-0006-0000-0A00-00002B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O17" authorId="0" shapeId="0" xr:uid="{00000000-0006-0000-0A00-00002C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P17" authorId="0" shapeId="0" xr:uid="{00000000-0006-0000-0A00-00002D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Q17" authorId="0" shapeId="0" xr:uid="{00000000-0006-0000-0A00-00002E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17" authorId="0" shapeId="0" xr:uid="{00000000-0006-0000-0A00-00002F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17" authorId="0" shapeId="0" xr:uid="{00000000-0006-0000-0A00-000030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T17" authorId="0" shapeId="0" xr:uid="{00000000-0006-0000-0A00-000031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U17" authorId="0" shapeId="0" xr:uid="{00000000-0006-0000-0A00-000032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17" authorId="0" shapeId="0" xr:uid="{00000000-0006-0000-0A00-000033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W17" authorId="0" shapeId="0" xr:uid="{00000000-0006-0000-0A00-000034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X17" authorId="0" shapeId="0" xr:uid="{00000000-0006-0000-0A00-000035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Y17" authorId="0" shapeId="0" xr:uid="{00000000-0006-0000-0A00-000036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Z17" authorId="0" shapeId="0" xr:uid="{00000000-0006-0000-0A00-000037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AA17" authorId="0" shapeId="0" xr:uid="{00000000-0006-0000-0A00-000038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AB17" authorId="0" shapeId="0" xr:uid="{00000000-0006-0000-0A00-000039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C17" authorId="0" shapeId="0" xr:uid="{00000000-0006-0000-0A00-00003A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D17" authorId="0" shapeId="0" xr:uid="{00000000-0006-0000-0A00-00003B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E17" authorId="0" shapeId="0" xr:uid="{00000000-0006-0000-0A00-00003C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F17" authorId="0" shapeId="0" xr:uid="{00000000-0006-0000-0A00-00003D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G17" authorId="0" shapeId="0" xr:uid="{00000000-0006-0000-0A00-00003E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17" authorId="0" shapeId="0" xr:uid="{00000000-0006-0000-0A00-00003F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18" authorId="0" shapeId="0" xr:uid="{00000000-0006-0000-0A00-000040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M18" authorId="0" shapeId="0" xr:uid="{00000000-0006-0000-0A00-000041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N18" authorId="0" shapeId="0" xr:uid="{00000000-0006-0000-0A00-000042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5" authorId="0" shapeId="0" xr:uid="{00000000-0006-0000-0A00-000043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5" authorId="0" shapeId="0" xr:uid="{00000000-0006-0000-0A00-000044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5" authorId="0" shapeId="0" xr:uid="{00000000-0006-0000-0A00-000045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O35" authorId="0" shapeId="0" xr:uid="{00000000-0006-0000-0A00-000046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5" authorId="0" shapeId="0" xr:uid="{00000000-0006-0000-0A00-000047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5" authorId="0" shapeId="0" xr:uid="{00000000-0006-0000-0A00-000048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R35" authorId="0" shapeId="0" xr:uid="{00000000-0006-0000-0A00-000049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S35" authorId="0" shapeId="0" xr:uid="{00000000-0006-0000-0A00-00004A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5" authorId="0" shapeId="0" xr:uid="{00000000-0006-0000-0A00-00004B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5" authorId="0" shapeId="0" xr:uid="{00000000-0006-0000-0A00-00004C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V35" authorId="0" shapeId="0" xr:uid="{00000000-0006-0000-0A00-00004D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W35" authorId="0" shapeId="0" xr:uid="{00000000-0006-0000-0A00-00004E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5" authorId="0" shapeId="0" xr:uid="{00000000-0006-0000-0A00-00004F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Y35" authorId="0" shapeId="0" xr:uid="{00000000-0006-0000-0A00-000050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5" authorId="0" shapeId="0" xr:uid="{00000000-0006-0000-0A00-000051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5" authorId="0" shapeId="0" xr:uid="{00000000-0006-0000-0A00-000052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5" authorId="0" shapeId="0" xr:uid="{00000000-0006-0000-0A00-000053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5" authorId="0" shapeId="0" xr:uid="{00000000-0006-0000-0A00-000054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5" authorId="0" shapeId="0" xr:uid="{00000000-0006-0000-0A00-000055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5" authorId="0" shapeId="0" xr:uid="{00000000-0006-0000-0A00-000056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5" authorId="0" shapeId="0" xr:uid="{00000000-0006-0000-0A00-000057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5" authorId="0" shapeId="0" xr:uid="{00000000-0006-0000-0A00-000058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5" authorId="0" shapeId="0" xr:uid="{00000000-0006-0000-0A00-000059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5" authorId="0" shapeId="0" xr:uid="{00000000-0006-0000-0A00-00005A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35" authorId="0" shapeId="0" xr:uid="{00000000-0006-0000-0A00-00005B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5" authorId="0" shapeId="0" xr:uid="{00000000-0006-0000-0A00-00005C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5" authorId="0" shapeId="0" xr:uid="{00000000-0006-0000-0A00-00005D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5" authorId="0" shapeId="0" xr:uid="{00000000-0006-0000-0A00-00005E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N35" authorId="0" shapeId="0" xr:uid="{00000000-0006-0000-0A00-00005F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O35" authorId="0" shapeId="0" xr:uid="{00000000-0006-0000-0A00-000060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P35" authorId="0" shapeId="0" xr:uid="{00000000-0006-0000-0A00-000061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5" authorId="0" shapeId="0" xr:uid="{00000000-0006-0000-0A00-000062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35" authorId="0" shapeId="0" xr:uid="{00000000-0006-0000-0A00-000063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S35" authorId="0" shapeId="0" xr:uid="{00000000-0006-0000-0A00-00006400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5" authorId="0" shapeId="0" xr:uid="{00000000-0006-0000-0A00-00006500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5" authorId="0" shapeId="0" xr:uid="{00000000-0006-0000-0A00-000066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V35" authorId="0" shapeId="0" xr:uid="{00000000-0006-0000-0A00-000067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5" authorId="0" shapeId="0" xr:uid="{00000000-0006-0000-0A00-000068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X35" authorId="0" shapeId="0" xr:uid="{00000000-0006-0000-0A00-000069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Y35" authorId="0" shapeId="0" xr:uid="{00000000-0006-0000-0A00-00006A00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9" authorId="0" shapeId="0" xr:uid="{00000000-0006-0000-0A00-00006B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M59" authorId="0" shapeId="0" xr:uid="{00000000-0006-0000-0A00-00006C00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59" authorId="0" shapeId="0" xr:uid="{00000000-0006-0000-0A00-00006D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9" authorId="0" shapeId="0" xr:uid="{00000000-0006-0000-0A00-00006E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P59" authorId="0" shapeId="0" xr:uid="{00000000-0006-0000-0A00-00006F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Q59" authorId="0" shapeId="0" xr:uid="{00000000-0006-0000-0A00-000070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R59" authorId="0" shapeId="0" xr:uid="{00000000-0006-0000-0A00-000071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S59" authorId="0" shapeId="0" xr:uid="{00000000-0006-0000-0A00-000072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T59" authorId="0" shapeId="0" xr:uid="{00000000-0006-0000-0A00-000073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U59" authorId="0" shapeId="0" xr:uid="{00000000-0006-0000-0A00-000074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V59" authorId="0" shapeId="0" xr:uid="{00000000-0006-0000-0A00-00007500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9" authorId="0" shapeId="0" xr:uid="{00000000-0006-0000-0A00-000076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59" authorId="0" shapeId="0" xr:uid="{00000000-0006-0000-0A00-00007700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59" authorId="0" shapeId="0" xr:uid="{00000000-0006-0000-0A00-00007800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Z59" authorId="0" shapeId="0" xr:uid="{00000000-0006-0000-0A00-000079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59" authorId="0" shapeId="0" xr:uid="{00000000-0006-0000-0A00-00007A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59" authorId="0" shapeId="0" xr:uid="{00000000-0006-0000-0A00-00007B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59" authorId="0" shapeId="0" xr:uid="{00000000-0006-0000-0A00-00007C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D59" authorId="0" shapeId="0" xr:uid="{00000000-0006-0000-0A00-00007D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E59" authorId="0" shapeId="0" xr:uid="{00000000-0006-0000-0A00-00007E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F59" authorId="0" shapeId="0" xr:uid="{00000000-0006-0000-0A00-00007F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G59" authorId="0" shapeId="0" xr:uid="{00000000-0006-0000-0A00-000080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H59" authorId="0" shapeId="0" xr:uid="{00000000-0006-0000-0A00-000081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I59" authorId="0" shapeId="0" xr:uid="{00000000-0006-0000-0A00-000082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J59" authorId="0" shapeId="0" xr:uid="{00000000-0006-0000-0A00-00008300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59" authorId="0" shapeId="0" xr:uid="{00000000-0006-0000-0A00-00008400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59" authorId="0" shapeId="0" xr:uid="{00000000-0006-0000-0A00-000085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59" authorId="0" shapeId="0" xr:uid="{00000000-0006-0000-0A00-000086000000}">
      <text>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N59" authorId="0" shapeId="0" xr:uid="{00000000-0006-0000-0A00-00008700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59" authorId="0" shapeId="0" xr:uid="{00000000-0006-0000-0A00-000088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59" authorId="0" shapeId="0" xr:uid="{00000000-0006-0000-0A00-00008900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Q59" authorId="0" shapeId="0" xr:uid="{00000000-0006-0000-0A00-00008A00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AR59" authorId="0" shapeId="0" xr:uid="{00000000-0006-0000-0A00-00008B00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S59" authorId="0" shapeId="0" xr:uid="{00000000-0006-0000-0A00-00008C00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T59" authorId="0" shapeId="0" xr:uid="{00000000-0006-0000-0A00-00008D000000}">
      <text>
        <r>
          <rPr>
            <sz val="11"/>
            <rFont val="Calibri"/>
          </rPr>
          <t xml:space="preserve">Ensure </t>
        </r>
        <r>
          <rPr>
            <sz val="11"/>
            <color rgb="FF000000"/>
            <rFont val="Calibri"/>
          </rPr>
          <t>'</t>
        </r>
        <r>
          <rPr>
            <b/>
            <sz val="11"/>
            <color rgb="FF000000"/>
            <rFont val="Calibri"/>
          </rPr>
          <t>Choose how BitLocker-protected removable drives can be recovered: Save BitLocker recovery information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U59" authorId="0" shapeId="0" xr:uid="{00000000-0006-0000-0A00-00008E000000}">
      <text>
        <r>
          <rPr>
            <sz val="11"/>
            <rFont val="Calibri"/>
          </rPr>
          <t xml:space="preserve">Ensure </t>
        </r>
        <r>
          <rPr>
            <sz val="11"/>
            <color rgb="FF000000"/>
            <rFont val="Calibri"/>
          </rPr>
          <t>'</t>
        </r>
        <r>
          <rPr>
            <b/>
            <sz val="11"/>
            <color rgb="FF000000"/>
            <rFont val="Calibri"/>
          </rPr>
          <t>Choose how BitLocker-protected removable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V59" authorId="0" shapeId="0" xr:uid="{00000000-0006-0000-0A00-00008F000000}">
      <text>
        <r>
          <rPr>
            <sz val="11"/>
            <rFont val="Calibri"/>
          </rPr>
          <t xml:space="preserve">Ensure </t>
        </r>
        <r>
          <rPr>
            <sz val="11"/>
            <color rgb="FF000000"/>
            <rFont val="Calibri"/>
          </rPr>
          <t>'</t>
        </r>
        <r>
          <rPr>
            <b/>
            <sz val="11"/>
            <color rgb="FF000000"/>
            <rFont val="Calibri"/>
          </rPr>
          <t>Choose how BitLocker-protected removable drives can be recovered: Do not enable BitLocker until recovery information is stored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W59" authorId="0" shapeId="0" xr:uid="{00000000-0006-0000-0A00-000090000000}">
      <text>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X59" authorId="0" shapeId="0" xr:uid="{00000000-0006-0000-0A00-00009100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Y59" authorId="0" shapeId="0" xr:uid="{00000000-0006-0000-0A00-000092000000}">
      <text>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A00-000093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A00-000094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4" authorId="0" shapeId="0" xr:uid="{00000000-0006-0000-0A00-000095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4" authorId="0" shapeId="0" xr:uid="{00000000-0006-0000-0A00-000096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4" authorId="0" shapeId="0" xr:uid="{00000000-0006-0000-0A00-000097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4" authorId="0" shapeId="0" xr:uid="{00000000-0006-0000-0A00-000098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4" authorId="0" shapeId="0" xr:uid="{00000000-0006-0000-0A00-000099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84" authorId="0" shapeId="0" xr:uid="{00000000-0006-0000-0A00-00009A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4" authorId="0" shapeId="0" xr:uid="{00000000-0006-0000-0A00-00009B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U84" authorId="0" shapeId="0" xr:uid="{00000000-0006-0000-0A00-00009C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4" authorId="0" shapeId="0" xr:uid="{00000000-0006-0000-0A00-00009D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4" authorId="0" shapeId="0" xr:uid="{00000000-0006-0000-0A00-00009E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X84" authorId="0" shapeId="0" xr:uid="{00000000-0006-0000-0A00-00009F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Y84" authorId="0" shapeId="0" xr:uid="{00000000-0006-0000-0A00-0000A0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Z84" authorId="0" shapeId="0" xr:uid="{00000000-0006-0000-0A00-0000A1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A84" authorId="0" shapeId="0" xr:uid="{00000000-0006-0000-0A00-0000A2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B84" authorId="0" shapeId="0" xr:uid="{00000000-0006-0000-0A00-0000A3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C84" authorId="0" shapeId="0" xr:uid="{00000000-0006-0000-0A00-0000A4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AD84" authorId="0" shapeId="0" xr:uid="{00000000-0006-0000-0A00-0000A5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4" authorId="0" shapeId="0" xr:uid="{00000000-0006-0000-0A00-0000A6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4" authorId="0" shapeId="0" xr:uid="{00000000-0006-0000-0A00-0000A7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G84" authorId="0" shapeId="0" xr:uid="{00000000-0006-0000-0A00-0000A800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AH84" authorId="0" shapeId="0" xr:uid="{00000000-0006-0000-0A00-0000A900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84" authorId="0" shapeId="0" xr:uid="{00000000-0006-0000-0A00-0000AA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4" authorId="0" shapeId="0" xr:uid="{00000000-0006-0000-0A00-0000AB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K84" authorId="0" shapeId="0" xr:uid="{00000000-0006-0000-0A00-0000AC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AL84" authorId="0" shapeId="0" xr:uid="{00000000-0006-0000-0A00-0000AD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AM84" authorId="0" shapeId="0" xr:uid="{00000000-0006-0000-0A00-0000AE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N84" authorId="0" shapeId="0" xr:uid="{00000000-0006-0000-0A00-0000AF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O84" authorId="0" shapeId="0" xr:uid="{00000000-0006-0000-0A00-0000B0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P84" authorId="0" shapeId="0" xr:uid="{00000000-0006-0000-0A00-0000B1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Q84" authorId="0" shapeId="0" xr:uid="{00000000-0006-0000-0A00-0000B200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84" authorId="0" shapeId="0" xr:uid="{00000000-0006-0000-0A00-0000B3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84" authorId="0" shapeId="0" xr:uid="{00000000-0006-0000-0A00-0000B400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84" authorId="0" shapeId="0" xr:uid="{00000000-0006-0000-0A00-0000B500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U84" authorId="0" shapeId="0" xr:uid="{00000000-0006-0000-0A00-0000B6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84" authorId="0" shapeId="0" xr:uid="{00000000-0006-0000-0A00-0000B7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84" authorId="0" shapeId="0" xr:uid="{00000000-0006-0000-0A00-0000B8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X84" authorId="0" shapeId="0" xr:uid="{00000000-0006-0000-0A00-0000B9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Y84" authorId="0" shapeId="0" xr:uid="{00000000-0006-0000-0A00-0000BA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L93" authorId="0" shapeId="0" xr:uid="{00000000-0006-0000-0A00-0000BB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3" authorId="0" shapeId="0" xr:uid="{00000000-0006-0000-0A00-0000BC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3" authorId="0" shapeId="0" xr:uid="{00000000-0006-0000-0A00-0000BD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A00-0000BE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P93" authorId="0" shapeId="0" xr:uid="{00000000-0006-0000-0A00-0000BF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A00-0000C0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3" authorId="0" shapeId="0" xr:uid="{00000000-0006-0000-0A00-0000C1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3" authorId="0" shapeId="0" xr:uid="{00000000-0006-0000-0A00-0000C2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3" authorId="0" shapeId="0" xr:uid="{00000000-0006-0000-0A00-0000C3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3" authorId="0" shapeId="0" xr:uid="{00000000-0006-0000-0A00-0000C400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93" authorId="0" shapeId="0" xr:uid="{00000000-0006-0000-0A00-0000C5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3" authorId="0" shapeId="0" xr:uid="{00000000-0006-0000-0A00-0000C6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3" authorId="0" shapeId="0" xr:uid="{00000000-0006-0000-0A00-0000C7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3" authorId="0" shapeId="0" xr:uid="{00000000-0006-0000-0A00-0000C8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Z93" authorId="0" shapeId="0" xr:uid="{00000000-0006-0000-0A00-0000C900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3" authorId="0" shapeId="0" xr:uid="{00000000-0006-0000-0A00-0000C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B93" authorId="0" shapeId="0" xr:uid="{00000000-0006-0000-0A00-0000CB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3" authorId="0" shapeId="0" xr:uid="{00000000-0006-0000-0A00-0000CC00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3" authorId="0" shapeId="0" xr:uid="{00000000-0006-0000-0A00-0000CD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3" authorId="0" shapeId="0" xr:uid="{00000000-0006-0000-0A00-0000CE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3" authorId="0" shapeId="0" xr:uid="{00000000-0006-0000-0A00-0000CF00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3" authorId="0" shapeId="0" xr:uid="{00000000-0006-0000-0A00-0000D0000000}">
      <text>
        <r>
          <rPr>
            <sz val="11"/>
            <rFont val="Calibri"/>
          </rPr>
          <t xml:space="preserve">Ensure </t>
        </r>
        <r>
          <rPr>
            <sz val="11"/>
            <color rgb="FF000000"/>
            <rFont val="Calibri"/>
          </rPr>
          <t>'</t>
        </r>
        <r>
          <rPr>
            <b/>
            <sz val="11"/>
            <color rgb="FF000000"/>
            <rFont val="Calibri"/>
          </rPr>
          <t>Endpoint Protection is installed and in use</t>
        </r>
        <r>
          <rPr>
            <sz val="11"/>
            <color rgb="FF000000"/>
            <rFont val="Calibri"/>
          </rPr>
          <t>'</t>
        </r>
      </text>
    </comment>
    <comment ref="AH93" authorId="0" shapeId="0" xr:uid="{00000000-0006-0000-0A00-0000D1000000}">
      <text>
        <r>
          <rPr>
            <sz val="11"/>
            <rFont val="Calibri"/>
          </rPr>
          <t xml:space="preserve">Ensure </t>
        </r>
        <r>
          <rPr>
            <sz val="11"/>
            <color rgb="FF000000"/>
            <rFont val="Calibri"/>
          </rPr>
          <t>'</t>
        </r>
        <r>
          <rPr>
            <b/>
            <sz val="11"/>
            <color rgb="FF000000"/>
            <rFont val="Calibri"/>
          </rPr>
          <t>Only Authorized Software is Installed</t>
        </r>
        <r>
          <rPr>
            <sz val="11"/>
            <color rgb="FF000000"/>
            <rFont val="Calibri"/>
          </rPr>
          <t>'</t>
        </r>
      </text>
    </comment>
    <comment ref="AI93" authorId="0" shapeId="0" xr:uid="{00000000-0006-0000-0A00-0000D2000000}">
      <text>
        <r>
          <rPr>
            <sz val="11"/>
            <rFont val="Calibri"/>
          </rPr>
          <t xml:space="preserve">Ensure </t>
        </r>
        <r>
          <rPr>
            <sz val="11"/>
            <color rgb="FF000000"/>
            <rFont val="Calibri"/>
          </rPr>
          <t>'</t>
        </r>
        <r>
          <rPr>
            <b/>
            <sz val="11"/>
            <color rgb="FF000000"/>
            <rFont val="Calibri"/>
          </rPr>
          <t>Operating System, Browser, and Endpoint Protection are updated</t>
        </r>
        <r>
          <rPr>
            <sz val="11"/>
            <color rgb="FF000000"/>
            <rFont val="Calibri"/>
          </rPr>
          <t>'</t>
        </r>
      </text>
    </comment>
    <comment ref="L98" authorId="0" shapeId="0" xr:uid="{00000000-0006-0000-0A00-0000D3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8" authorId="0" shapeId="0" xr:uid="{00000000-0006-0000-0A00-0000D4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8" authorId="0" shapeId="0" xr:uid="{00000000-0006-0000-0A00-0000D5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8" authorId="0" shapeId="0" xr:uid="{00000000-0006-0000-0A00-0000D6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8" authorId="0" shapeId="0" xr:uid="{00000000-0006-0000-0A00-0000D7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8" authorId="0" shapeId="0" xr:uid="{00000000-0006-0000-0A00-0000D8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8" authorId="0" shapeId="0" xr:uid="{00000000-0006-0000-0A00-0000D9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8" authorId="0" shapeId="0" xr:uid="{00000000-0006-0000-0A00-0000DA00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8" authorId="0" shapeId="0" xr:uid="{00000000-0006-0000-0A00-0000DB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8" authorId="0" shapeId="0" xr:uid="{00000000-0006-0000-0A00-0000D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8" authorId="0" shapeId="0" xr:uid="{00000000-0006-0000-0A00-0000DD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8" authorId="0" shapeId="0" xr:uid="{00000000-0006-0000-0A00-0000DE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X98" authorId="0" shapeId="0" xr:uid="{00000000-0006-0000-0A00-0000DF00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8" authorId="0" shapeId="0" xr:uid="{00000000-0006-0000-0A00-0000E0000000}">
      <text>
        <r>
          <rPr>
            <sz val="11"/>
            <rFont val="Calibri"/>
          </rPr>
          <t xml:space="preserve">Ensure </t>
        </r>
        <r>
          <rPr>
            <sz val="11"/>
            <color rgb="FF000000"/>
            <rFont val="Calibri"/>
          </rPr>
          <t>'</t>
        </r>
        <r>
          <rPr>
            <b/>
            <sz val="11"/>
            <color rgb="FF000000"/>
            <rFont val="Calibri"/>
          </rPr>
          <t>Endpoint Protection is installed and in use</t>
        </r>
        <r>
          <rPr>
            <sz val="11"/>
            <color rgb="FF000000"/>
            <rFont val="Calibri"/>
          </rPr>
          <t>'</t>
        </r>
      </text>
    </comment>
    <comment ref="Z98" authorId="0" shapeId="0" xr:uid="{00000000-0006-0000-0A00-0000E1000000}">
      <text>
        <r>
          <rPr>
            <sz val="11"/>
            <rFont val="Calibri"/>
          </rPr>
          <t xml:space="preserve">Ensure </t>
        </r>
        <r>
          <rPr>
            <sz val="11"/>
            <color rgb="FF000000"/>
            <rFont val="Calibri"/>
          </rPr>
          <t>'</t>
        </r>
        <r>
          <rPr>
            <b/>
            <sz val="11"/>
            <color rgb="FF000000"/>
            <rFont val="Calibri"/>
          </rPr>
          <t>Only Authorized Software is Installed</t>
        </r>
        <r>
          <rPr>
            <sz val="11"/>
            <color rgb="FF000000"/>
            <rFont val="Calibri"/>
          </rPr>
          <t>'</t>
        </r>
      </text>
    </comment>
    <comment ref="AA98" authorId="0" shapeId="0" xr:uid="{00000000-0006-0000-0A00-0000E2000000}">
      <text>
        <r>
          <rPr>
            <sz val="11"/>
            <rFont val="Calibri"/>
          </rPr>
          <t xml:space="preserve">Ensure </t>
        </r>
        <r>
          <rPr>
            <sz val="11"/>
            <color rgb="FF000000"/>
            <rFont val="Calibri"/>
          </rPr>
          <t>'</t>
        </r>
        <r>
          <rPr>
            <b/>
            <sz val="11"/>
            <color rgb="FF000000"/>
            <rFont val="Calibri"/>
          </rPr>
          <t>Operating System, Browser, and Endpoint Protection are updated</t>
        </r>
        <r>
          <rPr>
            <sz val="11"/>
            <color rgb="FF000000"/>
            <rFont val="Calibri"/>
          </rPr>
          <t>'</t>
        </r>
      </text>
    </comment>
    <comment ref="L117" authorId="0" shapeId="0" xr:uid="{00000000-0006-0000-0A00-0000E3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7" authorId="0" shapeId="0" xr:uid="{00000000-0006-0000-0A00-0000E4000000}">
      <text>
        <r>
          <rPr>
            <sz val="11"/>
            <rFont val="Calibri"/>
          </rPr>
          <t xml:space="preserve">Ensure </t>
        </r>
        <r>
          <rPr>
            <sz val="11"/>
            <color rgb="FF000000"/>
            <rFont val="Calibri"/>
          </rPr>
          <t>'</t>
        </r>
        <r>
          <rPr>
            <b/>
            <sz val="11"/>
            <color rgb="FF000000"/>
            <rFont val="Calibri"/>
          </rPr>
          <t>Prevent non-admin users from installing packaged Windows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7" authorId="0" shapeId="0" xr:uid="{00000000-0006-0000-0A00-0000E5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7" authorId="0" shapeId="0" xr:uid="{00000000-0006-0000-0A00-0000E6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17" authorId="0" shapeId="0" xr:uid="{00000000-0006-0000-0A00-0000E7000000}">
      <text>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7" authorId="0" shapeId="0" xr:uid="{00000000-0006-0000-0A00-0000E800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7" authorId="0" shapeId="0" xr:uid="{00000000-0006-0000-0A00-0000E9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17" authorId="0" shapeId="0" xr:uid="{00000000-0006-0000-0A00-0000EA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7" authorId="0" shapeId="0" xr:uid="{00000000-0006-0000-0A00-0000EB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7" authorId="0" shapeId="0" xr:uid="{00000000-0006-0000-0A00-0000EC000000}">
      <text>
        <r>
          <rPr>
            <sz val="11"/>
            <rFont val="Calibri"/>
          </rPr>
          <t xml:space="preserve">Ensure </t>
        </r>
        <r>
          <rPr>
            <sz val="11"/>
            <color rgb="FF000000"/>
            <rFont val="Calibri"/>
          </rPr>
          <t>'</t>
        </r>
        <r>
          <rPr>
            <b/>
            <sz val="11"/>
            <color rgb="FF000000"/>
            <rFont val="Calibri"/>
          </rPr>
          <t>Turn off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7" authorId="0" shapeId="0" xr:uid="{00000000-0006-0000-0A00-0000ED000000}">
      <text>
        <r>
          <rPr>
            <sz val="11"/>
            <rFont val="Calibri"/>
          </rPr>
          <t xml:space="preserve">Ensure </t>
        </r>
        <r>
          <rPr>
            <sz val="11"/>
            <color rgb="FF000000"/>
            <rFont val="Calibri"/>
          </rPr>
          <t>'</t>
        </r>
        <r>
          <rPr>
            <b/>
            <sz val="11"/>
            <color rgb="FF000000"/>
            <rFont val="Calibri"/>
          </rPr>
          <t>Disable all apps from Microsoft 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17" authorId="0" shapeId="0" xr:uid="{00000000-0006-0000-0A00-0000EE000000}">
      <text>
        <r>
          <rPr>
            <sz val="11"/>
            <rFont val="Calibri"/>
          </rPr>
          <t xml:space="preserve">Ensure </t>
        </r>
        <r>
          <rPr>
            <sz val="11"/>
            <color rgb="FF000000"/>
            <rFont val="Calibri"/>
          </rPr>
          <t>'</t>
        </r>
        <r>
          <rPr>
            <b/>
            <sz val="11"/>
            <color rgb="FF000000"/>
            <rFont val="Calibri"/>
          </rPr>
          <t>Only display the private store within the Microsoft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7" authorId="0" shapeId="0" xr:uid="{00000000-0006-0000-0A00-0000EF000000}">
      <text>
        <r>
          <rPr>
            <sz val="11"/>
            <rFont val="Calibri"/>
          </rPr>
          <t xml:space="preserve">Ensure </t>
        </r>
        <r>
          <rPr>
            <sz val="11"/>
            <color rgb="FF000000"/>
            <rFont val="Calibri"/>
          </rPr>
          <t>'</t>
        </r>
        <r>
          <rPr>
            <b/>
            <sz val="11"/>
            <color rgb="FF000000"/>
            <rFont val="Calibri"/>
          </rPr>
          <t>Turn off Automatic Download and Install of updates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17" authorId="0" shapeId="0" xr:uid="{00000000-0006-0000-0A00-0000F0000000}">
      <text>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7" authorId="0" shapeId="0" xr:uid="{00000000-0006-0000-0A00-0000F1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9" authorId="0" shapeId="0" xr:uid="{00000000-0006-0000-0A00-0000F2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9" authorId="0" shapeId="0" xr:uid="{00000000-0006-0000-0A00-0000F3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9" authorId="0" shapeId="0" xr:uid="{00000000-0006-0000-0A00-0000F4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O119" authorId="0" shapeId="0" xr:uid="{00000000-0006-0000-0A00-0000F5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19" authorId="0" shapeId="0" xr:uid="{00000000-0006-0000-0A00-0000F6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9" authorId="0" shapeId="0" xr:uid="{00000000-0006-0000-0A00-0000F7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R119" authorId="0" shapeId="0" xr:uid="{00000000-0006-0000-0A00-0000F8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S119" authorId="0" shapeId="0" xr:uid="{00000000-0006-0000-0A00-0000F9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19" authorId="0" shapeId="0" xr:uid="{00000000-0006-0000-0A00-0000FA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19" authorId="0" shapeId="0" xr:uid="{00000000-0006-0000-0A00-0000FB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V119" authorId="0" shapeId="0" xr:uid="{00000000-0006-0000-0A00-0000FC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W119" authorId="0" shapeId="0" xr:uid="{00000000-0006-0000-0A00-0000FD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19" authorId="0" shapeId="0" xr:uid="{00000000-0006-0000-0A00-0000FE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Y119" authorId="0" shapeId="0" xr:uid="{00000000-0006-0000-0A00-0000FF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19" authorId="0" shapeId="0" xr:uid="{00000000-0006-0000-0A00-00000001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19" authorId="0" shapeId="0" xr:uid="{00000000-0006-0000-0A00-00000101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19" authorId="0" shapeId="0" xr:uid="{00000000-0006-0000-0A00-00000201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19" authorId="0" shapeId="0" xr:uid="{00000000-0006-0000-0A00-00000301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19" authorId="0" shapeId="0" xr:uid="{00000000-0006-0000-0A00-00000401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19" authorId="0" shapeId="0" xr:uid="{00000000-0006-0000-0A00-00000501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19" authorId="0" shapeId="0" xr:uid="{00000000-0006-0000-0A00-00000601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9" authorId="0" shapeId="0" xr:uid="{00000000-0006-0000-0A00-00000701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19" authorId="0" shapeId="0" xr:uid="{00000000-0006-0000-0A00-00000801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19" authorId="0" shapeId="0" xr:uid="{00000000-0006-0000-0A00-00000901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19" authorId="0" shapeId="0" xr:uid="{00000000-0006-0000-0A00-00000A01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19" authorId="0" shapeId="0" xr:uid="{00000000-0006-0000-0A00-00000B01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19" authorId="0" shapeId="0" xr:uid="{00000000-0006-0000-0A00-00000C01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19" authorId="0" shapeId="0" xr:uid="{00000000-0006-0000-0A00-00000D01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N119" authorId="0" shapeId="0" xr:uid="{00000000-0006-0000-0A00-00000E01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O119" authorId="0" shapeId="0" xr:uid="{00000000-0006-0000-0A00-00000F01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P119" authorId="0" shapeId="0" xr:uid="{00000000-0006-0000-0A00-00001001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19" authorId="0" shapeId="0" xr:uid="{00000000-0006-0000-0A00-00001101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19" authorId="0" shapeId="0" xr:uid="{00000000-0006-0000-0A00-00001201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S119" authorId="0" shapeId="0" xr:uid="{00000000-0006-0000-0A00-00001301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19" authorId="0" shapeId="0" xr:uid="{00000000-0006-0000-0A00-00001401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19" authorId="0" shapeId="0" xr:uid="{00000000-0006-0000-0A00-00001501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V119" authorId="0" shapeId="0" xr:uid="{00000000-0006-0000-0A00-00001601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119" authorId="0" shapeId="0" xr:uid="{00000000-0006-0000-0A00-00001701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X119" authorId="0" shapeId="0" xr:uid="{00000000-0006-0000-0A00-00001801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Y119" authorId="0" shapeId="0" xr:uid="{00000000-0006-0000-0A00-00001901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4" authorId="0" shapeId="0" xr:uid="{00000000-0006-0000-0A00-00001A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144" authorId="0" shapeId="0" xr:uid="{00000000-0006-0000-0A00-00001B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N144" authorId="0" shapeId="0" xr:uid="{00000000-0006-0000-0A00-00001C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O144" authorId="0" shapeId="0" xr:uid="{00000000-0006-0000-0A00-00001D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P144" authorId="0" shapeId="0" xr:uid="{00000000-0006-0000-0A00-00001E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Q144" authorId="0" shapeId="0" xr:uid="{00000000-0006-0000-0A00-00001F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R144" authorId="0" shapeId="0" xr:uid="{00000000-0006-0000-0A00-000020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144" authorId="0" shapeId="0" xr:uid="{00000000-0006-0000-0A00-000021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T144" authorId="0" shapeId="0" xr:uid="{00000000-0006-0000-0A00-000022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U144" authorId="0" shapeId="0" xr:uid="{00000000-0006-0000-0A00-000023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144" authorId="0" shapeId="0" xr:uid="{00000000-0006-0000-0A00-000024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144" authorId="0" shapeId="0" xr:uid="{00000000-0006-0000-0A00-000025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144" authorId="0" shapeId="0" xr:uid="{00000000-0006-0000-0A00-000026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144" authorId="0" shapeId="0" xr:uid="{00000000-0006-0000-0A00-000027010000}">
      <text>
        <r>
          <rPr>
            <sz val="11"/>
            <rFont val="Calibri"/>
          </rPr>
          <t xml:space="preserve">Configure </t>
        </r>
        <r>
          <rPr>
            <sz val="11"/>
            <color rgb="FF000000"/>
            <rFont val="Calibri"/>
          </rPr>
          <t>'</t>
        </r>
        <r>
          <rPr>
            <b/>
            <sz val="11"/>
            <color rgb="FF000000"/>
            <rFont val="Calibri"/>
          </rPr>
          <t>Create symbolic links</t>
        </r>
        <r>
          <rPr>
            <sz val="11"/>
            <color rgb="FF000000"/>
            <rFont val="Calibri"/>
          </rPr>
          <t>'</t>
        </r>
      </text>
    </comment>
    <comment ref="Z144" authorId="0" shapeId="0" xr:uid="{00000000-0006-0000-0A00-000028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144" authorId="0" shapeId="0" xr:uid="{00000000-0006-0000-0A00-000029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B144" authorId="0" shapeId="0" xr:uid="{00000000-0006-0000-0A00-00002A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C144" authorId="0" shapeId="0" xr:uid="{00000000-0006-0000-0A00-00002B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D144" authorId="0" shapeId="0" xr:uid="{00000000-0006-0000-0A00-00002C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E144" authorId="0" shapeId="0" xr:uid="{00000000-0006-0000-0A00-00002D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F144" authorId="0" shapeId="0" xr:uid="{00000000-0006-0000-0A00-00002E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G144" authorId="0" shapeId="0" xr:uid="{00000000-0006-0000-0A00-00002F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144" authorId="0" shapeId="0" xr:uid="{00000000-0006-0000-0A00-000030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I144" authorId="0" shapeId="0" xr:uid="{00000000-0006-0000-0A00-000031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J144" authorId="0" shapeId="0" xr:uid="{00000000-0006-0000-0A00-000032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K144" authorId="0" shapeId="0" xr:uid="{00000000-0006-0000-0A00-000033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144" authorId="0" shapeId="0" xr:uid="{00000000-0006-0000-0A00-000034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144" authorId="0" shapeId="0" xr:uid="{00000000-0006-0000-0A00-000035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144" authorId="0" shapeId="0" xr:uid="{00000000-0006-0000-0A00-000036010000}">
      <text>
        <r>
          <rPr>
            <sz val="11"/>
            <rFont val="Calibri"/>
          </rPr>
          <t xml:space="preserve">Configure </t>
        </r>
        <r>
          <rPr>
            <sz val="11"/>
            <color rgb="FF000000"/>
            <rFont val="Calibri"/>
          </rPr>
          <t>'</t>
        </r>
        <r>
          <rPr>
            <b/>
            <sz val="11"/>
            <color rgb="FF000000"/>
            <rFont val="Calibri"/>
          </rPr>
          <t>Log on as a service</t>
        </r>
        <r>
          <rPr>
            <sz val="11"/>
            <color rgb="FF000000"/>
            <rFont val="Calibri"/>
          </rPr>
          <t>'</t>
        </r>
      </text>
    </comment>
    <comment ref="AO144" authorId="0" shapeId="0" xr:uid="{00000000-0006-0000-0A00-000037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144" authorId="0" shapeId="0" xr:uid="{00000000-0006-0000-0A00-000038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Q144" authorId="0" shapeId="0" xr:uid="{00000000-0006-0000-0A00-000039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144" authorId="0" shapeId="0" xr:uid="{00000000-0006-0000-0A00-00003A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144" authorId="0" shapeId="0" xr:uid="{00000000-0006-0000-0A00-00003B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144" authorId="0" shapeId="0" xr:uid="{00000000-0006-0000-0A00-00003C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U144" authorId="0" shapeId="0" xr:uid="{00000000-0006-0000-0A00-00003D01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V144" authorId="0" shapeId="0" xr:uid="{00000000-0006-0000-0A00-00003E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W144" authorId="0" shapeId="0" xr:uid="{00000000-0006-0000-0A00-00003F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X144" authorId="0" shapeId="0" xr:uid="{00000000-0006-0000-0A00-000040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Y144" authorId="0" shapeId="0" xr:uid="{00000000-0006-0000-0A00-00004101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5" authorId="0" shapeId="0" xr:uid="{00000000-0006-0000-0A00-000042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145" authorId="0" shapeId="0" xr:uid="{00000000-0006-0000-0A00-000043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145" authorId="0" shapeId="0" xr:uid="{00000000-0006-0000-0A00-000044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O145" authorId="0" shapeId="0" xr:uid="{00000000-0006-0000-0A00-000045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P145" authorId="0" shapeId="0" xr:uid="{00000000-0006-0000-0A00-000046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Q145" authorId="0" shapeId="0" xr:uid="{00000000-0006-0000-0A00-000047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R145" authorId="0" shapeId="0" xr:uid="{00000000-0006-0000-0A00-000048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S145" authorId="0" shapeId="0" xr:uid="{00000000-0006-0000-0A00-000049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T145" authorId="0" shapeId="0" xr:uid="{00000000-0006-0000-0A00-00004A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U145" authorId="0" shapeId="0" xr:uid="{00000000-0006-0000-0A00-00004B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V145" authorId="0" shapeId="0" xr:uid="{00000000-0006-0000-0A00-00004C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W145" authorId="0" shapeId="0" xr:uid="{00000000-0006-0000-0A00-00004D010000}">
      <text>
        <r>
          <rPr>
            <sz val="11"/>
            <rFont val="Calibri"/>
          </rPr>
          <t xml:space="preserve">Configure </t>
        </r>
        <r>
          <rPr>
            <sz val="11"/>
            <color rgb="FF000000"/>
            <rFont val="Calibri"/>
          </rPr>
          <t>'</t>
        </r>
        <r>
          <rPr>
            <b/>
            <sz val="11"/>
            <color rgb="FF000000"/>
            <rFont val="Calibri"/>
          </rPr>
          <t>Log on as a service</t>
        </r>
        <r>
          <rPr>
            <sz val="11"/>
            <color rgb="FF000000"/>
            <rFont val="Calibri"/>
          </rPr>
          <t>'</t>
        </r>
      </text>
    </comment>
    <comment ref="X145" authorId="0" shapeId="0" xr:uid="{00000000-0006-0000-0A00-00004E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145" authorId="0" shapeId="0" xr:uid="{00000000-0006-0000-0A00-00004F01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L152" authorId="0" shapeId="0" xr:uid="{00000000-0006-0000-0A00-00005001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52" authorId="0" shapeId="0" xr:uid="{00000000-0006-0000-0A00-00005101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52" authorId="0" shapeId="0" xr:uid="{00000000-0006-0000-0A00-00005201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O152" authorId="0" shapeId="0" xr:uid="{00000000-0006-0000-0A00-00005301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P152" authorId="0" shapeId="0" xr:uid="{00000000-0006-0000-0A00-00005401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52" authorId="0" shapeId="0" xr:uid="{00000000-0006-0000-0A00-000055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R152" authorId="0" shapeId="0" xr:uid="{00000000-0006-0000-0A00-00005601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52" authorId="0" shapeId="0" xr:uid="{00000000-0006-0000-0A00-00005701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52" authorId="0" shapeId="0" xr:uid="{00000000-0006-0000-0A00-00005801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52" authorId="0" shapeId="0" xr:uid="{00000000-0006-0000-0A00-00005901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52" authorId="0" shapeId="0" xr:uid="{00000000-0006-0000-0A00-00005A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52" authorId="0" shapeId="0" xr:uid="{00000000-0006-0000-0A00-00005B01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52" authorId="0" shapeId="0" xr:uid="{00000000-0006-0000-0A00-00005C010000}">
      <text>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52" authorId="0" shapeId="0" xr:uid="{00000000-0006-0000-0A00-00005D01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52" authorId="0" shapeId="0" xr:uid="{00000000-0006-0000-0A00-00005E01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52" authorId="0" shapeId="0" xr:uid="{00000000-0006-0000-0A00-00005F010000}">
      <text>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52" authorId="0" shapeId="0" xr:uid="{00000000-0006-0000-0A00-00006001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52" authorId="0" shapeId="0" xr:uid="{00000000-0006-0000-0A00-00006101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52" authorId="0" shapeId="0" xr:uid="{00000000-0006-0000-0A00-000062010000}">
      <text>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52" authorId="0" shapeId="0" xr:uid="{00000000-0006-0000-0A00-00006301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52" authorId="0" shapeId="0" xr:uid="{00000000-0006-0000-0A00-000064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52" authorId="0" shapeId="0" xr:uid="{00000000-0006-0000-0A00-000065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H152" authorId="0" shapeId="0" xr:uid="{00000000-0006-0000-0A00-00006601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52" authorId="0" shapeId="0" xr:uid="{00000000-0006-0000-0A00-000067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J152" authorId="0" shapeId="0" xr:uid="{00000000-0006-0000-0A00-00006801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AK152" authorId="0" shapeId="0" xr:uid="{00000000-0006-0000-0A00-00006901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AL152" authorId="0" shapeId="0" xr:uid="{00000000-0006-0000-0A00-00006A01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52" authorId="0" shapeId="0" xr:uid="{00000000-0006-0000-0A00-00006B01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57" authorId="0" shapeId="0" xr:uid="{00000000-0006-0000-0A00-00006C01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57" authorId="0" shapeId="0" xr:uid="{00000000-0006-0000-0A00-00006D01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57" authorId="0" shapeId="0" xr:uid="{00000000-0006-0000-0A00-00006E01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O157" authorId="0" shapeId="0" xr:uid="{00000000-0006-0000-0A00-00006F01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P157" authorId="0" shapeId="0" xr:uid="{00000000-0006-0000-0A00-00007001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Q157" authorId="0" shapeId="0" xr:uid="{00000000-0006-0000-0A00-00007101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R157" authorId="0" shapeId="0" xr:uid="{00000000-0006-0000-0A00-00007201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text>
    </comment>
    <comment ref="S157" authorId="0" shapeId="0" xr:uid="{00000000-0006-0000-0A00-00007301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T157" authorId="0" shapeId="0" xr:uid="{00000000-0006-0000-0A00-000074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L159" authorId="0" shapeId="0" xr:uid="{00000000-0006-0000-0A00-00007501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M159" authorId="0" shapeId="0" xr:uid="{00000000-0006-0000-0A00-00007601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59" authorId="0" shapeId="0" xr:uid="{00000000-0006-0000-0A00-00007701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59" authorId="0" shapeId="0" xr:uid="{00000000-0006-0000-0A00-00007801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59" authorId="0" shapeId="0" xr:uid="{00000000-0006-0000-0A00-00007901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59" authorId="0" shapeId="0" xr:uid="{00000000-0006-0000-0A00-00007A01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R159" authorId="0" shapeId="0" xr:uid="{00000000-0006-0000-0A00-00007B01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59" authorId="0" shapeId="0" xr:uid="{00000000-0006-0000-0A00-00007C01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59" authorId="0" shapeId="0" xr:uid="{00000000-0006-0000-0A00-00007D01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59" authorId="0" shapeId="0" xr:uid="{00000000-0006-0000-0A00-00007E01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2" authorId="0" shapeId="0" xr:uid="{00000000-0006-0000-0A00-00007F01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2" authorId="0" shapeId="0" xr:uid="{00000000-0006-0000-0A00-00008001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2" authorId="0" shapeId="0" xr:uid="{00000000-0006-0000-0A00-00008101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2" authorId="0" shapeId="0" xr:uid="{00000000-0006-0000-0A00-00008201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62" authorId="0" shapeId="0" xr:uid="{00000000-0006-0000-0A00-00008301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Q162" authorId="0" shapeId="0" xr:uid="{00000000-0006-0000-0A00-00008401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62" authorId="0" shapeId="0" xr:uid="{00000000-0006-0000-0A00-00008501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L164" authorId="0" shapeId="0" xr:uid="{00000000-0006-0000-0A00-00008601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164" authorId="0" shapeId="0" xr:uid="{00000000-0006-0000-0A00-00008701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164" authorId="0" shapeId="0" xr:uid="{00000000-0006-0000-0A00-00008801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4" authorId="0" shapeId="0" xr:uid="{00000000-0006-0000-0A00-00008901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166" authorId="0" shapeId="0" xr:uid="{00000000-0006-0000-0A00-00008A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M166" authorId="0" shapeId="0" xr:uid="{00000000-0006-0000-0A00-00008B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N166" authorId="0" shapeId="0" xr:uid="{00000000-0006-0000-0A00-00008C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O166" authorId="0" shapeId="0" xr:uid="{00000000-0006-0000-0A00-00008D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P166" authorId="0" shapeId="0" xr:uid="{00000000-0006-0000-0A00-00008E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6" authorId="0" shapeId="0" xr:uid="{00000000-0006-0000-0A00-00008F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66" authorId="0" shapeId="0" xr:uid="{00000000-0006-0000-0A00-000090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66" authorId="0" shapeId="0" xr:uid="{00000000-0006-0000-0A00-000091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7" authorId="0" shapeId="0" xr:uid="{00000000-0006-0000-0A00-000092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M167" authorId="0" shapeId="0" xr:uid="{00000000-0006-0000-0A00-000093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N167" authorId="0" shapeId="0" xr:uid="{00000000-0006-0000-0A00-000094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O167" authorId="0" shapeId="0" xr:uid="{00000000-0006-0000-0A00-000095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P167" authorId="0" shapeId="0" xr:uid="{00000000-0006-0000-0A00-000096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7" authorId="0" shapeId="0" xr:uid="{00000000-0006-0000-0A00-000097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67" authorId="0" shapeId="0" xr:uid="{00000000-0006-0000-0A00-000098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9" authorId="0" shapeId="0" xr:uid="{00000000-0006-0000-0A00-000099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174" authorId="0" shapeId="0" xr:uid="{00000000-0006-0000-0A00-00009A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174" authorId="0" shapeId="0" xr:uid="{00000000-0006-0000-0A00-00009B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74" authorId="0" shapeId="0" xr:uid="{00000000-0006-0000-0A00-00009C01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80" authorId="0" shapeId="0" xr:uid="{00000000-0006-0000-0A00-00009D01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80" authorId="0" shapeId="0" xr:uid="{00000000-0006-0000-0A00-00009E01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80" authorId="0" shapeId="0" xr:uid="{00000000-0006-0000-0A00-00009F01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O180" authorId="0" shapeId="0" xr:uid="{00000000-0006-0000-0A00-0000A001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P180" authorId="0" shapeId="0" xr:uid="{00000000-0006-0000-0A00-0000A101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Q180" authorId="0" shapeId="0" xr:uid="{00000000-0006-0000-0A00-0000A201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R180" authorId="0" shapeId="0" xr:uid="{00000000-0006-0000-0A00-0000A301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text>
    </comment>
    <comment ref="S180" authorId="0" shapeId="0" xr:uid="{00000000-0006-0000-0A00-0000A401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T180" authorId="0" shapeId="0" xr:uid="{00000000-0006-0000-0A00-0000A5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U180" authorId="0" shapeId="0" xr:uid="{00000000-0006-0000-0A00-0000A601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03" authorId="0" shapeId="0" xr:uid="{00000000-0006-0000-0A00-0000A7010000}">
      <text>
        <r>
          <rPr>
            <sz val="11"/>
            <rFont val="Calibri"/>
          </rPr>
          <t xml:space="preserve">Ensure </t>
        </r>
        <r>
          <rPr>
            <sz val="11"/>
            <color rgb="FF000000"/>
            <rFont val="Calibri"/>
          </rPr>
          <t>'</t>
        </r>
        <r>
          <rPr>
            <b/>
            <sz val="11"/>
            <color rgb="FF000000"/>
            <rFont val="Calibri"/>
          </rPr>
          <t>Allow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 &lt;Org Specific Device IDs&gt;</t>
        </r>
        <r>
          <rPr>
            <sz val="11"/>
            <color rgb="FF000000"/>
            <rFont val="Calibri"/>
          </rPr>
          <t>'</t>
        </r>
      </text>
    </comment>
    <comment ref="M203" authorId="0" shapeId="0" xr:uid="{00000000-0006-0000-0A00-0000A8010000}">
      <text>
        <r>
          <rPr>
            <sz val="11"/>
            <rFont val="Calibri"/>
          </rPr>
          <t xml:space="preserve">Ensure </t>
        </r>
        <r>
          <rPr>
            <sz val="11"/>
            <color rgb="FF000000"/>
            <rFont val="Calibri"/>
          </rPr>
          <t>'</t>
        </r>
        <r>
          <rPr>
            <b/>
            <sz val="11"/>
            <color rgb="FF000000"/>
            <rFont val="Calibri"/>
          </rPr>
          <t>Apply layered order of evaluation for Allow and Prevent device installation policies across all device match criteria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3" authorId="0" shapeId="0" xr:uid="{00000000-0006-0000-0A00-0000A9010000}">
      <text>
        <r>
          <rPr>
            <sz val="11"/>
            <rFont val="Calibri"/>
          </rPr>
          <t xml:space="preserve">Ensure </t>
        </r>
        <r>
          <rPr>
            <sz val="11"/>
            <color rgb="FF000000"/>
            <rFont val="Calibri"/>
          </rPr>
          <t>'</t>
        </r>
        <r>
          <rPr>
            <b/>
            <sz val="11"/>
            <color rgb="FF000000"/>
            <rFont val="Calibri"/>
          </rPr>
          <t>Display a custom message when installation is prevented by a policy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&lt;Text&gt;</t>
        </r>
        <r>
          <rPr>
            <sz val="11"/>
            <color rgb="FF000000"/>
            <rFont val="Calibri"/>
          </rPr>
          <t>'</t>
        </r>
      </text>
    </comment>
    <comment ref="O203" authorId="0" shapeId="0" xr:uid="{00000000-0006-0000-0A00-0000AA010000}">
      <text>
        <r>
          <rPr>
            <sz val="11"/>
            <rFont val="Calibri"/>
          </rPr>
          <t xml:space="preserve">Ensure </t>
        </r>
        <r>
          <rPr>
            <sz val="11"/>
            <color rgb="FF000000"/>
            <rFont val="Calibri"/>
          </rPr>
          <t>'</t>
        </r>
        <r>
          <rPr>
            <b/>
            <sz val="11"/>
            <color rgb="FF000000"/>
            <rFont val="Calibri"/>
          </rPr>
          <t>Display a custom message title when device installation is prevented by a policy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&lt;Text&gt;</t>
        </r>
        <r>
          <rPr>
            <sz val="11"/>
            <color rgb="FF000000"/>
            <rFont val="Calibri"/>
          </rPr>
          <t>'</t>
        </r>
      </text>
    </comment>
    <comment ref="P203" authorId="0" shapeId="0" xr:uid="{00000000-0006-0000-0A00-0000AB01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3" authorId="0" shapeId="0" xr:uid="{00000000-0006-0000-0A00-0000AC01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R203" authorId="0" shapeId="0" xr:uid="{00000000-0006-0000-0A00-0000AD01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3" authorId="0" shapeId="0" xr:uid="{00000000-0006-0000-0A00-0000AE01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T203" authorId="0" shapeId="0" xr:uid="{00000000-0006-0000-0A00-0000AF01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U203" authorId="0" shapeId="0" xr:uid="{00000000-0006-0000-0A00-0000B0010000}">
      <text>
        <r>
          <rPr>
            <sz val="11"/>
            <rFont val="Calibri"/>
          </rPr>
          <t xml:space="preserve">Ensure </t>
        </r>
        <r>
          <rPr>
            <sz val="11"/>
            <color rgb="FF000000"/>
            <rFont val="Calibri"/>
          </rPr>
          <t>'</t>
        </r>
        <r>
          <rPr>
            <b/>
            <sz val="11"/>
            <color rgb="FF000000"/>
            <rFont val="Calibri"/>
          </rPr>
          <t>Prevent installation of removable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03" authorId="0" shapeId="0" xr:uid="{00000000-0006-0000-0A00-0000B101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03" authorId="0" shapeId="0" xr:uid="{00000000-0006-0000-0A00-0000B201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L221" authorId="0" shapeId="0" xr:uid="{00000000-0006-0000-0A00-0000B3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21" authorId="0" shapeId="0" xr:uid="{00000000-0006-0000-0A00-0000B4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21" authorId="0" shapeId="0" xr:uid="{00000000-0006-0000-0A00-0000B5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O221" authorId="0" shapeId="0" xr:uid="{00000000-0006-0000-0A00-0000B6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P221" authorId="0" shapeId="0" xr:uid="{00000000-0006-0000-0A00-0000B701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221" authorId="0" shapeId="0" xr:uid="{00000000-0006-0000-0A00-0000B801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221" authorId="0" shapeId="0" xr:uid="{00000000-0006-0000-0A00-0000B9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S221" authorId="0" shapeId="0" xr:uid="{00000000-0006-0000-0A00-0000BA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221" authorId="0" shapeId="0" xr:uid="{00000000-0006-0000-0A00-0000BB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221" authorId="0" shapeId="0" xr:uid="{00000000-0006-0000-0A00-0000BC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221" authorId="0" shapeId="0" xr:uid="{00000000-0006-0000-0A00-0000BD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W221" authorId="0" shapeId="0" xr:uid="{00000000-0006-0000-0A00-0000BE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X221" authorId="0" shapeId="0" xr:uid="{00000000-0006-0000-0A00-0000BF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Y221" authorId="0" shapeId="0" xr:uid="{00000000-0006-0000-0A00-0000C0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Z221" authorId="0" shapeId="0" xr:uid="{00000000-0006-0000-0A00-0000C1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221" authorId="0" shapeId="0" xr:uid="{00000000-0006-0000-0A00-0000C2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221" authorId="0" shapeId="0" xr:uid="{00000000-0006-0000-0A00-0000C3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221" authorId="0" shapeId="0" xr:uid="{00000000-0006-0000-0A00-0000C4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21" authorId="0" shapeId="0" xr:uid="{00000000-0006-0000-0A00-0000C5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E221" authorId="0" shapeId="0" xr:uid="{00000000-0006-0000-0A00-0000C6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221" authorId="0" shapeId="0" xr:uid="{00000000-0006-0000-0A00-0000C7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G221" authorId="0" shapeId="0" xr:uid="{00000000-0006-0000-0A00-0000C8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221" authorId="0" shapeId="0" xr:uid="{00000000-0006-0000-0A00-0000C9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221" authorId="0" shapeId="0" xr:uid="{00000000-0006-0000-0A00-0000CA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221" authorId="0" shapeId="0" xr:uid="{00000000-0006-0000-0A00-0000CB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221" authorId="0" shapeId="0" xr:uid="{00000000-0006-0000-0A00-0000CC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221" authorId="0" shapeId="0" xr:uid="{00000000-0006-0000-0A00-0000CD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M221" authorId="0" shapeId="0" xr:uid="{00000000-0006-0000-0A00-0000CE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221" authorId="0" shapeId="0" xr:uid="{00000000-0006-0000-0A00-0000CF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221" authorId="0" shapeId="0" xr:uid="{00000000-0006-0000-0A00-0000D0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221" authorId="0" shapeId="0" xr:uid="{00000000-0006-0000-0A00-0000D1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221" authorId="0" shapeId="0" xr:uid="{00000000-0006-0000-0A00-0000D2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R221" authorId="0" shapeId="0" xr:uid="{00000000-0006-0000-0A00-0000D3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221" authorId="0" shapeId="0" xr:uid="{00000000-0006-0000-0A00-0000D4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221" authorId="0" shapeId="0" xr:uid="{00000000-0006-0000-0A00-0000D5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U221" authorId="0" shapeId="0" xr:uid="{00000000-0006-0000-0A00-0000D6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V221" authorId="0" shapeId="0" xr:uid="{00000000-0006-0000-0A00-0000D701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W221" authorId="0" shapeId="0" xr:uid="{00000000-0006-0000-0A00-0000D801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X221" authorId="0" shapeId="0" xr:uid="{00000000-0006-0000-0A00-0000D901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Y221" authorId="0" shapeId="0" xr:uid="{00000000-0006-0000-0A00-0000DA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2" authorId="0" shapeId="0" xr:uid="{00000000-0006-0000-0A00-0000DB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2" authorId="0" shapeId="0" xr:uid="{00000000-0006-0000-0A00-0000DC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N222" authorId="0" shapeId="0" xr:uid="{00000000-0006-0000-0A00-0000DD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222" authorId="0" shapeId="0" xr:uid="{00000000-0006-0000-0A00-0000DE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222" authorId="0" shapeId="0" xr:uid="{00000000-0006-0000-0A00-0000DF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2" authorId="0" shapeId="0" xr:uid="{00000000-0006-0000-0A00-0000E0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222" authorId="0" shapeId="0" xr:uid="{00000000-0006-0000-0A00-0000E1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222" authorId="0" shapeId="0" xr:uid="{00000000-0006-0000-0A00-0000E2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T222" authorId="0" shapeId="0" xr:uid="{00000000-0006-0000-0A00-0000E3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222" authorId="0" shapeId="0" xr:uid="{00000000-0006-0000-0A00-0000E4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3" authorId="0" shapeId="0" xr:uid="{00000000-0006-0000-0A00-0000E5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3" authorId="0" shapeId="0" xr:uid="{00000000-0006-0000-0A00-0000E6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N223" authorId="0" shapeId="0" xr:uid="{00000000-0006-0000-0A00-0000E7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223" authorId="0" shapeId="0" xr:uid="{00000000-0006-0000-0A00-0000E8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223" authorId="0" shapeId="0" xr:uid="{00000000-0006-0000-0A00-0000E9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3" authorId="0" shapeId="0" xr:uid="{00000000-0006-0000-0A00-0000EA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223" authorId="0" shapeId="0" xr:uid="{00000000-0006-0000-0A00-0000EB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223" authorId="0" shapeId="0" xr:uid="{00000000-0006-0000-0A00-0000EC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T223" authorId="0" shapeId="0" xr:uid="{00000000-0006-0000-0A00-0000ED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223" authorId="0" shapeId="0" xr:uid="{00000000-0006-0000-0A00-0000EE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4" authorId="0" shapeId="0" xr:uid="{00000000-0006-0000-0A00-0000EF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4" authorId="0" shapeId="0" xr:uid="{00000000-0006-0000-0A00-0000F0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224" authorId="0" shapeId="0" xr:uid="{00000000-0006-0000-0A00-0000F1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4" authorId="0" shapeId="0" xr:uid="{00000000-0006-0000-0A00-0000F2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25" authorId="0" shapeId="0" xr:uid="{00000000-0006-0000-0A00-0000F3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5" authorId="0" shapeId="0" xr:uid="{00000000-0006-0000-0A00-0000F4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225" authorId="0" shapeId="0" xr:uid="{00000000-0006-0000-0A00-0000F5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5" authorId="0" shapeId="0" xr:uid="{00000000-0006-0000-0A00-0000F6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26" authorId="0" shapeId="0" xr:uid="{00000000-0006-0000-0A00-0000F7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226" authorId="0" shapeId="0" xr:uid="{00000000-0006-0000-0A00-0000F801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27" authorId="0" shapeId="0" xr:uid="{00000000-0006-0000-0A00-0000F9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227" authorId="0" shapeId="0" xr:uid="{00000000-0006-0000-0A00-0000FA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7" authorId="0" shapeId="0" xr:uid="{00000000-0006-0000-0A00-0000FB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7" authorId="0" shapeId="0" xr:uid="{00000000-0006-0000-0A00-0000FC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227" authorId="0" shapeId="0" xr:uid="{00000000-0006-0000-0A00-0000FD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Q227" authorId="0" shapeId="0" xr:uid="{00000000-0006-0000-0A00-0000FE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227" authorId="0" shapeId="0" xr:uid="{00000000-0006-0000-0A00-0000FF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227" authorId="0" shapeId="0" xr:uid="{00000000-0006-0000-0A00-00000002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27" authorId="0" shapeId="0" xr:uid="{00000000-0006-0000-0A00-00000102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U227" authorId="0" shapeId="0" xr:uid="{00000000-0006-0000-0A00-00000202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227" authorId="0" shapeId="0" xr:uid="{00000000-0006-0000-0A00-00000302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27" authorId="0" shapeId="0" xr:uid="{00000000-0006-0000-0A00-00000402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27" authorId="0" shapeId="0" xr:uid="{00000000-0006-0000-0A00-00000502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227" authorId="0" shapeId="0" xr:uid="{00000000-0006-0000-0A00-00000602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Z227" authorId="0" shapeId="0" xr:uid="{00000000-0006-0000-0A00-00000702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28" authorId="0" shapeId="0" xr:uid="{00000000-0006-0000-0A00-00000802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228" authorId="0" shapeId="0" xr:uid="{00000000-0006-0000-0A00-00000902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8" authorId="0" shapeId="0" xr:uid="{00000000-0006-0000-0A00-00000A02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228" authorId="0" shapeId="0" xr:uid="{00000000-0006-0000-0A00-00000B02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228" authorId="0" shapeId="0" xr:uid="{00000000-0006-0000-0A00-00000C02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8" authorId="0" shapeId="0" xr:uid="{00000000-0006-0000-0A00-00000D02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R228" authorId="0" shapeId="0" xr:uid="{00000000-0006-0000-0A00-00000E02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228" authorId="0" shapeId="0" xr:uid="{00000000-0006-0000-0A00-00000F02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28" authorId="0" shapeId="0" xr:uid="{00000000-0006-0000-0A00-00001002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42" authorId="0" shapeId="0" xr:uid="{00000000-0006-0000-0A00-00001102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2" authorId="0" shapeId="0" xr:uid="{00000000-0006-0000-0A00-00001202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N242" authorId="0" shapeId="0" xr:uid="{00000000-0006-0000-0A00-00001302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2" authorId="0" shapeId="0" xr:uid="{00000000-0006-0000-0A00-00001402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P242" authorId="0" shapeId="0" xr:uid="{00000000-0006-0000-0A00-00001502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42" authorId="0" shapeId="0" xr:uid="{00000000-0006-0000-0A00-00001602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R242" authorId="0" shapeId="0" xr:uid="{00000000-0006-0000-0A00-00001702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42" authorId="0" shapeId="0" xr:uid="{00000000-0006-0000-0A00-00001802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T242" authorId="0" shapeId="0" xr:uid="{00000000-0006-0000-0A00-000019020000}">
      <text>
        <r>
          <rPr>
            <sz val="11"/>
            <rFont val="Calibri"/>
          </rPr>
          <t xml:space="preserve">Ensure </t>
        </r>
        <r>
          <rPr>
            <sz val="11"/>
            <color rgb="FF000000"/>
            <rFont val="Calibri"/>
          </rPr>
          <t>'</t>
        </r>
        <r>
          <rPr>
            <b/>
            <sz val="11"/>
            <color rgb="FF000000"/>
            <rFont val="Calibri"/>
          </rPr>
          <t>Event Logs are protected</t>
        </r>
        <r>
          <rPr>
            <sz val="11"/>
            <color rgb="FF000000"/>
            <rFont val="Calibri"/>
          </rPr>
          <t>'</t>
        </r>
      </text>
    </comment>
    <comment ref="L244" authorId="0" shapeId="0" xr:uid="{00000000-0006-0000-0A00-00001A02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4" authorId="0" shapeId="0" xr:uid="{00000000-0006-0000-0A00-00001B02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4" authorId="0" shapeId="0" xr:uid="{00000000-0006-0000-0A00-00001C02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90" authorId="0" shapeId="0" xr:uid="{00000000-0006-0000-0A00-00001D02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0" authorId="0" shapeId="0" xr:uid="{00000000-0006-0000-0A00-00001E02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1" authorId="0" shapeId="0" xr:uid="{00000000-0006-0000-0A00-00001F02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M291" authorId="0" shapeId="0" xr:uid="{00000000-0006-0000-0A00-00002002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N291" authorId="0" shapeId="0" xr:uid="{00000000-0006-0000-0A00-00002102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O291" authorId="0" shapeId="0" xr:uid="{00000000-0006-0000-0A00-00002202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91" authorId="0" shapeId="0" xr:uid="{00000000-0006-0000-0A00-00002302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91" authorId="0" shapeId="0" xr:uid="{00000000-0006-0000-0A00-00002402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1" authorId="0" shapeId="0" xr:uid="{00000000-0006-0000-0A00-00002502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1" authorId="0" shapeId="0" xr:uid="{00000000-0006-0000-0A00-00002602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91" authorId="0" shapeId="0" xr:uid="{00000000-0006-0000-0A00-00002702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91" authorId="0" shapeId="0" xr:uid="{00000000-0006-0000-0A00-000028020000}">
      <text>
        <r>
          <rPr>
            <sz val="11"/>
            <rFont val="Calibri"/>
          </rPr>
          <t xml:space="preserve">Ensure </t>
        </r>
        <r>
          <rPr>
            <sz val="11"/>
            <color rgb="FF000000"/>
            <rFont val="Calibri"/>
          </rPr>
          <t>'</t>
        </r>
        <r>
          <rPr>
            <b/>
            <sz val="11"/>
            <color rgb="FF000000"/>
            <rFont val="Calibri"/>
          </rPr>
          <t>Turn off cloud optimized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91" authorId="0" shapeId="0" xr:uid="{00000000-0006-0000-0A00-00002902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91" authorId="0" shapeId="0" xr:uid="{00000000-0006-0000-0A00-00002A020000}">
      <text>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text>
    </comment>
    <comment ref="X291" authorId="0" shapeId="0" xr:uid="{00000000-0006-0000-0A00-00002B020000}">
      <text>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91" authorId="0" shapeId="0" xr:uid="{00000000-0006-0000-0A00-00002C020000}">
      <text>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91" authorId="0" shapeId="0" xr:uid="{00000000-0006-0000-0A00-00002D020000}">
      <text>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91" authorId="0" shapeId="0" xr:uid="{00000000-0006-0000-0A00-00002E020000}">
      <text>
        <r>
          <rPr>
            <sz val="11"/>
            <rFont val="Calibri"/>
          </rPr>
          <t xml:space="preserve">Ensure </t>
        </r>
        <r>
          <rPr>
            <sz val="11"/>
            <color rgb="FF000000"/>
            <rFont val="Calibri"/>
          </rPr>
          <t>'</t>
        </r>
        <r>
          <rPr>
            <b/>
            <sz val="11"/>
            <color rgb="FF000000"/>
            <rFont val="Calibri"/>
          </rPr>
          <t>Allow widgets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93" authorId="0" shapeId="0" xr:uid="{00000000-0006-0000-0A00-00002F02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M293" authorId="0" shapeId="0" xr:uid="{00000000-0006-0000-0A00-00003002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0" authorId="0" shapeId="0" xr:uid="{00000000-0006-0000-0B00-000001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I10" authorId="0" shapeId="0" xr:uid="{00000000-0006-0000-0B00-000002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H107" authorId="0" shapeId="0" xr:uid="{00000000-0006-0000-0B00-000003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7" authorId="0" shapeId="0" xr:uid="{00000000-0006-0000-0B00-000011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7" authorId="0" shapeId="0" xr:uid="{00000000-0006-0000-0B00-000004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7" authorId="0" shapeId="0" xr:uid="{00000000-0006-0000-0B00-000005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07" authorId="0" shapeId="0" xr:uid="{00000000-0006-0000-0B00-000006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M107" authorId="0" shapeId="0" xr:uid="{00000000-0006-0000-0B00-000007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7" authorId="0" shapeId="0" xr:uid="{00000000-0006-0000-0B00-000008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7" authorId="0" shapeId="0" xr:uid="{00000000-0006-0000-0B00-000009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P107" authorId="0" shapeId="0" xr:uid="{00000000-0006-0000-0B00-00000A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Q107" authorId="0" shapeId="0" xr:uid="{00000000-0006-0000-0B00-00000B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R107" authorId="0" shapeId="0" xr:uid="{00000000-0006-0000-0B00-00000C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S107" authorId="0" shapeId="0" xr:uid="{00000000-0006-0000-0B00-00000D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T107" authorId="0" shapeId="0" xr:uid="{00000000-0006-0000-0B00-00000E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U107" authorId="0" shapeId="0" xr:uid="{00000000-0006-0000-0B00-00000F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7" authorId="0" shapeId="0" xr:uid="{00000000-0006-0000-0B00-000010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H109" authorId="0" shapeId="0" xr:uid="{00000000-0006-0000-0B00-000012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9" authorId="0" shapeId="0" xr:uid="{00000000-0006-0000-0B00-000026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9" authorId="0" shapeId="0" xr:uid="{00000000-0006-0000-0B00-000027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9" authorId="0" shapeId="0" xr:uid="{00000000-0006-0000-0B00-000028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09" authorId="0" shapeId="0" xr:uid="{00000000-0006-0000-0B00-000029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M109" authorId="0" shapeId="0" xr:uid="{00000000-0006-0000-0B00-00002A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9" authorId="0" shapeId="0" xr:uid="{00000000-0006-0000-0B00-00002B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9" authorId="0" shapeId="0" xr:uid="{00000000-0006-0000-0B00-00002C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9" authorId="0" shapeId="0" xr:uid="{00000000-0006-0000-0B00-00002D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09" authorId="0" shapeId="0" xr:uid="{00000000-0006-0000-0B00-00002E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R109" authorId="0" shapeId="0" xr:uid="{00000000-0006-0000-0B00-00002F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9" authorId="0" shapeId="0" xr:uid="{00000000-0006-0000-0B00-000030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09" authorId="0" shapeId="0" xr:uid="{00000000-0006-0000-0B00-000031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9" authorId="0" shapeId="0" xr:uid="{00000000-0006-0000-0B00-000032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text>
    </comment>
    <comment ref="V109" authorId="0" shapeId="0" xr:uid="{00000000-0006-0000-0B00-000033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9" authorId="0" shapeId="0" xr:uid="{00000000-0006-0000-0B00-000013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9" authorId="0" shapeId="0" xr:uid="{00000000-0006-0000-0B00-000014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09" authorId="0" shapeId="0" xr:uid="{00000000-0006-0000-0B00-000015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Z109" authorId="0" shapeId="0" xr:uid="{00000000-0006-0000-0B00-000016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09" authorId="0" shapeId="0" xr:uid="{00000000-0006-0000-0B00-000017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09" authorId="0" shapeId="0" xr:uid="{00000000-0006-0000-0B00-00001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AC109" authorId="0" shapeId="0" xr:uid="{00000000-0006-0000-0B00-00001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D109" authorId="0" shapeId="0" xr:uid="{00000000-0006-0000-0B00-00001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E109" authorId="0" shapeId="0" xr:uid="{00000000-0006-0000-0B00-00001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F109" authorId="0" shapeId="0" xr:uid="{00000000-0006-0000-0B00-00001C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G109" authorId="0" shapeId="0" xr:uid="{00000000-0006-0000-0B00-00001D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H109" authorId="0" shapeId="0" xr:uid="{00000000-0006-0000-0B00-00001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09" authorId="0" shapeId="0" xr:uid="{00000000-0006-0000-0B00-00001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09" authorId="0" shapeId="0" xr:uid="{00000000-0006-0000-0B00-000020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09" authorId="0" shapeId="0" xr:uid="{00000000-0006-0000-0B00-00002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09" authorId="0" shapeId="0" xr:uid="{00000000-0006-0000-0B00-000022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09" authorId="0" shapeId="0" xr:uid="{00000000-0006-0000-0B00-000023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09" authorId="0" shapeId="0" xr:uid="{00000000-0006-0000-0B00-000024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09" authorId="0" shapeId="0" xr:uid="{00000000-0006-0000-0B00-00002500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3" authorId="0" shapeId="0" xr:uid="{00000000-0006-0000-0B00-000034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3" authorId="0" shapeId="0" xr:uid="{00000000-0006-0000-0B00-000035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3" authorId="0" shapeId="0" xr:uid="{00000000-0006-0000-0B00-000036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3" authorId="0" shapeId="0" xr:uid="{00000000-0006-0000-0B00-000037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L113" authorId="0" shapeId="0" xr:uid="{00000000-0006-0000-0B00-000038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3" authorId="0" shapeId="0" xr:uid="{00000000-0006-0000-0B00-000039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3" authorId="0" shapeId="0" xr:uid="{00000000-0006-0000-0B00-00003A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O113" authorId="0" shapeId="0" xr:uid="{00000000-0006-0000-0B00-00003B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P113" authorId="0" shapeId="0" xr:uid="{00000000-0006-0000-0B00-00003C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113" authorId="0" shapeId="0" xr:uid="{00000000-0006-0000-0B00-00003D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113" authorId="0" shapeId="0" xr:uid="{00000000-0006-0000-0B00-00003E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S113" authorId="0" shapeId="0" xr:uid="{00000000-0006-0000-0B00-00003F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T113" authorId="0" shapeId="0" xr:uid="{00000000-0006-0000-0B00-000040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U113" authorId="0" shapeId="0" xr:uid="{00000000-0006-0000-0B00-000041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3" authorId="0" shapeId="0" xr:uid="{00000000-0006-0000-0B00-000042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82" authorId="0" shapeId="0" xr:uid="{00000000-0006-0000-0B00-000043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82" authorId="0" shapeId="0" xr:uid="{00000000-0006-0000-0B00-00004A000000}">
      <text>
        <r>
          <rPr>
            <sz val="11"/>
            <rFont val="Calibri"/>
          </rPr>
          <t xml:space="preserve">Ensure </t>
        </r>
        <r>
          <rPr>
            <sz val="11"/>
            <color rgb="FF000000"/>
            <rFont val="Calibri"/>
          </rPr>
          <t>'</t>
        </r>
        <r>
          <rPr>
            <b/>
            <sz val="11"/>
            <color rgb="FF000000"/>
            <rFont val="Calibri"/>
          </rPr>
          <t>Let Windows apps access cellular data</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J182" authorId="0" shapeId="0" xr:uid="{00000000-0006-0000-0B00-00004B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82" authorId="0" shapeId="0" xr:uid="{00000000-0006-0000-0B00-00004C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82" authorId="0" shapeId="0" xr:uid="{00000000-0006-0000-0B00-00004D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82" authorId="0" shapeId="0" xr:uid="{00000000-0006-0000-0B00-00004E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82" authorId="0" shapeId="0" xr:uid="{00000000-0006-0000-0B00-00004F000000}">
      <text>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82" authorId="0" shapeId="0" xr:uid="{00000000-0006-0000-0B00-000050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82" authorId="0" shapeId="0" xr:uid="{00000000-0006-0000-0B00-00005100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82" authorId="0" shapeId="0" xr:uid="{00000000-0006-0000-0B00-000052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R182" authorId="0" shapeId="0" xr:uid="{00000000-0006-0000-0B00-000053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82" authorId="0" shapeId="0" xr:uid="{00000000-0006-0000-0B00-00005400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82" authorId="0" shapeId="0" xr:uid="{00000000-0006-0000-0B00-00005500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82" authorId="0" shapeId="0" xr:uid="{00000000-0006-0000-0B00-000056000000}">
      <text>
        <r>
          <rPr>
            <sz val="11"/>
            <rFont val="Calibri"/>
          </rPr>
          <t xml:space="preserve">Ensure </t>
        </r>
        <r>
          <rPr>
            <sz val="11"/>
            <color rgb="FF000000"/>
            <rFont val="Calibri"/>
          </rPr>
          <t>'</t>
        </r>
        <r>
          <rPr>
            <b/>
            <sz val="11"/>
            <color rgb="FF000000"/>
            <rFont val="Calibri"/>
          </rPr>
          <t>Turn off cloud optimized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82" authorId="0" shapeId="0" xr:uid="{00000000-0006-0000-0B00-000057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82" authorId="0" shapeId="0" xr:uid="{00000000-0006-0000-0B00-000058000000}">
      <text>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text>
    </comment>
    <comment ref="X182" authorId="0" shapeId="0" xr:uid="{00000000-0006-0000-0B00-000059000000}">
      <text>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82" authorId="0" shapeId="0" xr:uid="{00000000-0006-0000-0B00-00005A000000}">
      <text>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82" authorId="0" shapeId="0" xr:uid="{00000000-0006-0000-0B00-00005B000000}">
      <text>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82" authorId="0" shapeId="0" xr:uid="{00000000-0006-0000-0B00-00005C00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82" authorId="0" shapeId="0" xr:uid="{00000000-0006-0000-0B00-00005D000000}">
      <text>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82" authorId="0" shapeId="0" xr:uid="{00000000-0006-0000-0B00-00005E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82" authorId="0" shapeId="0" xr:uid="{00000000-0006-0000-0B00-00005F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82" authorId="0" shapeId="0" xr:uid="{00000000-0006-0000-0B00-000060000000}">
      <text>
        <r>
          <rPr>
            <sz val="11"/>
            <rFont val="Calibri"/>
          </rPr>
          <t xml:space="preserve">Ensure </t>
        </r>
        <r>
          <rPr>
            <sz val="11"/>
            <color rgb="FF000000"/>
            <rFont val="Calibri"/>
          </rPr>
          <t>'</t>
        </r>
        <r>
          <rPr>
            <b/>
            <sz val="11"/>
            <color rgb="FF000000"/>
            <rFont val="Calibri"/>
          </rPr>
          <t>Enable news and interests on the taskbar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82" authorId="0" shapeId="0" xr:uid="{00000000-0006-0000-0B00-000061000000}">
      <text>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82" authorId="0" shapeId="0" xr:uid="{00000000-0006-0000-0B00-000062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82" authorId="0" shapeId="0" xr:uid="{00000000-0006-0000-0B00-000063000000}">
      <text>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text>
    </comment>
    <comment ref="AI182" authorId="0" shapeId="0" xr:uid="{00000000-0006-0000-0B00-000064000000}">
      <text>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82" authorId="0" shapeId="0" xr:uid="{00000000-0006-0000-0B00-000065000000}">
      <text>
        <r>
          <rPr>
            <sz val="11"/>
            <rFont val="Calibri"/>
          </rPr>
          <t xml:space="preserve">Ensure </t>
        </r>
        <r>
          <rPr>
            <sz val="11"/>
            <color rgb="FF000000"/>
            <rFont val="Calibri"/>
          </rPr>
          <t>'</t>
        </r>
        <r>
          <rPr>
            <b/>
            <sz val="11"/>
            <color rgb="FF000000"/>
            <rFont val="Calibri"/>
          </rPr>
          <t>Allow Cortana above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82" authorId="0" shapeId="0" xr:uid="{00000000-0006-0000-0B00-000066000000}">
      <text>
        <r>
          <rPr>
            <sz val="11"/>
            <rFont val="Calibri"/>
          </rPr>
          <t xml:space="preserve">Ensure </t>
        </r>
        <r>
          <rPr>
            <sz val="11"/>
            <color rgb="FF000000"/>
            <rFont val="Calibri"/>
          </rPr>
          <t>'</t>
        </r>
        <r>
          <rPr>
            <b/>
            <sz val="11"/>
            <color rgb="FF000000"/>
            <rFont val="Calibri"/>
          </rPr>
          <t>Allow search and Cortana to use location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82" authorId="0" shapeId="0" xr:uid="{00000000-0006-0000-0B00-000067000000}">
      <text>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82" authorId="0" shapeId="0" xr:uid="{00000000-0006-0000-0B00-000068000000}">
      <text>
        <r>
          <rPr>
            <sz val="11"/>
            <rFont val="Calibri"/>
          </rPr>
          <t xml:space="preserve">Ensure </t>
        </r>
        <r>
          <rPr>
            <sz val="11"/>
            <color rgb="FF000000"/>
            <rFont val="Calibri"/>
          </rPr>
          <t>'</t>
        </r>
        <r>
          <rPr>
            <b/>
            <sz val="11"/>
            <color rgb="FF000000"/>
            <rFont val="Calibri"/>
          </rPr>
          <t>Allow widgets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82" authorId="0" shapeId="0" xr:uid="{00000000-0006-0000-0B00-000069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82" authorId="0" shapeId="0" xr:uid="{00000000-0006-0000-0B00-00006A000000}">
      <text>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82" authorId="0" shapeId="0" xr:uid="{00000000-0006-0000-0B00-000044000000}">
      <text>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82" authorId="0" shapeId="0" xr:uid="{00000000-0006-0000-0B00-000045000000}">
      <text>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82" authorId="0" shapeId="0" xr:uid="{00000000-0006-0000-0B00-000046000000}">
      <text>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82" authorId="0" shapeId="0" xr:uid="{00000000-0006-0000-0B00-000047000000}">
      <text>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82" authorId="0" shapeId="0" xr:uid="{00000000-0006-0000-0B00-000048000000}">
      <text>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82" authorId="0" shapeId="0" xr:uid="{00000000-0006-0000-0B00-000049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24" authorId="0" shapeId="0" xr:uid="{00000000-0006-0000-0B00-00006B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24" authorId="0" shapeId="0" xr:uid="{00000000-0006-0000-0B00-00006C000000}">
      <text>
        <r>
          <rPr>
            <sz val="11"/>
            <rFont val="Calibri"/>
          </rPr>
          <t xml:space="preserve">Ensure </t>
        </r>
        <r>
          <rPr>
            <sz val="11"/>
            <color rgb="FF000000"/>
            <rFont val="Calibri"/>
          </rPr>
          <t>'</t>
        </r>
        <r>
          <rPr>
            <b/>
            <sz val="11"/>
            <color rgb="FF000000"/>
            <rFont val="Calibri"/>
          </rPr>
          <t>Prevent non-admin users from installing packaged Windows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4" authorId="0" shapeId="0" xr:uid="{00000000-0006-0000-0B00-00006D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4" authorId="0" shapeId="0" xr:uid="{00000000-0006-0000-0B00-00006E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24" authorId="0" shapeId="0" xr:uid="{00000000-0006-0000-0B00-00006F000000}">
      <text>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24" authorId="0" shapeId="0" xr:uid="{00000000-0006-0000-0B00-00007000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24" authorId="0" shapeId="0" xr:uid="{00000000-0006-0000-0B00-000071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24" authorId="0" shapeId="0" xr:uid="{00000000-0006-0000-0B00-000072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24" authorId="0" shapeId="0" xr:uid="{00000000-0006-0000-0B00-000073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24" authorId="0" shapeId="0" xr:uid="{00000000-0006-0000-0B00-000074000000}">
      <text>
        <r>
          <rPr>
            <sz val="11"/>
            <rFont val="Calibri"/>
          </rPr>
          <t xml:space="preserve">Ensure </t>
        </r>
        <r>
          <rPr>
            <sz val="11"/>
            <color rgb="FF000000"/>
            <rFont val="Calibri"/>
          </rPr>
          <t>'</t>
        </r>
        <r>
          <rPr>
            <b/>
            <sz val="11"/>
            <color rgb="FF000000"/>
            <rFont val="Calibri"/>
          </rPr>
          <t>Turn off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24" authorId="0" shapeId="0" xr:uid="{00000000-0006-0000-0B00-000075000000}">
      <text>
        <r>
          <rPr>
            <sz val="11"/>
            <rFont val="Calibri"/>
          </rPr>
          <t xml:space="preserve">Ensure </t>
        </r>
        <r>
          <rPr>
            <sz val="11"/>
            <color rgb="FF000000"/>
            <rFont val="Calibri"/>
          </rPr>
          <t>'</t>
        </r>
        <r>
          <rPr>
            <b/>
            <sz val="11"/>
            <color rgb="FF000000"/>
            <rFont val="Calibri"/>
          </rPr>
          <t>Disable all apps from Microsoft 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24" authorId="0" shapeId="0" xr:uid="{00000000-0006-0000-0B00-000076000000}">
      <text>
        <r>
          <rPr>
            <sz val="11"/>
            <rFont val="Calibri"/>
          </rPr>
          <t xml:space="preserve">Ensure </t>
        </r>
        <r>
          <rPr>
            <sz val="11"/>
            <color rgb="FF000000"/>
            <rFont val="Calibri"/>
          </rPr>
          <t>'</t>
        </r>
        <r>
          <rPr>
            <b/>
            <sz val="11"/>
            <color rgb="FF000000"/>
            <rFont val="Calibri"/>
          </rPr>
          <t>Only display the private store within the Microsoft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24" authorId="0" shapeId="0" xr:uid="{00000000-0006-0000-0B00-000077000000}">
      <text>
        <r>
          <rPr>
            <sz val="11"/>
            <rFont val="Calibri"/>
          </rPr>
          <t xml:space="preserve">Ensure </t>
        </r>
        <r>
          <rPr>
            <sz val="11"/>
            <color rgb="FF000000"/>
            <rFont val="Calibri"/>
          </rPr>
          <t>'</t>
        </r>
        <r>
          <rPr>
            <b/>
            <sz val="11"/>
            <color rgb="FF000000"/>
            <rFont val="Calibri"/>
          </rPr>
          <t>Turn off Automatic Download and Install of updates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24" authorId="0" shapeId="0" xr:uid="{00000000-0006-0000-0B00-000078000000}">
      <text>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24" authorId="0" shapeId="0" xr:uid="{00000000-0006-0000-0B00-000079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24" authorId="0" shapeId="0" xr:uid="{00000000-0006-0000-0B00-00007A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24" authorId="0" shapeId="0" xr:uid="{00000000-0006-0000-0B00-00007B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24" authorId="0" shapeId="0" xr:uid="{00000000-0006-0000-0B00-00007C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0" authorId="0" shapeId="0" xr:uid="{00000000-0006-0000-0B00-00007D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30" authorId="0" shapeId="0" xr:uid="{00000000-0006-0000-0B00-00007E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0" authorId="0" shapeId="0" xr:uid="{00000000-0006-0000-0B00-00007F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K230" authorId="0" shapeId="0" xr:uid="{00000000-0006-0000-0B00-000080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30" authorId="0" shapeId="0" xr:uid="{00000000-0006-0000-0B00-000081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30" authorId="0" shapeId="0" xr:uid="{00000000-0006-0000-0B00-000082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N230" authorId="0" shapeId="0" xr:uid="{00000000-0006-0000-0B00-000083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O230" authorId="0" shapeId="0" xr:uid="{00000000-0006-0000-0B00-000084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30" authorId="0" shapeId="0" xr:uid="{00000000-0006-0000-0B00-000085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30" authorId="0" shapeId="0" xr:uid="{00000000-0006-0000-0B00-000086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R230" authorId="0" shapeId="0" xr:uid="{00000000-0006-0000-0B00-000087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S230" authorId="0" shapeId="0" xr:uid="{00000000-0006-0000-0B00-000088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30" authorId="0" shapeId="0" xr:uid="{00000000-0006-0000-0B00-000089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U230" authorId="0" shapeId="0" xr:uid="{00000000-0006-0000-0B00-00008A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30" authorId="0" shapeId="0" xr:uid="{00000000-0006-0000-0B00-00008B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30" authorId="0" shapeId="0" xr:uid="{00000000-0006-0000-0B00-00008C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30" authorId="0" shapeId="0" xr:uid="{00000000-0006-0000-0B00-00008D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30" authorId="0" shapeId="0" xr:uid="{00000000-0006-0000-0B00-00008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30" authorId="0" shapeId="0" xr:uid="{00000000-0006-0000-0B00-00008F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30" authorId="0" shapeId="0" xr:uid="{00000000-0006-0000-0B00-000090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30" authorId="0" shapeId="0" xr:uid="{00000000-0006-0000-0B00-000091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30" authorId="0" shapeId="0" xr:uid="{00000000-0006-0000-0B00-000092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30" authorId="0" shapeId="0" xr:uid="{00000000-0006-0000-0B00-000093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30" authorId="0" shapeId="0" xr:uid="{00000000-0006-0000-0B00-000094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30" authorId="0" shapeId="0" xr:uid="{00000000-0006-0000-0B00-000095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30" authorId="0" shapeId="0" xr:uid="{00000000-0006-0000-0B00-000096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30" authorId="0" shapeId="0" xr:uid="{00000000-0006-0000-0B00-000097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30" authorId="0" shapeId="0" xr:uid="{00000000-0006-0000-0B00-000098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J230" authorId="0" shapeId="0" xr:uid="{00000000-0006-0000-0B00-000099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K230" authorId="0" shapeId="0" xr:uid="{00000000-0006-0000-0B00-00009A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L230" authorId="0" shapeId="0" xr:uid="{00000000-0006-0000-0B00-00009B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30" authorId="0" shapeId="0" xr:uid="{00000000-0006-0000-0B00-00009C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30" authorId="0" shapeId="0" xr:uid="{00000000-0006-0000-0B00-00009D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O230" authorId="0" shapeId="0" xr:uid="{00000000-0006-0000-0B00-00009E00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230" authorId="0" shapeId="0" xr:uid="{00000000-0006-0000-0B00-00009F00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230" authorId="0" shapeId="0" xr:uid="{00000000-0006-0000-0B00-0000A0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R230" authorId="0" shapeId="0" xr:uid="{00000000-0006-0000-0B00-0000A1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230" authorId="0" shapeId="0" xr:uid="{00000000-0006-0000-0B00-0000A2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230" authorId="0" shapeId="0" xr:uid="{00000000-0006-0000-0B00-0000A3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230" authorId="0" shapeId="0" xr:uid="{00000000-0006-0000-0B00-0000A400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34" authorId="0" shapeId="0" xr:uid="{00000000-0006-0000-0B00-0000A5000000}">
      <text>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text>
    </comment>
    <comment ref="I234" authorId="0" shapeId="0" xr:uid="{00000000-0006-0000-0B00-0000A6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J234" authorId="0" shapeId="0" xr:uid="{00000000-0006-0000-0B00-0000A700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34" authorId="0" shapeId="0" xr:uid="{00000000-0006-0000-0B00-0000A8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34" authorId="0" shapeId="0" xr:uid="{00000000-0006-0000-0B00-0000A9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34" authorId="0" shapeId="0" xr:uid="{00000000-0006-0000-0B00-0000AA00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34" authorId="0" shapeId="0" xr:uid="{00000000-0006-0000-0B00-0000AB000000}">
      <text>
        <r>
          <rPr>
            <sz val="11"/>
            <rFont val="Calibri"/>
          </rPr>
          <t xml:space="preserve">Ensure </t>
        </r>
        <r>
          <rPr>
            <sz val="11"/>
            <color rgb="FF000000"/>
            <rFont val="Calibri"/>
          </rPr>
          <t>'</t>
        </r>
        <r>
          <rPr>
            <b/>
            <sz val="11"/>
            <color rgb="FF000000"/>
            <rFont val="Calibri"/>
          </rPr>
          <t>Microsoft Internet Explorer is not installed on the system</t>
        </r>
        <r>
          <rPr>
            <sz val="11"/>
            <color rgb="FF000000"/>
            <rFont val="Calibri"/>
          </rPr>
          <t>'</t>
        </r>
      </text>
    </comment>
    <comment ref="O234" authorId="0" shapeId="0" xr:uid="{00000000-0006-0000-0B00-0000AC000000}">
      <text>
        <r>
          <rPr>
            <sz val="11"/>
            <rFont val="Calibri"/>
          </rPr>
          <t xml:space="preserve">Ensure </t>
        </r>
        <r>
          <rPr>
            <sz val="11"/>
            <color rgb="FF000000"/>
            <rFont val="Calibri"/>
          </rPr>
          <t>'</t>
        </r>
        <r>
          <rPr>
            <b/>
            <sz val="11"/>
            <color rgb="FF000000"/>
            <rFont val="Calibri"/>
          </rPr>
          <t>System is used for single purpose</t>
        </r>
        <r>
          <rPr>
            <sz val="11"/>
            <color rgb="FF000000"/>
            <rFont val="Calibri"/>
          </rPr>
          <t>'</t>
        </r>
      </text>
    </comment>
    <comment ref="P234" authorId="0" shapeId="0" xr:uid="{00000000-0006-0000-0B00-0000AD000000}">
      <text>
        <r>
          <rPr>
            <sz val="11"/>
            <rFont val="Calibri"/>
          </rPr>
          <t xml:space="preserve">Ensure </t>
        </r>
        <r>
          <rPr>
            <sz val="11"/>
            <color rgb="FF000000"/>
            <rFont val="Calibri"/>
          </rPr>
          <t>'</t>
        </r>
        <r>
          <rPr>
            <b/>
            <sz val="11"/>
            <color rgb="FF000000"/>
            <rFont val="Calibri"/>
          </rPr>
          <t>Unnecessary websites are blocked</t>
        </r>
        <r>
          <rPr>
            <sz val="11"/>
            <color rgb="FF000000"/>
            <rFont val="Calibri"/>
          </rPr>
          <t>'</t>
        </r>
      </text>
    </comment>
    <comment ref="Q234" authorId="0" shapeId="0" xr:uid="{00000000-0006-0000-0B00-0000AE000000}">
      <text>
        <r>
          <rPr>
            <sz val="11"/>
            <rFont val="Calibri"/>
          </rPr>
          <t xml:space="preserve">Ensure </t>
        </r>
        <r>
          <rPr>
            <sz val="11"/>
            <color rgb="FF000000"/>
            <rFont val="Calibri"/>
          </rPr>
          <t>'</t>
        </r>
        <r>
          <rPr>
            <b/>
            <sz val="11"/>
            <color rgb="FF000000"/>
            <rFont val="Calibri"/>
          </rPr>
          <t>Web browser is supported and secured</t>
        </r>
        <r>
          <rPr>
            <sz val="11"/>
            <color rgb="FF000000"/>
            <rFont val="Calibri"/>
          </rPr>
          <t>'</t>
        </r>
      </text>
    </comment>
    <comment ref="H238" authorId="0" shapeId="0" xr:uid="{00000000-0006-0000-0B00-0000AF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8" authorId="0" shapeId="0" xr:uid="{00000000-0006-0000-0B00-0000B0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8" authorId="0" shapeId="0" xr:uid="{00000000-0006-0000-0B00-0000B1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8" authorId="0" shapeId="0" xr:uid="{00000000-0006-0000-0B00-0000B2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L238" authorId="0" shapeId="0" xr:uid="{00000000-0006-0000-0B00-0000B3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38" authorId="0" shapeId="0" xr:uid="{00000000-0006-0000-0B00-0000B4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38" authorId="0" shapeId="0" xr:uid="{00000000-0006-0000-0B00-0000B5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38" authorId="0" shapeId="0" xr:uid="{00000000-0006-0000-0B00-0000B6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38" authorId="0" shapeId="0" xr:uid="{00000000-0006-0000-0B00-0000B7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Q238" authorId="0" shapeId="0" xr:uid="{00000000-0006-0000-0B00-0000B8000000}">
      <text>
        <r>
          <rPr>
            <sz val="11"/>
            <rFont val="Calibri"/>
          </rPr>
          <t xml:space="preserve">Ensure </t>
        </r>
        <r>
          <rPr>
            <sz val="11"/>
            <color rgb="FF000000"/>
            <rFont val="Calibri"/>
          </rPr>
          <t>'</t>
        </r>
        <r>
          <rPr>
            <b/>
            <sz val="11"/>
            <color rgb="FF000000"/>
            <rFont val="Calibri"/>
          </rPr>
          <t>Remove "Run as Different User" from context menus</t>
        </r>
        <r>
          <rPr>
            <sz val="11"/>
            <color rgb="FF000000"/>
            <rFont val="Calibri"/>
          </rPr>
          <t>'</t>
        </r>
        <r>
          <rPr>
            <sz val="11"/>
            <color rgb="FF000000"/>
            <rFont val="Calibri"/>
          </rPr>
          <t xml:space="preserve"> is set to </t>
        </r>
        <r>
          <rPr>
            <sz val="11"/>
            <color rgb="FF000000"/>
            <rFont val="Calibri"/>
          </rPr>
          <t>'</t>
        </r>
        <r>
          <rPr>
            <b/>
            <sz val="11"/>
            <color rgb="FF000000"/>
            <rFont val="Calibri"/>
          </rPr>
          <t>Enabled (recommended)</t>
        </r>
        <r>
          <rPr>
            <sz val="11"/>
            <color rgb="FF000000"/>
            <rFont val="Calibri"/>
          </rPr>
          <t>'</t>
        </r>
      </text>
    </comment>
    <comment ref="R238" authorId="0" shapeId="0" xr:uid="{00000000-0006-0000-0B00-0000B9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38" authorId="0" shapeId="0" xr:uid="{00000000-0006-0000-0B00-0000BA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38" authorId="0" shapeId="0" xr:uid="{00000000-0006-0000-0B00-0000BB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U238" authorId="0" shapeId="0" xr:uid="{00000000-0006-0000-0B00-0000BC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V238" authorId="0" shapeId="0" xr:uid="{00000000-0006-0000-0B00-0000BD000000}">
      <text>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38" authorId="0" shapeId="0" xr:uid="{00000000-0006-0000-0B00-0000BE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38" authorId="0" shapeId="0" xr:uid="{00000000-0006-0000-0B00-0000BF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Y238" authorId="0" shapeId="0" xr:uid="{00000000-0006-0000-0B00-0000C0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38" authorId="0" shapeId="0" xr:uid="{00000000-0006-0000-0B00-0000C1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38" authorId="0" shapeId="0" xr:uid="{00000000-0006-0000-0B00-0000C2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38" authorId="0" shapeId="0" xr:uid="{00000000-0006-0000-0B00-0000C3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C238" authorId="0" shapeId="0" xr:uid="{00000000-0006-0000-0B00-0000C4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D238" authorId="0" shapeId="0" xr:uid="{00000000-0006-0000-0B00-0000C5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E238" authorId="0" shapeId="0" xr:uid="{00000000-0006-0000-0B00-0000C6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38" authorId="0" shapeId="0" xr:uid="{00000000-0006-0000-0B00-0000C7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38" authorId="0" shapeId="0" xr:uid="{00000000-0006-0000-0B00-0000C8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38" authorId="0" shapeId="0" xr:uid="{00000000-0006-0000-0B00-0000C9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I238" authorId="0" shapeId="0" xr:uid="{00000000-0006-0000-0B00-0000CA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J238" authorId="0" shapeId="0" xr:uid="{00000000-0006-0000-0B00-0000CB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38" authorId="0" shapeId="0" xr:uid="{00000000-0006-0000-0B00-0000CC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38" authorId="0" shapeId="0" xr:uid="{00000000-0006-0000-0B00-0000CD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38" authorId="0" shapeId="0" xr:uid="{00000000-0006-0000-0B00-0000CE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N238" authorId="0" shapeId="0" xr:uid="{00000000-0006-0000-0B00-0000CF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238" authorId="0" shapeId="0" xr:uid="{00000000-0006-0000-0B00-0000D0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238" authorId="0" shapeId="0" xr:uid="{00000000-0006-0000-0B00-0000D1000000}">
      <text>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Q238" authorId="0" shapeId="0" xr:uid="{00000000-0006-0000-0B00-0000D2000000}">
      <text>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R238" authorId="0" shapeId="0" xr:uid="{00000000-0006-0000-0B00-0000D3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S238" authorId="0" shapeId="0" xr:uid="{00000000-0006-0000-0B00-0000D4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T238" authorId="0" shapeId="0" xr:uid="{00000000-0006-0000-0B00-0000D5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238" authorId="0" shapeId="0" xr:uid="{00000000-0006-0000-0B00-0000D6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2" authorId="0" shapeId="0" xr:uid="{00000000-0006-0000-0B00-0000D7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2" authorId="0" shapeId="0" xr:uid="{00000000-0006-0000-0B00-0000D8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2" authorId="0" shapeId="0" xr:uid="{00000000-0006-0000-0B00-0000D9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K242" authorId="0" shapeId="0" xr:uid="{00000000-0006-0000-0B00-0000DA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2" authorId="0" shapeId="0" xr:uid="{00000000-0006-0000-0B00-0000DB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2" authorId="0" shapeId="0" xr:uid="{00000000-0006-0000-0B00-0000DC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N242" authorId="0" shapeId="0" xr:uid="{00000000-0006-0000-0B00-0000DD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O242" authorId="0" shapeId="0" xr:uid="{00000000-0006-0000-0B00-0000DE000000}">
      <text>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42" authorId="0" shapeId="0" xr:uid="{00000000-0006-0000-0B00-0000DF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42" authorId="0" shapeId="0" xr:uid="{00000000-0006-0000-0B00-0000E0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R242" authorId="0" shapeId="0" xr:uid="{00000000-0006-0000-0B00-0000E1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S242" authorId="0" shapeId="0" xr:uid="{00000000-0006-0000-0B00-0000E2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42" authorId="0" shapeId="0" xr:uid="{00000000-0006-0000-0B00-0000E3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U242" authorId="0" shapeId="0" xr:uid="{00000000-0006-0000-0B00-0000E4000000}">
      <text>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42" authorId="0" shapeId="0" xr:uid="{00000000-0006-0000-0B00-0000E5000000}">
      <text>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42" authorId="0" shapeId="0" xr:uid="{00000000-0006-0000-0B00-0000E6000000}">
      <text>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42" authorId="0" shapeId="0" xr:uid="{00000000-0006-0000-0B00-0000E7000000}">
      <text>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42" authorId="0" shapeId="0" xr:uid="{00000000-0006-0000-0B00-0000E8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42" authorId="0" shapeId="0" xr:uid="{00000000-0006-0000-0B00-0000E9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42" authorId="0" shapeId="0" xr:uid="{00000000-0006-0000-0B00-0000EA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42" authorId="0" shapeId="0" xr:uid="{00000000-0006-0000-0B00-0000EB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42" authorId="0" shapeId="0" xr:uid="{00000000-0006-0000-0B00-0000EC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42" authorId="0" shapeId="0" xr:uid="{00000000-0006-0000-0B00-0000ED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42" authorId="0" shapeId="0" xr:uid="{00000000-0006-0000-0B00-0000EE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42" authorId="0" shapeId="0" xr:uid="{00000000-0006-0000-0B00-0000EF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42" authorId="0" shapeId="0" xr:uid="{00000000-0006-0000-0B00-0000F0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42" authorId="0" shapeId="0" xr:uid="{00000000-0006-0000-0B00-0000F1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42" authorId="0" shapeId="0" xr:uid="{00000000-0006-0000-0B00-0000F2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J242" authorId="0" shapeId="0" xr:uid="{00000000-0006-0000-0B00-0000F3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K242" authorId="0" shapeId="0" xr:uid="{00000000-0006-0000-0B00-0000F4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L242" authorId="0" shapeId="0" xr:uid="{00000000-0006-0000-0B00-0000F5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42" authorId="0" shapeId="0" xr:uid="{00000000-0006-0000-0B00-0000F6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42" authorId="0" shapeId="0" xr:uid="{00000000-0006-0000-0B00-0000F7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O242" authorId="0" shapeId="0" xr:uid="{00000000-0006-0000-0B00-0000F8000000}">
      <text>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242" authorId="0" shapeId="0" xr:uid="{00000000-0006-0000-0B00-0000F9000000}">
      <text>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242" authorId="0" shapeId="0" xr:uid="{00000000-0006-0000-0B00-0000FA000000}">
      <text>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R242" authorId="0" shapeId="0" xr:uid="{00000000-0006-0000-0B00-0000FB000000}">
      <text>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242" authorId="0" shapeId="0" xr:uid="{00000000-0006-0000-0B00-0000FC000000}">
      <text>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242" authorId="0" shapeId="0" xr:uid="{00000000-0006-0000-0B00-0000FD000000}">
      <text>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242" authorId="0" shapeId="0" xr:uid="{00000000-0006-0000-0B00-0000FE00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3" authorId="0" shapeId="0" xr:uid="{00000000-0006-0000-0B00-0000FF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3" authorId="0" shapeId="0" xr:uid="{00000000-0006-0000-0B00-000000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3" authorId="0" shapeId="0" xr:uid="{00000000-0006-0000-0B00-000001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K243" authorId="0" shapeId="0" xr:uid="{00000000-0006-0000-0B00-000002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L243" authorId="0" shapeId="0" xr:uid="{00000000-0006-0000-0B00-000003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M243" authorId="0" shapeId="0" xr:uid="{00000000-0006-0000-0B00-000004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N243" authorId="0" shapeId="0" xr:uid="{00000000-0006-0000-0B00-000005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43" authorId="0" shapeId="0" xr:uid="{00000000-0006-0000-0B00-000006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P243" authorId="0" shapeId="0" xr:uid="{00000000-0006-0000-0B00-00000701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3" authorId="0" shapeId="0" xr:uid="{00000000-0006-0000-0B00-000008010000}">
      <text>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43" authorId="0" shapeId="0" xr:uid="{00000000-0006-0000-0B00-00000901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43" authorId="0" shapeId="0" xr:uid="{00000000-0006-0000-0B00-00000A01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43" authorId="0" shapeId="0" xr:uid="{00000000-0006-0000-0B00-00000B01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U243" authorId="0" shapeId="0" xr:uid="{00000000-0006-0000-0B00-00000C01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H244" authorId="0" shapeId="0" xr:uid="{00000000-0006-0000-0B00-00000D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B00-00000E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4" authorId="0" shapeId="0" xr:uid="{00000000-0006-0000-0B00-00000F010000}">
      <text>
        <r>
          <rPr>
            <sz val="11"/>
            <rFont val="Calibri"/>
          </rPr>
          <t xml:space="preserve">Ensure </t>
        </r>
        <r>
          <rPr>
            <sz val="11"/>
            <color rgb="FF000000"/>
            <rFont val="Calibri"/>
          </rPr>
          <t>'</t>
        </r>
        <r>
          <rPr>
            <b/>
            <sz val="11"/>
            <color rgb="FF000000"/>
            <rFont val="Calibri"/>
          </rPr>
          <t>PowerShell 2.0 is not Installed</t>
        </r>
        <r>
          <rPr>
            <sz val="11"/>
            <color rgb="FF000000"/>
            <rFont val="Calibri"/>
          </rPr>
          <t>'</t>
        </r>
      </text>
    </comment>
    <comment ref="H252" authorId="0" shapeId="0" xr:uid="{00000000-0006-0000-0B00-000010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52" authorId="0" shapeId="0" xr:uid="{00000000-0006-0000-0B00-000011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52" authorId="0" shapeId="0" xr:uid="{00000000-0006-0000-0B00-000012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52" authorId="0" shapeId="0" xr:uid="{00000000-0006-0000-0B00-000013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52" authorId="0" shapeId="0" xr:uid="{00000000-0006-0000-0B00-000014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52" authorId="0" shapeId="0" xr:uid="{00000000-0006-0000-0B00-000015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52" authorId="0" shapeId="0" xr:uid="{00000000-0006-0000-0B00-000016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52" authorId="0" shapeId="0" xr:uid="{00000000-0006-0000-0B00-00001701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52" authorId="0" shapeId="0" xr:uid="{00000000-0006-0000-0B00-000018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52" authorId="0" shapeId="0" xr:uid="{00000000-0006-0000-0B00-000019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52" authorId="0" shapeId="0" xr:uid="{00000000-0006-0000-0B00-00001A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52" authorId="0" shapeId="0" xr:uid="{00000000-0006-0000-0B00-00001B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T252" authorId="0" shapeId="0" xr:uid="{00000000-0006-0000-0B00-00001C01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52" authorId="0" shapeId="0" xr:uid="{00000000-0006-0000-0B00-00001D010000}">
      <text>
        <r>
          <rPr>
            <sz val="11"/>
            <rFont val="Calibri"/>
          </rPr>
          <t xml:space="preserve">Ensure </t>
        </r>
        <r>
          <rPr>
            <sz val="11"/>
            <color rgb="FF000000"/>
            <rFont val="Calibri"/>
          </rPr>
          <t>'</t>
        </r>
        <r>
          <rPr>
            <b/>
            <sz val="11"/>
            <color rgb="FF000000"/>
            <rFont val="Calibri"/>
          </rPr>
          <t>Endpoint Protection is installed and in use</t>
        </r>
        <r>
          <rPr>
            <sz val="11"/>
            <color rgb="FF000000"/>
            <rFont val="Calibri"/>
          </rPr>
          <t>'</t>
        </r>
      </text>
    </comment>
    <comment ref="V252" authorId="0" shapeId="0" xr:uid="{00000000-0006-0000-0B00-00001E010000}">
      <text>
        <r>
          <rPr>
            <sz val="11"/>
            <rFont val="Calibri"/>
          </rPr>
          <t xml:space="preserve">Ensure </t>
        </r>
        <r>
          <rPr>
            <sz val="11"/>
            <color rgb="FF000000"/>
            <rFont val="Calibri"/>
          </rPr>
          <t>'</t>
        </r>
        <r>
          <rPr>
            <b/>
            <sz val="11"/>
            <color rgb="FF000000"/>
            <rFont val="Calibri"/>
          </rPr>
          <t>Only Authorized Software is Installed</t>
        </r>
        <r>
          <rPr>
            <sz val="11"/>
            <color rgb="FF000000"/>
            <rFont val="Calibri"/>
          </rPr>
          <t>'</t>
        </r>
      </text>
    </comment>
    <comment ref="W252" authorId="0" shapeId="0" xr:uid="{00000000-0006-0000-0B00-00001F010000}">
      <text>
        <r>
          <rPr>
            <sz val="11"/>
            <rFont val="Calibri"/>
          </rPr>
          <t xml:space="preserve">Ensure </t>
        </r>
        <r>
          <rPr>
            <sz val="11"/>
            <color rgb="FF000000"/>
            <rFont val="Calibri"/>
          </rPr>
          <t>'</t>
        </r>
        <r>
          <rPr>
            <b/>
            <sz val="11"/>
            <color rgb="FF000000"/>
            <rFont val="Calibri"/>
          </rPr>
          <t>Operating System, Browser, and Endpoint Protection are updated</t>
        </r>
        <r>
          <rPr>
            <sz val="11"/>
            <color rgb="FF000000"/>
            <rFont val="Calibri"/>
          </rPr>
          <t>'</t>
        </r>
      </text>
    </comment>
    <comment ref="H253" authorId="0" shapeId="0" xr:uid="{00000000-0006-0000-0B00-000020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53" authorId="0" shapeId="0" xr:uid="{00000000-0006-0000-0B00-000021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53" authorId="0" shapeId="0" xr:uid="{00000000-0006-0000-0B00-000022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53" authorId="0" shapeId="0" xr:uid="{00000000-0006-0000-0B00-000023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53" authorId="0" shapeId="0" xr:uid="{00000000-0006-0000-0B00-000024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53" authorId="0" shapeId="0" xr:uid="{00000000-0006-0000-0B00-000025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53" authorId="0" shapeId="0" xr:uid="{00000000-0006-0000-0B00-000026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53" authorId="0" shapeId="0" xr:uid="{00000000-0006-0000-0B00-00002701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53" authorId="0" shapeId="0" xr:uid="{00000000-0006-0000-0B00-000028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53" authorId="0" shapeId="0" xr:uid="{00000000-0006-0000-0B00-000029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53" authorId="0" shapeId="0" xr:uid="{00000000-0006-0000-0B00-00002A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53" authorId="0" shapeId="0" xr:uid="{00000000-0006-0000-0B00-00002B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T253" authorId="0" shapeId="0" xr:uid="{00000000-0006-0000-0B00-00002C01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53" authorId="0" shapeId="0" xr:uid="{00000000-0006-0000-0B00-00002D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V253" authorId="0" shapeId="0" xr:uid="{00000000-0006-0000-0B00-00002E010000}">
      <text>
        <r>
          <rPr>
            <sz val="11"/>
            <rFont val="Calibri"/>
          </rPr>
          <t xml:space="preserve">Ensure </t>
        </r>
        <r>
          <rPr>
            <sz val="11"/>
            <color rgb="FF000000"/>
            <rFont val="Calibri"/>
          </rPr>
          <t>'</t>
        </r>
        <r>
          <rPr>
            <b/>
            <sz val="11"/>
            <color rgb="FF000000"/>
            <rFont val="Calibri"/>
          </rPr>
          <t>Endpoint Protection is installed and in use</t>
        </r>
        <r>
          <rPr>
            <sz val="11"/>
            <color rgb="FF000000"/>
            <rFont val="Calibri"/>
          </rPr>
          <t>'</t>
        </r>
      </text>
    </comment>
    <comment ref="W253" authorId="0" shapeId="0" xr:uid="{00000000-0006-0000-0B00-00002F010000}">
      <text>
        <r>
          <rPr>
            <sz val="11"/>
            <rFont val="Calibri"/>
          </rPr>
          <t xml:space="preserve">Ensure </t>
        </r>
        <r>
          <rPr>
            <sz val="11"/>
            <color rgb="FF000000"/>
            <rFont val="Calibri"/>
          </rPr>
          <t>'</t>
        </r>
        <r>
          <rPr>
            <b/>
            <sz val="11"/>
            <color rgb="FF000000"/>
            <rFont val="Calibri"/>
          </rPr>
          <t>Only Authorized Software is Installed</t>
        </r>
        <r>
          <rPr>
            <sz val="11"/>
            <color rgb="FF000000"/>
            <rFont val="Calibri"/>
          </rPr>
          <t>'</t>
        </r>
      </text>
    </comment>
    <comment ref="X253" authorId="0" shapeId="0" xr:uid="{00000000-0006-0000-0B00-000030010000}">
      <text>
        <r>
          <rPr>
            <sz val="11"/>
            <rFont val="Calibri"/>
          </rPr>
          <t xml:space="preserve">Ensure </t>
        </r>
        <r>
          <rPr>
            <sz val="11"/>
            <color rgb="FF000000"/>
            <rFont val="Calibri"/>
          </rPr>
          <t>'</t>
        </r>
        <r>
          <rPr>
            <b/>
            <sz val="11"/>
            <color rgb="FF000000"/>
            <rFont val="Calibri"/>
          </rPr>
          <t>Operating System, Browser, and Endpoint Protection are updated</t>
        </r>
        <r>
          <rPr>
            <sz val="11"/>
            <color rgb="FF000000"/>
            <rFont val="Calibri"/>
          </rPr>
          <t>'</t>
        </r>
      </text>
    </comment>
    <comment ref="H254" authorId="0" shapeId="0" xr:uid="{00000000-0006-0000-0B00-000031010000}">
      <text>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text>
    </comment>
    <comment ref="I254" authorId="0" shapeId="0" xr:uid="{00000000-0006-0000-0B00-000032010000}">
      <text>
        <r>
          <rPr>
            <sz val="11"/>
            <rFont val="Calibri"/>
          </rPr>
          <t xml:space="preserve">Ensure </t>
        </r>
        <r>
          <rPr>
            <sz val="11"/>
            <color rgb="FF000000"/>
            <rFont val="Calibri"/>
          </rPr>
          <t>'</t>
        </r>
        <r>
          <rPr>
            <b/>
            <sz val="11"/>
            <color rgb="FF000000"/>
            <rFont val="Calibri"/>
          </rPr>
          <t>Toggle user control over Insider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54" authorId="0" shapeId="0" xr:uid="{00000000-0006-0000-0B00-000033010000}">
      <text>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text>
    </comment>
    <comment ref="K254" authorId="0" shapeId="0" xr:uid="{00000000-0006-0000-0B00-00003401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54" authorId="0" shapeId="0" xr:uid="{00000000-0006-0000-0B00-000035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54" authorId="0" shapeId="0" xr:uid="{00000000-0006-0000-0B00-000036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54" authorId="0" shapeId="0" xr:uid="{00000000-0006-0000-0B00-000037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O254" authorId="0" shapeId="0" xr:uid="{00000000-0006-0000-0B00-00003801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54" authorId="0" shapeId="0" xr:uid="{00000000-0006-0000-0B00-00003901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Q254" authorId="0" shapeId="0" xr:uid="{00000000-0006-0000-0B00-00003A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255" authorId="0" shapeId="0" xr:uid="{00000000-0006-0000-0B00-00003B010000}">
      <text>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text>
    </comment>
    <comment ref="I255" authorId="0" shapeId="0" xr:uid="{00000000-0006-0000-0B00-00003C010000}">
      <text>
        <r>
          <rPr>
            <sz val="11"/>
            <rFont val="Calibri"/>
          </rPr>
          <t xml:space="preserve">Ensure </t>
        </r>
        <r>
          <rPr>
            <sz val="11"/>
            <color rgb="FF000000"/>
            <rFont val="Calibri"/>
          </rPr>
          <t>'</t>
        </r>
        <r>
          <rPr>
            <b/>
            <sz val="11"/>
            <color rgb="FF000000"/>
            <rFont val="Calibri"/>
          </rPr>
          <t>Toggle user control over Insider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55" authorId="0" shapeId="0" xr:uid="{00000000-0006-0000-0B00-00003D010000}">
      <text>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text>
    </comment>
    <comment ref="K255" authorId="0" shapeId="0" xr:uid="{00000000-0006-0000-0B00-00003E01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55" authorId="0" shapeId="0" xr:uid="{00000000-0006-0000-0B00-00003F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55" authorId="0" shapeId="0" xr:uid="{00000000-0006-0000-0B00-000040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55" authorId="0" shapeId="0" xr:uid="{00000000-0006-0000-0B00-000041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O255" authorId="0" shapeId="0" xr:uid="{00000000-0006-0000-0B00-00004201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55" authorId="0" shapeId="0" xr:uid="{00000000-0006-0000-0B00-000043010000}">
      <text>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Q255" authorId="0" shapeId="0" xr:uid="{00000000-0006-0000-0B00-000044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256" authorId="0" shapeId="0" xr:uid="{00000000-0006-0000-0B00-00004501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56" authorId="0" shapeId="0" xr:uid="{00000000-0006-0000-0B00-000046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56" authorId="0" shapeId="0" xr:uid="{00000000-0006-0000-0B00-00004701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56" authorId="0" shapeId="0" xr:uid="{00000000-0006-0000-0B00-000048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L256" authorId="0" shapeId="0" xr:uid="{00000000-0006-0000-0B00-000049010000}">
      <text>
        <r>
          <rPr>
            <sz val="11"/>
            <rFont val="Calibri"/>
          </rPr>
          <t xml:space="preserve">Ensure </t>
        </r>
        <r>
          <rPr>
            <sz val="11"/>
            <color rgb="FF000000"/>
            <rFont val="Calibri"/>
          </rPr>
          <t>'</t>
        </r>
        <r>
          <rPr>
            <b/>
            <sz val="11"/>
            <color rgb="FF000000"/>
            <rFont val="Calibri"/>
          </rPr>
          <t>Remove "Run as Different User" from context menus</t>
        </r>
        <r>
          <rPr>
            <sz val="11"/>
            <color rgb="FF000000"/>
            <rFont val="Calibri"/>
          </rPr>
          <t>'</t>
        </r>
        <r>
          <rPr>
            <sz val="11"/>
            <color rgb="FF000000"/>
            <rFont val="Calibri"/>
          </rPr>
          <t xml:space="preserve"> is set to </t>
        </r>
        <r>
          <rPr>
            <sz val="11"/>
            <color rgb="FF000000"/>
            <rFont val="Calibri"/>
          </rPr>
          <t>'</t>
        </r>
        <r>
          <rPr>
            <b/>
            <sz val="11"/>
            <color rgb="FF000000"/>
            <rFont val="Calibri"/>
          </rPr>
          <t>Enabled (recommended)</t>
        </r>
        <r>
          <rPr>
            <sz val="11"/>
            <color rgb="FF000000"/>
            <rFont val="Calibri"/>
          </rPr>
          <t>'</t>
        </r>
      </text>
    </comment>
    <comment ref="M256" authorId="0" shapeId="0" xr:uid="{00000000-0006-0000-0B00-00004A01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56" authorId="0" shapeId="0" xr:uid="{00000000-0006-0000-0B00-00004B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56" authorId="0" shapeId="0" xr:uid="{00000000-0006-0000-0B00-00004C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56" authorId="0" shapeId="0" xr:uid="{00000000-0006-0000-0B00-00004D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Q256" authorId="0" shapeId="0" xr:uid="{00000000-0006-0000-0B00-00004E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R256" authorId="0" shapeId="0" xr:uid="{00000000-0006-0000-0B00-00004F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S256" authorId="0" shapeId="0" xr:uid="{00000000-0006-0000-0B00-000050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T256" authorId="0" shapeId="0" xr:uid="{00000000-0006-0000-0B00-000051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56" authorId="0" shapeId="0" xr:uid="{00000000-0006-0000-0B00-000052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V256" authorId="0" shapeId="0" xr:uid="{00000000-0006-0000-0B00-00005301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56" authorId="0" shapeId="0" xr:uid="{00000000-0006-0000-0B00-000054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X256" authorId="0" shapeId="0" xr:uid="{00000000-0006-0000-0B00-000055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56" authorId="0" shapeId="0" xr:uid="{00000000-0006-0000-0B00-000056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56" authorId="0" shapeId="0" xr:uid="{00000000-0006-0000-0B00-000057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56" authorId="0" shapeId="0" xr:uid="{00000000-0006-0000-0B00-000058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56" authorId="0" shapeId="0" xr:uid="{00000000-0006-0000-0B00-000059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C256" authorId="0" shapeId="0" xr:uid="{00000000-0006-0000-0B00-00005A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D256" authorId="0" shapeId="0" xr:uid="{00000000-0006-0000-0B00-00005B010000}">
      <text>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56" authorId="0" shapeId="0" xr:uid="{00000000-0006-0000-0B00-00005C010000}">
      <text>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56" authorId="0" shapeId="0" xr:uid="{00000000-0006-0000-0B00-00005D010000}">
      <text>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56" authorId="0" shapeId="0" xr:uid="{00000000-0006-0000-0B00-00005E010000}">
      <text>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56" authorId="0" shapeId="0" xr:uid="{00000000-0006-0000-0B00-00005F010000}">
      <text>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text>
    </comment>
    <comment ref="AI256" authorId="0" shapeId="0" xr:uid="{00000000-0006-0000-0B00-000060010000}">
      <text>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J256" authorId="0" shapeId="0" xr:uid="{00000000-0006-0000-0B00-000061010000}">
      <text>
        <r>
          <rPr>
            <sz val="11"/>
            <rFont val="Calibri"/>
          </rPr>
          <t xml:space="preserve">Ensure </t>
        </r>
        <r>
          <rPr>
            <sz val="11"/>
            <color rgb="FF000000"/>
            <rFont val="Calibri"/>
          </rPr>
          <t>'</t>
        </r>
        <r>
          <rPr>
            <b/>
            <sz val="11"/>
            <color rgb="FF000000"/>
            <rFont val="Calibri"/>
          </rPr>
          <t>Allow clipboard sharing with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56" authorId="0" shapeId="0" xr:uid="{00000000-0006-0000-0B00-000062010000}">
      <text>
        <r>
          <rPr>
            <sz val="11"/>
            <rFont val="Calibri"/>
          </rPr>
          <t xml:space="preserve">Ensure </t>
        </r>
        <r>
          <rPr>
            <sz val="11"/>
            <color rgb="FF000000"/>
            <rFont val="Calibri"/>
          </rPr>
          <t>'</t>
        </r>
        <r>
          <rPr>
            <b/>
            <sz val="11"/>
            <color rgb="FF000000"/>
            <rFont val="Calibri"/>
          </rPr>
          <t>Allow networking in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256" authorId="0" shapeId="0" xr:uid="{00000000-0006-0000-0B00-000063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56" authorId="0" shapeId="0" xr:uid="{00000000-0006-0000-0B00-00006401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57" authorId="0" shapeId="0" xr:uid="{00000000-0006-0000-0B00-000065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57" authorId="0" shapeId="0" xr:uid="{00000000-0006-0000-0B00-000066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257" authorId="0" shapeId="0" xr:uid="{00000000-0006-0000-0B00-000067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57" authorId="0" shapeId="0" xr:uid="{00000000-0006-0000-0B00-000068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57" authorId="0" shapeId="0" xr:uid="{00000000-0006-0000-0B00-000069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57" authorId="0" shapeId="0" xr:uid="{00000000-0006-0000-0B00-00006A01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57" authorId="0" shapeId="0" xr:uid="{00000000-0006-0000-0B00-00006B010000}">
      <text>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68" authorId="0" shapeId="0" xr:uid="{00000000-0006-0000-0B00-00006C010000}">
      <text>
        <r>
          <rPr>
            <sz val="11"/>
            <rFont val="Calibri"/>
          </rPr>
          <t xml:space="preserve">Ensure </t>
        </r>
        <r>
          <rPr>
            <sz val="11"/>
            <color rgb="FF000000"/>
            <rFont val="Calibri"/>
          </rPr>
          <t>'</t>
        </r>
        <r>
          <rPr>
            <b/>
            <sz val="11"/>
            <color rgb="FF000000"/>
            <rFont val="Calibri"/>
          </rPr>
          <t>Allow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 &lt;Org Specific Device IDs&gt;</t>
        </r>
        <r>
          <rPr>
            <sz val="11"/>
            <color rgb="FF000000"/>
            <rFont val="Calibri"/>
          </rPr>
          <t>'</t>
        </r>
      </text>
    </comment>
    <comment ref="I268" authorId="0" shapeId="0" xr:uid="{00000000-0006-0000-0B00-00006D010000}">
      <text>
        <r>
          <rPr>
            <sz val="11"/>
            <rFont val="Calibri"/>
          </rPr>
          <t xml:space="preserve">Ensure </t>
        </r>
        <r>
          <rPr>
            <sz val="11"/>
            <color rgb="FF000000"/>
            <rFont val="Calibri"/>
          </rPr>
          <t>'</t>
        </r>
        <r>
          <rPr>
            <b/>
            <sz val="11"/>
            <color rgb="FF000000"/>
            <rFont val="Calibri"/>
          </rPr>
          <t>Apply layered order of evaluation for Allow and Prevent device installation policies across all device match criteria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68" authorId="0" shapeId="0" xr:uid="{00000000-0006-0000-0B00-00006E010000}">
      <text>
        <r>
          <rPr>
            <sz val="11"/>
            <rFont val="Calibri"/>
          </rPr>
          <t xml:space="preserve">Ensure </t>
        </r>
        <r>
          <rPr>
            <sz val="11"/>
            <color rgb="FF000000"/>
            <rFont val="Calibri"/>
          </rPr>
          <t>'</t>
        </r>
        <r>
          <rPr>
            <b/>
            <sz val="11"/>
            <color rgb="FF000000"/>
            <rFont val="Calibri"/>
          </rPr>
          <t>Display a custom message when installation is prevented by a policy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&lt;Text&gt;</t>
        </r>
        <r>
          <rPr>
            <sz val="11"/>
            <color rgb="FF000000"/>
            <rFont val="Calibri"/>
          </rPr>
          <t>'</t>
        </r>
      </text>
    </comment>
    <comment ref="K268" authorId="0" shapeId="0" xr:uid="{00000000-0006-0000-0B00-00006F010000}">
      <text>
        <r>
          <rPr>
            <sz val="11"/>
            <rFont val="Calibri"/>
          </rPr>
          <t xml:space="preserve">Ensure </t>
        </r>
        <r>
          <rPr>
            <sz val="11"/>
            <color rgb="FF000000"/>
            <rFont val="Calibri"/>
          </rPr>
          <t>'</t>
        </r>
        <r>
          <rPr>
            <b/>
            <sz val="11"/>
            <color rgb="FF000000"/>
            <rFont val="Calibri"/>
          </rPr>
          <t>Display a custom message title when device installation is prevented by a policy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&lt;Text&gt;</t>
        </r>
        <r>
          <rPr>
            <sz val="11"/>
            <color rgb="FF000000"/>
            <rFont val="Calibri"/>
          </rPr>
          <t>'</t>
        </r>
      </text>
    </comment>
    <comment ref="L268" authorId="0" shapeId="0" xr:uid="{00000000-0006-0000-0B00-00007001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8" authorId="0" shapeId="0" xr:uid="{00000000-0006-0000-0B00-000071010000}">
      <text>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N268" authorId="0" shapeId="0" xr:uid="{00000000-0006-0000-0B00-00007201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8" authorId="0" shapeId="0" xr:uid="{00000000-0006-0000-0B00-00007301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P268" authorId="0" shapeId="0" xr:uid="{00000000-0006-0000-0B00-00007401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Q268" authorId="0" shapeId="0" xr:uid="{00000000-0006-0000-0B00-000075010000}">
      <text>
        <r>
          <rPr>
            <sz val="11"/>
            <rFont val="Calibri"/>
          </rPr>
          <t xml:space="preserve">Ensure </t>
        </r>
        <r>
          <rPr>
            <sz val="11"/>
            <color rgb="FF000000"/>
            <rFont val="Calibri"/>
          </rPr>
          <t>'</t>
        </r>
        <r>
          <rPr>
            <b/>
            <sz val="11"/>
            <color rgb="FF000000"/>
            <rFont val="Calibri"/>
          </rPr>
          <t>Prevent installation of removable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68" authorId="0" shapeId="0" xr:uid="{00000000-0006-0000-0B00-000076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S268" authorId="0" shapeId="0" xr:uid="{00000000-0006-0000-0B00-000077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T268" authorId="0" shapeId="0" xr:uid="{00000000-0006-0000-0B00-00007801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68" authorId="0" shapeId="0" xr:uid="{00000000-0006-0000-0B00-00007901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H270" authorId="0" shapeId="0" xr:uid="{00000000-0006-0000-0B00-00007A01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0" authorId="0" shapeId="0" xr:uid="{00000000-0006-0000-0B00-00007B01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76" authorId="0" shapeId="0" xr:uid="{00000000-0006-0000-0B00-00007C01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I276" authorId="0" shapeId="0" xr:uid="{00000000-0006-0000-0B00-00007D01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6" authorId="0" shapeId="0" xr:uid="{00000000-0006-0000-0B00-00007E01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6" authorId="0" shapeId="0" xr:uid="{00000000-0006-0000-0B00-00007F01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L276" authorId="0" shapeId="0" xr:uid="{00000000-0006-0000-0B00-00008001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M276" authorId="0" shapeId="0" xr:uid="{00000000-0006-0000-0B00-00008101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6" authorId="0" shapeId="0" xr:uid="{00000000-0006-0000-0B00-00008201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76" authorId="0" shapeId="0" xr:uid="{00000000-0006-0000-0B00-00008301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6" authorId="0" shapeId="0" xr:uid="{00000000-0006-0000-0B00-000084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76" authorId="0" shapeId="0" xr:uid="{00000000-0006-0000-0B00-00008501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6" authorId="0" shapeId="0" xr:uid="{00000000-0006-0000-0B00-00008601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S276" authorId="0" shapeId="0" xr:uid="{00000000-0006-0000-0B00-00008701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T276" authorId="0" shapeId="0" xr:uid="{00000000-0006-0000-0B00-00008801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U276" authorId="0" shapeId="0" xr:uid="{00000000-0006-0000-0B00-00008901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76" authorId="0" shapeId="0" xr:uid="{00000000-0006-0000-0B00-00008A01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W276" authorId="0" shapeId="0" xr:uid="{00000000-0006-0000-0B00-00008B01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X276" authorId="0" shapeId="0" xr:uid="{00000000-0006-0000-0B00-00008C01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Y276" authorId="0" shapeId="0" xr:uid="{00000000-0006-0000-0B00-00008D01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76" authorId="0" shapeId="0" xr:uid="{00000000-0006-0000-0B00-00008E01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AA276" authorId="0" shapeId="0" xr:uid="{00000000-0006-0000-0B00-00008F01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AB276" authorId="0" shapeId="0" xr:uid="{00000000-0006-0000-0B00-00009001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76" authorId="0" shapeId="0" xr:uid="{00000000-0006-0000-0B00-00009101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76" authorId="0" shapeId="0" xr:uid="{00000000-0006-0000-0B00-00009201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76" authorId="0" shapeId="0" xr:uid="{00000000-0006-0000-0B00-00009301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276" authorId="0" shapeId="0" xr:uid="{00000000-0006-0000-0B00-00009401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76" authorId="0" shapeId="0" xr:uid="{00000000-0006-0000-0B00-00009501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76" authorId="0" shapeId="0" xr:uid="{00000000-0006-0000-0B00-00009601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76" authorId="0" shapeId="0" xr:uid="{00000000-0006-0000-0B00-00009701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76" authorId="0" shapeId="0" xr:uid="{00000000-0006-0000-0B00-00009801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79" authorId="0" shapeId="0" xr:uid="{00000000-0006-0000-0B00-000099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279" authorId="0" shapeId="0" xr:uid="{00000000-0006-0000-0B00-00009A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J279" authorId="0" shapeId="0" xr:uid="{00000000-0006-0000-0B00-00009B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80" authorId="0" shapeId="0" xr:uid="{00000000-0006-0000-0B00-00009C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280" authorId="0" shapeId="0" xr:uid="{00000000-0006-0000-0B00-00009D01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H281" authorId="0" shapeId="0" xr:uid="{00000000-0006-0000-0B00-00009E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81" authorId="0" shapeId="0" xr:uid="{00000000-0006-0000-0B00-00009F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81" authorId="0" shapeId="0" xr:uid="{00000000-0006-0000-0B00-0000A0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81" authorId="0" shapeId="0" xr:uid="{00000000-0006-0000-0B00-0000A1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81" authorId="0" shapeId="0" xr:uid="{00000000-0006-0000-0B00-0000A2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81" authorId="0" shapeId="0" xr:uid="{00000000-0006-0000-0B00-0000A3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81" authorId="0" shapeId="0" xr:uid="{00000000-0006-0000-0B00-0000A4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82" authorId="0" shapeId="0" xr:uid="{00000000-0006-0000-0B00-0000A5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82" authorId="0" shapeId="0" xr:uid="{00000000-0006-0000-0B00-0000A6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82" authorId="0" shapeId="0" xr:uid="{00000000-0006-0000-0B00-0000A7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82" authorId="0" shapeId="0" xr:uid="{00000000-0006-0000-0B00-0000A8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82" authorId="0" shapeId="0" xr:uid="{00000000-0006-0000-0B00-0000A9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82" authorId="0" shapeId="0" xr:uid="{00000000-0006-0000-0B00-0000AA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82" authorId="0" shapeId="0" xr:uid="{00000000-0006-0000-0B00-0000AB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83" authorId="0" shapeId="0" xr:uid="{00000000-0006-0000-0B00-0000AC01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83" authorId="0" shapeId="0" xr:uid="{00000000-0006-0000-0B00-0000AD01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83" authorId="0" shapeId="0" xr:uid="{00000000-0006-0000-0B00-0000AE01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K283" authorId="0" shapeId="0" xr:uid="{00000000-0006-0000-0B00-0000AF01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L283" authorId="0" shapeId="0" xr:uid="{00000000-0006-0000-0B00-0000B001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M283" authorId="0" shapeId="0" xr:uid="{00000000-0006-0000-0B00-0000B101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N283" authorId="0" shapeId="0" xr:uid="{00000000-0006-0000-0B00-0000B201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text>
    </comment>
    <comment ref="O283" authorId="0" shapeId="0" xr:uid="{00000000-0006-0000-0B00-0000B301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P283" authorId="0" shapeId="0" xr:uid="{00000000-0006-0000-0B00-0000B4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Q283" authorId="0" shapeId="0" xr:uid="{00000000-0006-0000-0B00-0000B501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84" authorId="0" shapeId="0" xr:uid="{00000000-0006-0000-0B00-0000B601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84" authorId="0" shapeId="0" xr:uid="{00000000-0006-0000-0B00-0000B701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84" authorId="0" shapeId="0" xr:uid="{00000000-0006-0000-0B00-0000B801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84" authorId="0" shapeId="0" xr:uid="{00000000-0006-0000-0B00-0000B901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287" authorId="0" shapeId="0" xr:uid="{00000000-0006-0000-0B00-0000BA01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I287" authorId="0" shapeId="0" xr:uid="{00000000-0006-0000-0B00-0000BB01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J287" authorId="0" shapeId="0" xr:uid="{00000000-0006-0000-0B00-0000BC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K287" authorId="0" shapeId="0" xr:uid="{00000000-0006-0000-0B00-0000BD01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87" authorId="0" shapeId="0" xr:uid="{00000000-0006-0000-0B00-0000BE01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87" authorId="0" shapeId="0" xr:uid="{00000000-0006-0000-0B00-0000BF01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87" authorId="0" shapeId="0" xr:uid="{00000000-0006-0000-0B00-0000C001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O287" authorId="0" shapeId="0" xr:uid="{00000000-0006-0000-0B00-0000C101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87" authorId="0" shapeId="0" xr:uid="{00000000-0006-0000-0B00-0000C201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87" authorId="0" shapeId="0" xr:uid="{00000000-0006-0000-0B00-0000C301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87" authorId="0" shapeId="0" xr:uid="{00000000-0006-0000-0B00-0000C401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2" authorId="0" shapeId="0" xr:uid="{00000000-0006-0000-0B00-0000C5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I292" authorId="0" shapeId="0" xr:uid="{00000000-0006-0000-0B00-0000C6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92" authorId="0" shapeId="0" xr:uid="{00000000-0006-0000-0B00-0000C701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04" authorId="0" shapeId="0" xr:uid="{00000000-0006-0000-0B00-0000C801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304" authorId="0" shapeId="0" xr:uid="{00000000-0006-0000-0B00-0000C901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304" authorId="0" shapeId="0" xr:uid="{00000000-0006-0000-0B00-0000CA01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304" authorId="0" shapeId="0" xr:uid="{00000000-0006-0000-0B00-0000CB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304" authorId="0" shapeId="0" xr:uid="{00000000-0006-0000-0B00-0000CC01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4" authorId="0" shapeId="0" xr:uid="{00000000-0006-0000-0B00-0000CD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04" authorId="0" shapeId="0" xr:uid="{00000000-0006-0000-0B00-0000CE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04" authorId="0" shapeId="0" xr:uid="{00000000-0006-0000-0B00-0000CF010000}">
      <text>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text>
    </comment>
    <comment ref="P304" authorId="0" shapeId="0" xr:uid="{00000000-0006-0000-0B00-0000D001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04" authorId="0" shapeId="0" xr:uid="{00000000-0006-0000-0B00-0000D101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04" authorId="0" shapeId="0" xr:uid="{00000000-0006-0000-0B00-0000D201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S304" authorId="0" shapeId="0" xr:uid="{00000000-0006-0000-0B00-0000D301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T304" authorId="0" shapeId="0" xr:uid="{00000000-0006-0000-0B00-0000D401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04" authorId="0" shapeId="0" xr:uid="{00000000-0006-0000-0B00-0000D501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04" authorId="0" shapeId="0" xr:uid="{00000000-0006-0000-0B00-0000D601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text>
    </comment>
    <comment ref="W304" authorId="0" shapeId="0" xr:uid="{00000000-0006-0000-0B00-0000D701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X304" authorId="0" shapeId="0" xr:uid="{00000000-0006-0000-0B00-0000D801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Y304" authorId="0" shapeId="0" xr:uid="{00000000-0006-0000-0B00-0000D901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Z304" authorId="0" shapeId="0" xr:uid="{00000000-0006-0000-0B00-0000DA01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text>
    </comment>
    <comment ref="AA304" authorId="0" shapeId="0" xr:uid="{00000000-0006-0000-0B00-0000DB01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AB304" authorId="0" shapeId="0" xr:uid="{00000000-0006-0000-0B00-0000DC01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AC304" authorId="0" shapeId="0" xr:uid="{00000000-0006-0000-0B00-0000DD01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04" authorId="0" shapeId="0" xr:uid="{00000000-0006-0000-0B00-0000DE01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04" authorId="0" shapeId="0" xr:uid="{00000000-0006-0000-0B00-0000DF01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04" authorId="0" shapeId="0" xr:uid="{00000000-0006-0000-0B00-0000E001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AG304" authorId="0" shapeId="0" xr:uid="{00000000-0006-0000-0B00-0000E101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04" authorId="0" shapeId="0" xr:uid="{00000000-0006-0000-0B00-0000E201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04" authorId="0" shapeId="0" xr:uid="{00000000-0006-0000-0B00-0000E301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04" authorId="0" shapeId="0" xr:uid="{00000000-0006-0000-0B00-0000E401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04" authorId="0" shapeId="0" xr:uid="{00000000-0006-0000-0B00-0000E501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05" authorId="0" shapeId="0" xr:uid="{00000000-0006-0000-0B00-0000E601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305" authorId="0" shapeId="0" xr:uid="{00000000-0006-0000-0B00-0000E701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305" authorId="0" shapeId="0" xr:uid="{00000000-0006-0000-0B00-0000E801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05" authorId="0" shapeId="0" xr:uid="{00000000-0006-0000-0B00-0000E901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306" authorId="0" shapeId="0" xr:uid="{00000000-0006-0000-0B00-0000EA01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I306" authorId="0" shapeId="0" xr:uid="{00000000-0006-0000-0B00-0000EB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06" authorId="0" shapeId="0" xr:uid="{00000000-0006-0000-0B00-0000EC01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1" authorId="0" shapeId="0" xr:uid="{00000000-0006-0000-0B00-0000ED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11" authorId="0" shapeId="0" xr:uid="{00000000-0006-0000-0B00-0000EE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J311" authorId="0" shapeId="0" xr:uid="{00000000-0006-0000-0B00-0000EF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311" authorId="0" shapeId="0" xr:uid="{00000000-0006-0000-0B00-0000F0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L311" authorId="0" shapeId="0" xr:uid="{00000000-0006-0000-0B00-0000F1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M311" authorId="0" shapeId="0" xr:uid="{00000000-0006-0000-0B00-0000F2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N311" authorId="0" shapeId="0" xr:uid="{00000000-0006-0000-0B00-0000F3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311" authorId="0" shapeId="0" xr:uid="{00000000-0006-0000-0B00-0000F4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311" authorId="0" shapeId="0" xr:uid="{00000000-0006-0000-0B00-0000F501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Q311" authorId="0" shapeId="0" xr:uid="{00000000-0006-0000-0B00-0000F6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11" authorId="0" shapeId="0" xr:uid="{00000000-0006-0000-0B00-0000F7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311" authorId="0" shapeId="0" xr:uid="{00000000-0006-0000-0B00-0000F8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311" authorId="0" shapeId="0" xr:uid="{00000000-0006-0000-0B00-0000F9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311" authorId="0" shapeId="0" xr:uid="{00000000-0006-0000-0B00-0000FA010000}">
      <text>
        <r>
          <rPr>
            <sz val="11"/>
            <rFont val="Calibri"/>
          </rPr>
          <t xml:space="preserve">Configure </t>
        </r>
        <r>
          <rPr>
            <sz val="11"/>
            <color rgb="FF000000"/>
            <rFont val="Calibri"/>
          </rPr>
          <t>'</t>
        </r>
        <r>
          <rPr>
            <b/>
            <sz val="11"/>
            <color rgb="FF000000"/>
            <rFont val="Calibri"/>
          </rPr>
          <t>Create symbolic links</t>
        </r>
        <r>
          <rPr>
            <sz val="11"/>
            <color rgb="FF000000"/>
            <rFont val="Calibri"/>
          </rPr>
          <t>'</t>
        </r>
      </text>
    </comment>
    <comment ref="V311" authorId="0" shapeId="0" xr:uid="{00000000-0006-0000-0B00-0000FB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11" authorId="0" shapeId="0" xr:uid="{00000000-0006-0000-0B00-0000FC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X311" authorId="0" shapeId="0" xr:uid="{00000000-0006-0000-0B00-0000FD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311" authorId="0" shapeId="0" xr:uid="{00000000-0006-0000-0B00-0000FE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311" authorId="0" shapeId="0" xr:uid="{00000000-0006-0000-0B00-0000FF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311" authorId="0" shapeId="0" xr:uid="{00000000-0006-0000-0B00-00000002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B311" authorId="0" shapeId="0" xr:uid="{00000000-0006-0000-0B00-00000102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C311" authorId="0" shapeId="0" xr:uid="{00000000-0006-0000-0B00-00000202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11" authorId="0" shapeId="0" xr:uid="{00000000-0006-0000-0B00-00000302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E311" authorId="0" shapeId="0" xr:uid="{00000000-0006-0000-0B00-00000402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F311" authorId="0" shapeId="0" xr:uid="{00000000-0006-0000-0B00-00000502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G311" authorId="0" shapeId="0" xr:uid="{00000000-0006-0000-0B00-00000602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11" authorId="0" shapeId="0" xr:uid="{00000000-0006-0000-0B00-00000702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I311" authorId="0" shapeId="0" xr:uid="{00000000-0006-0000-0B00-00000802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11" authorId="0" shapeId="0" xr:uid="{00000000-0006-0000-0B00-000009020000}">
      <text>
        <r>
          <rPr>
            <sz val="11"/>
            <rFont val="Calibri"/>
          </rPr>
          <t xml:space="preserve">Configure </t>
        </r>
        <r>
          <rPr>
            <sz val="11"/>
            <color rgb="FF000000"/>
            <rFont val="Calibri"/>
          </rPr>
          <t>'</t>
        </r>
        <r>
          <rPr>
            <b/>
            <sz val="11"/>
            <color rgb="FF000000"/>
            <rFont val="Calibri"/>
          </rPr>
          <t>Log on as a service</t>
        </r>
        <r>
          <rPr>
            <sz val="11"/>
            <color rgb="FF000000"/>
            <rFont val="Calibri"/>
          </rPr>
          <t>'</t>
        </r>
      </text>
    </comment>
    <comment ref="AK311" authorId="0" shapeId="0" xr:uid="{00000000-0006-0000-0B00-00000A02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311" authorId="0" shapeId="0" xr:uid="{00000000-0006-0000-0B00-00000B02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311" authorId="0" shapeId="0" xr:uid="{00000000-0006-0000-0B00-00000C02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311" authorId="0" shapeId="0" xr:uid="{00000000-0006-0000-0B00-00000D02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311" authorId="0" shapeId="0" xr:uid="{00000000-0006-0000-0B00-00000E02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311" authorId="0" shapeId="0" xr:uid="{00000000-0006-0000-0B00-00000F02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Q311" authorId="0" shapeId="0" xr:uid="{00000000-0006-0000-0B00-00001002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R311" authorId="0" shapeId="0" xr:uid="{00000000-0006-0000-0B00-00001102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311" authorId="0" shapeId="0" xr:uid="{00000000-0006-0000-0B00-00001202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T311" authorId="0" shapeId="0" xr:uid="{00000000-0006-0000-0B00-00001302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311" authorId="0" shapeId="0" xr:uid="{00000000-0006-0000-0B00-00001402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2" authorId="0" shapeId="0" xr:uid="{00000000-0006-0000-0B00-00001502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12" authorId="0" shapeId="0" xr:uid="{00000000-0006-0000-0B00-00001602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J312" authorId="0" shapeId="0" xr:uid="{00000000-0006-0000-0B00-00001702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312" authorId="0" shapeId="0" xr:uid="{00000000-0006-0000-0B00-00001802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L312" authorId="0" shapeId="0" xr:uid="{00000000-0006-0000-0B00-00001902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M312" authorId="0" shapeId="0" xr:uid="{00000000-0006-0000-0B00-00001A02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N312" authorId="0" shapeId="0" xr:uid="{00000000-0006-0000-0B00-00001B02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312" authorId="0" shapeId="0" xr:uid="{00000000-0006-0000-0B00-00001C02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312" authorId="0" shapeId="0" xr:uid="{00000000-0006-0000-0B00-00001D020000}">
      <text>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text>
    </comment>
    <comment ref="Q312" authorId="0" shapeId="0" xr:uid="{00000000-0006-0000-0B00-00001E02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12" authorId="0" shapeId="0" xr:uid="{00000000-0006-0000-0B00-00001F02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312" authorId="0" shapeId="0" xr:uid="{00000000-0006-0000-0B00-00002002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312" authorId="0" shapeId="0" xr:uid="{00000000-0006-0000-0B00-00002102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312" authorId="0" shapeId="0" xr:uid="{00000000-0006-0000-0B00-000022020000}">
      <text>
        <r>
          <rPr>
            <sz val="11"/>
            <rFont val="Calibri"/>
          </rPr>
          <t xml:space="preserve">Configure </t>
        </r>
        <r>
          <rPr>
            <sz val="11"/>
            <color rgb="FF000000"/>
            <rFont val="Calibri"/>
          </rPr>
          <t>'</t>
        </r>
        <r>
          <rPr>
            <b/>
            <sz val="11"/>
            <color rgb="FF000000"/>
            <rFont val="Calibri"/>
          </rPr>
          <t>Create symbolic links</t>
        </r>
        <r>
          <rPr>
            <sz val="11"/>
            <color rgb="FF000000"/>
            <rFont val="Calibri"/>
          </rPr>
          <t>'</t>
        </r>
      </text>
    </comment>
    <comment ref="V312" authorId="0" shapeId="0" xr:uid="{00000000-0006-0000-0B00-00002302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12" authorId="0" shapeId="0" xr:uid="{00000000-0006-0000-0B00-00002402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X312" authorId="0" shapeId="0" xr:uid="{00000000-0006-0000-0B00-00002502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312" authorId="0" shapeId="0" xr:uid="{00000000-0006-0000-0B00-00002602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312" authorId="0" shapeId="0" xr:uid="{00000000-0006-0000-0B00-00002702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312" authorId="0" shapeId="0" xr:uid="{00000000-0006-0000-0B00-00002802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B312" authorId="0" shapeId="0" xr:uid="{00000000-0006-0000-0B00-00002902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C312" authorId="0" shapeId="0" xr:uid="{00000000-0006-0000-0B00-00002A02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12" authorId="0" shapeId="0" xr:uid="{00000000-0006-0000-0B00-00002B02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E312" authorId="0" shapeId="0" xr:uid="{00000000-0006-0000-0B00-00002C02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F312" authorId="0" shapeId="0" xr:uid="{00000000-0006-0000-0B00-00002D02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G312" authorId="0" shapeId="0" xr:uid="{00000000-0006-0000-0B00-00002E02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12" authorId="0" shapeId="0" xr:uid="{00000000-0006-0000-0B00-00002F02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I312" authorId="0" shapeId="0" xr:uid="{00000000-0006-0000-0B00-00003002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12" authorId="0" shapeId="0" xr:uid="{00000000-0006-0000-0B00-000031020000}">
      <text>
        <r>
          <rPr>
            <sz val="11"/>
            <rFont val="Calibri"/>
          </rPr>
          <t xml:space="preserve">Configure </t>
        </r>
        <r>
          <rPr>
            <sz val="11"/>
            <color rgb="FF000000"/>
            <rFont val="Calibri"/>
          </rPr>
          <t>'</t>
        </r>
        <r>
          <rPr>
            <b/>
            <sz val="11"/>
            <color rgb="FF000000"/>
            <rFont val="Calibri"/>
          </rPr>
          <t>Log on as a service</t>
        </r>
        <r>
          <rPr>
            <sz val="11"/>
            <color rgb="FF000000"/>
            <rFont val="Calibri"/>
          </rPr>
          <t>'</t>
        </r>
      </text>
    </comment>
    <comment ref="AK312" authorId="0" shapeId="0" xr:uid="{00000000-0006-0000-0B00-00003202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312" authorId="0" shapeId="0" xr:uid="{00000000-0006-0000-0B00-00003302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312" authorId="0" shapeId="0" xr:uid="{00000000-0006-0000-0B00-00003402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312" authorId="0" shapeId="0" xr:uid="{00000000-0006-0000-0B00-00003502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312" authorId="0" shapeId="0" xr:uid="{00000000-0006-0000-0B00-00003602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312" authorId="0" shapeId="0" xr:uid="{00000000-0006-0000-0B00-00003702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Q312" authorId="0" shapeId="0" xr:uid="{00000000-0006-0000-0B00-00003802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R312" authorId="0" shapeId="0" xr:uid="{00000000-0006-0000-0B00-00003902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312" authorId="0" shapeId="0" xr:uid="{00000000-0006-0000-0B00-00003A02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T312" authorId="0" shapeId="0" xr:uid="{00000000-0006-0000-0B00-00003B02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312" authorId="0" shapeId="0" xr:uid="{00000000-0006-0000-0B00-00003C02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21" authorId="0" shapeId="0" xr:uid="{00000000-0006-0000-0B00-00003D02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21" authorId="0" shapeId="0" xr:uid="{00000000-0006-0000-0B00-00003E02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1" authorId="0" shapeId="0" xr:uid="{00000000-0006-0000-0B00-00003F02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1" authorId="0" shapeId="0" xr:uid="{00000000-0006-0000-0B00-000040020000}">
      <text>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21" authorId="0" shapeId="0" xr:uid="{00000000-0006-0000-0B00-00004102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1" authorId="0" shapeId="0" xr:uid="{00000000-0006-0000-0B00-000042020000}">
      <text>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1" authorId="0" shapeId="0" xr:uid="{00000000-0006-0000-0B00-00004302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O321" authorId="0" shapeId="0" xr:uid="{00000000-0006-0000-0B00-00004402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21" authorId="0" shapeId="0" xr:uid="{00000000-0006-0000-0B00-000045020000}">
      <text>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21" authorId="0" shapeId="0" xr:uid="{00000000-0006-0000-0B00-00004602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21" authorId="0" shapeId="0" xr:uid="{00000000-0006-0000-0B00-000047020000}">
      <text>
        <r>
          <rPr>
            <sz val="11"/>
            <rFont val="Calibri"/>
          </rPr>
          <t xml:space="preserve">Ensure </t>
        </r>
        <r>
          <rPr>
            <sz val="11"/>
            <color rgb="FF000000"/>
            <rFont val="Calibri"/>
          </rPr>
          <t>'</t>
        </r>
        <r>
          <rPr>
            <b/>
            <sz val="11"/>
            <color rgb="FF000000"/>
            <rFont val="Calibri"/>
          </rPr>
          <t>Turn off cloud optimized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21" authorId="0" shapeId="0" xr:uid="{00000000-0006-0000-0B00-00004802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21" authorId="0" shapeId="0" xr:uid="{00000000-0006-0000-0B00-000049020000}">
      <text>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text>
    </comment>
    <comment ref="U321" authorId="0" shapeId="0" xr:uid="{00000000-0006-0000-0B00-00004A020000}">
      <text>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21" authorId="0" shapeId="0" xr:uid="{00000000-0006-0000-0B00-00004B020000}">
      <text>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21" authorId="0" shapeId="0" xr:uid="{00000000-0006-0000-0B00-00004C020000}">
      <text>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1" authorId="0" shapeId="0" xr:uid="{00000000-0006-0000-0B00-00004D02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21" authorId="0" shapeId="0" xr:uid="{00000000-0006-0000-0B00-00004E020000}">
      <text>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21" authorId="0" shapeId="0" xr:uid="{00000000-0006-0000-0B00-00004F020000}">
      <text>
        <r>
          <rPr>
            <sz val="11"/>
            <rFont val="Calibri"/>
          </rPr>
          <t xml:space="preserve">Ensure </t>
        </r>
        <r>
          <rPr>
            <sz val="11"/>
            <color rgb="FF000000"/>
            <rFont val="Calibri"/>
          </rPr>
          <t>'</t>
        </r>
        <r>
          <rPr>
            <b/>
            <sz val="11"/>
            <color rgb="FF000000"/>
            <rFont val="Calibri"/>
          </rPr>
          <t>Enable news and interests on the taskbar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21" authorId="0" shapeId="0" xr:uid="{00000000-0006-0000-0B00-000050020000}">
      <text>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21" authorId="0" shapeId="0" xr:uid="{00000000-0006-0000-0B00-00005102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21" authorId="0" shapeId="0" xr:uid="{00000000-0006-0000-0B00-000052020000}">
      <text>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text>
    </comment>
    <comment ref="AD321" authorId="0" shapeId="0" xr:uid="{00000000-0006-0000-0B00-000053020000}">
      <text>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21" authorId="0" shapeId="0" xr:uid="{00000000-0006-0000-0B00-000054020000}">
      <text>
        <r>
          <rPr>
            <sz val="11"/>
            <rFont val="Calibri"/>
          </rPr>
          <t xml:space="preserve">Ensure </t>
        </r>
        <r>
          <rPr>
            <sz val="11"/>
            <color rgb="FF000000"/>
            <rFont val="Calibri"/>
          </rPr>
          <t>'</t>
        </r>
        <r>
          <rPr>
            <b/>
            <sz val="11"/>
            <color rgb="FF000000"/>
            <rFont val="Calibri"/>
          </rPr>
          <t>Allow Cortana above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21" authorId="0" shapeId="0" xr:uid="{00000000-0006-0000-0B00-000055020000}">
      <text>
        <r>
          <rPr>
            <sz val="11"/>
            <rFont val="Calibri"/>
          </rPr>
          <t xml:space="preserve">Ensure </t>
        </r>
        <r>
          <rPr>
            <sz val="11"/>
            <color rgb="FF000000"/>
            <rFont val="Calibri"/>
          </rPr>
          <t>'</t>
        </r>
        <r>
          <rPr>
            <b/>
            <sz val="11"/>
            <color rgb="FF000000"/>
            <rFont val="Calibri"/>
          </rPr>
          <t>Allow search and Cortana to use location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21" authorId="0" shapeId="0" xr:uid="{00000000-0006-0000-0B00-000056020000}">
      <text>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21" authorId="0" shapeId="0" xr:uid="{00000000-0006-0000-0B00-000057020000}">
      <text>
        <r>
          <rPr>
            <sz val="11"/>
            <rFont val="Calibri"/>
          </rPr>
          <t xml:space="preserve">Ensure </t>
        </r>
        <r>
          <rPr>
            <sz val="11"/>
            <color rgb="FF000000"/>
            <rFont val="Calibri"/>
          </rPr>
          <t>'</t>
        </r>
        <r>
          <rPr>
            <b/>
            <sz val="11"/>
            <color rgb="FF000000"/>
            <rFont val="Calibri"/>
          </rPr>
          <t>Allow widgets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21" authorId="0" shapeId="0" xr:uid="{00000000-0006-0000-0B00-00005802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21" authorId="0" shapeId="0" xr:uid="{00000000-0006-0000-0B00-000059020000}">
      <text>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21" authorId="0" shapeId="0" xr:uid="{00000000-0006-0000-0B00-00005A020000}">
      <text>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21" authorId="0" shapeId="0" xr:uid="{00000000-0006-0000-0B00-00005B020000}">
      <text>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21" authorId="0" shapeId="0" xr:uid="{00000000-0006-0000-0B00-00005C020000}">
      <text>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21" authorId="0" shapeId="0" xr:uid="{00000000-0006-0000-0B00-00005D020000}">
      <text>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21" authorId="0" shapeId="0" xr:uid="{00000000-0006-0000-0B00-00005E020000}">
      <text>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21" authorId="0" shapeId="0" xr:uid="{00000000-0006-0000-0B00-00005F02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27" authorId="0" shapeId="0" xr:uid="{00000000-0006-0000-0B00-00006002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text>
    </comment>
    <comment ref="I327" authorId="0" shapeId="0" xr:uid="{00000000-0006-0000-0B00-00006102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7" authorId="0" shapeId="0" xr:uid="{00000000-0006-0000-0B00-00006202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27" authorId="0" shapeId="0" xr:uid="{00000000-0006-0000-0B00-00006302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L327" authorId="0" shapeId="0" xr:uid="{00000000-0006-0000-0B00-00006402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7" authorId="0" shapeId="0" xr:uid="{00000000-0006-0000-0B00-00006502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7" authorId="0" shapeId="0" xr:uid="{00000000-0006-0000-0B00-00006602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327" authorId="0" shapeId="0" xr:uid="{00000000-0006-0000-0B00-00006702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P327" authorId="0" shapeId="0" xr:uid="{00000000-0006-0000-0B00-00006802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Q327" authorId="0" shapeId="0" xr:uid="{00000000-0006-0000-0B00-00006902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R327" authorId="0" shapeId="0" xr:uid="{00000000-0006-0000-0B00-00006A02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S327" authorId="0" shapeId="0" xr:uid="{00000000-0006-0000-0B00-00006B02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T327" authorId="0" shapeId="0" xr:uid="{00000000-0006-0000-0B00-00006C02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U327" authorId="0" shapeId="0" xr:uid="{00000000-0006-0000-0B00-00006D02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27" authorId="0" shapeId="0" xr:uid="{00000000-0006-0000-0B00-00006E02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27" authorId="0" shapeId="0" xr:uid="{00000000-0006-0000-0B00-00006F02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7" authorId="0" shapeId="0" xr:uid="{00000000-0006-0000-0B00-00007002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Y327" authorId="0" shapeId="0" xr:uid="{00000000-0006-0000-0B00-00007102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27" authorId="0" shapeId="0" xr:uid="{00000000-0006-0000-0B00-00007202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27" authorId="0" shapeId="0" xr:uid="{00000000-0006-0000-0B00-00007302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27" authorId="0" shapeId="0" xr:uid="{00000000-0006-0000-0B00-00007402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C327" authorId="0" shapeId="0" xr:uid="{00000000-0006-0000-0B00-00007502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D327" authorId="0" shapeId="0" xr:uid="{00000000-0006-0000-0B00-00007602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E327" authorId="0" shapeId="0" xr:uid="{00000000-0006-0000-0B00-00007702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F327" authorId="0" shapeId="0" xr:uid="{00000000-0006-0000-0B00-00007802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G327" authorId="0" shapeId="0" xr:uid="{00000000-0006-0000-0B00-00007902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H327" authorId="0" shapeId="0" xr:uid="{00000000-0006-0000-0B00-00007A02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I327" authorId="0" shapeId="0" xr:uid="{00000000-0006-0000-0B00-00007B02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327" authorId="0" shapeId="0" xr:uid="{00000000-0006-0000-0B00-00007C02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27" authorId="0" shapeId="0" xr:uid="{00000000-0006-0000-0B00-00007D02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27" authorId="0" shapeId="0" xr:uid="{00000000-0006-0000-0B00-00007E020000}">
      <text>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M327" authorId="0" shapeId="0" xr:uid="{00000000-0006-0000-0B00-00007F02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27" authorId="0" shapeId="0" xr:uid="{00000000-0006-0000-0B00-00008002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27" authorId="0" shapeId="0" xr:uid="{00000000-0006-0000-0B00-00008102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P327" authorId="0" shapeId="0" xr:uid="{00000000-0006-0000-0B00-00008202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AQ327" authorId="0" shapeId="0" xr:uid="{00000000-0006-0000-0B00-00008302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R327" authorId="0" shapeId="0" xr:uid="{00000000-0006-0000-0B00-00008402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S327" authorId="0" shapeId="0" xr:uid="{00000000-0006-0000-0B00-000085020000}">
      <text>
        <r>
          <rPr>
            <sz val="11"/>
            <rFont val="Calibri"/>
          </rPr>
          <t xml:space="preserve">Ensure </t>
        </r>
        <r>
          <rPr>
            <sz val="11"/>
            <color rgb="FF000000"/>
            <rFont val="Calibri"/>
          </rPr>
          <t>'</t>
        </r>
        <r>
          <rPr>
            <b/>
            <sz val="11"/>
            <color rgb="FF000000"/>
            <rFont val="Calibri"/>
          </rPr>
          <t>Choose how BitLocker-protected removable drives can be recovered: Save BitLocker recovery information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T327" authorId="0" shapeId="0" xr:uid="{00000000-0006-0000-0B00-000086020000}">
      <text>
        <r>
          <rPr>
            <sz val="11"/>
            <rFont val="Calibri"/>
          </rPr>
          <t xml:space="preserve">Ensure </t>
        </r>
        <r>
          <rPr>
            <sz val="11"/>
            <color rgb="FF000000"/>
            <rFont val="Calibri"/>
          </rPr>
          <t>'</t>
        </r>
        <r>
          <rPr>
            <b/>
            <sz val="11"/>
            <color rgb="FF000000"/>
            <rFont val="Calibri"/>
          </rPr>
          <t>Choose how BitLocker-protected removable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U327" authorId="0" shapeId="0" xr:uid="{00000000-0006-0000-0B00-000087020000}">
      <text>
        <r>
          <rPr>
            <sz val="11"/>
            <rFont val="Calibri"/>
          </rPr>
          <t xml:space="preserve">Ensure </t>
        </r>
        <r>
          <rPr>
            <sz val="11"/>
            <color rgb="FF000000"/>
            <rFont val="Calibri"/>
          </rPr>
          <t>'</t>
        </r>
        <r>
          <rPr>
            <b/>
            <sz val="11"/>
            <color rgb="FF000000"/>
            <rFont val="Calibri"/>
          </rPr>
          <t>Choose how BitLocker-protected removable drives can be recovered: Do not enable BitLocker until recovery information is stored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H328" authorId="0" shapeId="0" xr:uid="{00000000-0006-0000-0B00-000088020000}">
      <text>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text>
    </comment>
    <comment ref="I328" authorId="0" shapeId="0" xr:uid="{00000000-0006-0000-0B00-000089020000}">
      <text>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8" authorId="0" shapeId="0" xr:uid="{00000000-0006-0000-0B00-00008A02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28" authorId="0" shapeId="0" xr:uid="{00000000-0006-0000-0B00-00008B02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328" authorId="0" shapeId="0" xr:uid="{00000000-0006-0000-0B00-00008C02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text>
    </comment>
    <comment ref="M328" authorId="0" shapeId="0" xr:uid="{00000000-0006-0000-0B00-00008D02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text>
    </comment>
    <comment ref="N328" authorId="0" shapeId="0" xr:uid="{00000000-0006-0000-0B00-00008E02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328" authorId="0" shapeId="0" xr:uid="{00000000-0006-0000-0B00-00008F02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P328" authorId="0" shapeId="0" xr:uid="{00000000-0006-0000-0B00-00009002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Q328" authorId="0" shapeId="0" xr:uid="{00000000-0006-0000-0B00-00009102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R328" authorId="0" shapeId="0" xr:uid="{00000000-0006-0000-0B00-000092020000}">
      <text>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28" authorId="0" shapeId="0" xr:uid="{00000000-0006-0000-0B00-00009302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28" authorId="0" shapeId="0" xr:uid="{00000000-0006-0000-0B00-000094020000}">
      <text>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8" authorId="0" shapeId="0" xr:uid="{00000000-0006-0000-0B00-000095020000}">
      <text>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V328" authorId="0" shapeId="0" xr:uid="{00000000-0006-0000-0B00-00009602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28" authorId="0" shapeId="0" xr:uid="{00000000-0006-0000-0B00-00009702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8" authorId="0" shapeId="0" xr:uid="{00000000-0006-0000-0B00-00009802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28" authorId="0" shapeId="0" xr:uid="{00000000-0006-0000-0B00-00009902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Z328" authorId="0" shapeId="0" xr:uid="{00000000-0006-0000-0B00-00009A02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AA328" authorId="0" shapeId="0" xr:uid="{00000000-0006-0000-0B00-00009B02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B328" authorId="0" shapeId="0" xr:uid="{00000000-0006-0000-0B00-00009C02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C328" authorId="0" shapeId="0" xr:uid="{00000000-0006-0000-0B00-00009D02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D328" authorId="0" shapeId="0" xr:uid="{00000000-0006-0000-0B00-00009E02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AE328" authorId="0" shapeId="0" xr:uid="{00000000-0006-0000-0B00-00009F02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F328" authorId="0" shapeId="0" xr:uid="{00000000-0006-0000-0B00-0000A0020000}">
      <text>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28" authorId="0" shapeId="0" xr:uid="{00000000-0006-0000-0B00-0000A102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28" authorId="0" shapeId="0" xr:uid="{00000000-0006-0000-0B00-0000A202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28" authorId="0" shapeId="0" xr:uid="{00000000-0006-0000-0B00-0000A3020000}">
      <text>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J328" authorId="0" shapeId="0" xr:uid="{00000000-0006-0000-0B00-0000A4020000}">
      <text>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28" authorId="0" shapeId="0" xr:uid="{00000000-0006-0000-0B00-0000A502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28" authorId="0" shapeId="0" xr:uid="{00000000-0006-0000-0B00-0000A6020000}">
      <text>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M328" authorId="0" shapeId="0" xr:uid="{00000000-0006-0000-0B00-0000A7020000}">
      <text>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text>
    </comment>
    <comment ref="AN328" authorId="0" shapeId="0" xr:uid="{00000000-0006-0000-0B00-0000A8020000}">
      <text>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AO328" authorId="0" shapeId="0" xr:uid="{00000000-0006-0000-0B00-0000A9020000}">
      <text>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P328" authorId="0" shapeId="0" xr:uid="{00000000-0006-0000-0B00-0000AA020000}">
      <text>
        <r>
          <rPr>
            <sz val="11"/>
            <rFont val="Calibri"/>
          </rPr>
          <t xml:space="preserve">Ensure </t>
        </r>
        <r>
          <rPr>
            <sz val="11"/>
            <color rgb="FF000000"/>
            <rFont val="Calibri"/>
          </rPr>
          <t>'</t>
        </r>
        <r>
          <rPr>
            <b/>
            <sz val="11"/>
            <color rgb="FF000000"/>
            <rFont val="Calibri"/>
          </rPr>
          <t>Choose how BitLocker-protected removable drives can be recovered: Save BitLocker recovery information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Q328" authorId="0" shapeId="0" xr:uid="{00000000-0006-0000-0B00-0000AB020000}">
      <text>
        <r>
          <rPr>
            <sz val="11"/>
            <rFont val="Calibri"/>
          </rPr>
          <t xml:space="preserve">Ensure </t>
        </r>
        <r>
          <rPr>
            <sz val="11"/>
            <color rgb="FF000000"/>
            <rFont val="Calibri"/>
          </rPr>
          <t>'</t>
        </r>
        <r>
          <rPr>
            <b/>
            <sz val="11"/>
            <color rgb="FF000000"/>
            <rFont val="Calibri"/>
          </rPr>
          <t>Choose how BitLocker-protected removable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AR328" authorId="0" shapeId="0" xr:uid="{00000000-0006-0000-0B00-0000AC020000}">
      <text>
        <r>
          <rPr>
            <sz val="11"/>
            <rFont val="Calibri"/>
          </rPr>
          <t xml:space="preserve">Ensure </t>
        </r>
        <r>
          <rPr>
            <sz val="11"/>
            <color rgb="FF000000"/>
            <rFont val="Calibri"/>
          </rPr>
          <t>'</t>
        </r>
        <r>
          <rPr>
            <b/>
            <sz val="11"/>
            <color rgb="FF000000"/>
            <rFont val="Calibri"/>
          </rPr>
          <t>Choose how BitLocker-protected removable drives can be recovered: Do not enable BitLocker until recovery information is stored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S328" authorId="0" shapeId="0" xr:uid="{00000000-0006-0000-0B00-0000AD020000}">
      <text>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28" authorId="0" shapeId="0" xr:uid="{00000000-0006-0000-0B00-0000AE02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28" authorId="0" shapeId="0" xr:uid="{00000000-0006-0000-0B00-0000AF020000}">
      <text>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41" authorId="0" shapeId="0" xr:uid="{00000000-0006-0000-0B00-0000B002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5" authorId="0" shapeId="0" xr:uid="{00000000-0006-0000-0B00-0000B102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5" authorId="0" shapeId="0" xr:uid="{00000000-0006-0000-0B00-0000B202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55" authorId="0" shapeId="0" xr:uid="{00000000-0006-0000-0B00-0000B302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K355" authorId="0" shapeId="0" xr:uid="{00000000-0006-0000-0B00-0000B402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L355" authorId="0" shapeId="0" xr:uid="{00000000-0006-0000-0B00-0000B502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M355" authorId="0" shapeId="0" xr:uid="{00000000-0006-0000-0B00-0000B602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355" authorId="0" shapeId="0" xr:uid="{00000000-0006-0000-0B00-0000B702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O355" authorId="0" shapeId="0" xr:uid="{00000000-0006-0000-0B00-0000B802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P355" authorId="0" shapeId="0" xr:uid="{00000000-0006-0000-0B00-0000B902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355" authorId="0" shapeId="0" xr:uid="{00000000-0006-0000-0B00-0000BA02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355" authorId="0" shapeId="0" xr:uid="{00000000-0006-0000-0B00-0000BB02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S355" authorId="0" shapeId="0" xr:uid="{00000000-0006-0000-0B00-0000BC02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355" authorId="0" shapeId="0" xr:uid="{00000000-0006-0000-0B00-0000BD02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355" authorId="0" shapeId="0" xr:uid="{00000000-0006-0000-0B00-0000BE02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355" authorId="0" shapeId="0" xr:uid="{00000000-0006-0000-0B00-0000BF02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355" authorId="0" shapeId="0" xr:uid="{00000000-0006-0000-0B00-0000C002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355" authorId="0" shapeId="0" xr:uid="{00000000-0006-0000-0B00-0000C102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355" authorId="0" shapeId="0" xr:uid="{00000000-0006-0000-0B00-0000C202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355" authorId="0" shapeId="0" xr:uid="{00000000-0006-0000-0B00-0000C302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355" authorId="0" shapeId="0" xr:uid="{00000000-0006-0000-0B00-0000C402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355" authorId="0" shapeId="0" xr:uid="{00000000-0006-0000-0B00-0000C502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C355" authorId="0" shapeId="0" xr:uid="{00000000-0006-0000-0B00-0000C602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D355" authorId="0" shapeId="0" xr:uid="{00000000-0006-0000-0B00-0000C702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E355" authorId="0" shapeId="0" xr:uid="{00000000-0006-0000-0B00-0000C802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355" authorId="0" shapeId="0" xr:uid="{00000000-0006-0000-0B00-0000C902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355" authorId="0" shapeId="0" xr:uid="{00000000-0006-0000-0B00-0000CA02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355" authorId="0" shapeId="0" xr:uid="{00000000-0006-0000-0B00-0000CB02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I355" authorId="0" shapeId="0" xr:uid="{00000000-0006-0000-0B00-0000CC02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355" authorId="0" shapeId="0" xr:uid="{00000000-0006-0000-0B00-0000CD02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355" authorId="0" shapeId="0" xr:uid="{00000000-0006-0000-0B00-0000CE02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355" authorId="0" shapeId="0" xr:uid="{00000000-0006-0000-0B00-0000CF02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355" authorId="0" shapeId="0" xr:uid="{00000000-0006-0000-0B00-0000D002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N355" authorId="0" shapeId="0" xr:uid="{00000000-0006-0000-0B00-0000D102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O355" authorId="0" shapeId="0" xr:uid="{00000000-0006-0000-0B00-0000D202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355" authorId="0" shapeId="0" xr:uid="{00000000-0006-0000-0B00-0000D302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355" authorId="0" shapeId="0" xr:uid="{00000000-0006-0000-0B00-0000D402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355" authorId="0" shapeId="0" xr:uid="{00000000-0006-0000-0B00-0000D502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355" authorId="0" shapeId="0" xr:uid="{00000000-0006-0000-0B00-0000D602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355" authorId="0" shapeId="0" xr:uid="{00000000-0006-0000-0B00-0000D702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U355" authorId="0" shapeId="0" xr:uid="{00000000-0006-0000-0B00-0000D802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H356" authorId="0" shapeId="0" xr:uid="{00000000-0006-0000-0B00-0000D902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6" authorId="0" shapeId="0" xr:uid="{00000000-0006-0000-0B00-0000DA02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56" authorId="0" shapeId="0" xr:uid="{00000000-0006-0000-0B00-0000DB02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56" authorId="0" shapeId="0" xr:uid="{00000000-0006-0000-0B00-0000DC02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356" authorId="0" shapeId="0" xr:uid="{00000000-0006-0000-0B00-0000DD02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356" authorId="0" shapeId="0" xr:uid="{00000000-0006-0000-0B00-0000DE02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B00-0000DF02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356" authorId="0" shapeId="0" xr:uid="{00000000-0006-0000-0B00-0000E002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356" authorId="0" shapeId="0" xr:uid="{00000000-0006-0000-0B00-0000E102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Q356" authorId="0" shapeId="0" xr:uid="{00000000-0006-0000-0B00-0000E202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356" authorId="0" shapeId="0" xr:uid="{00000000-0006-0000-0B00-0000E302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356" authorId="0" shapeId="0" xr:uid="{00000000-0006-0000-0B00-0000E402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356" authorId="0" shapeId="0" xr:uid="{00000000-0006-0000-0B00-0000E502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B00-0000E602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V356" authorId="0" shapeId="0" xr:uid="{00000000-0006-0000-0B00-0000E702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W356" authorId="0" shapeId="0" xr:uid="{00000000-0006-0000-0B00-0000E802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356" authorId="0" shapeId="0" xr:uid="{00000000-0006-0000-0B00-0000E902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356" authorId="0" shapeId="0" xr:uid="{00000000-0006-0000-0B00-0000EA02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356" authorId="0" shapeId="0" xr:uid="{00000000-0006-0000-0B00-0000EB02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356" authorId="0" shapeId="0" xr:uid="{00000000-0006-0000-0B00-0000EC02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356" authorId="0" shapeId="0" xr:uid="{00000000-0006-0000-0B00-0000ED02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356" authorId="0" shapeId="0" xr:uid="{00000000-0006-0000-0B00-0000EE02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356" authorId="0" shapeId="0" xr:uid="{00000000-0006-0000-0B00-0000EF02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E356" authorId="0" shapeId="0" xr:uid="{00000000-0006-0000-0B00-0000F002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356" authorId="0" shapeId="0" xr:uid="{00000000-0006-0000-0B00-0000F102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356" authorId="0" shapeId="0" xr:uid="{00000000-0006-0000-0B00-0000F202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356" authorId="0" shapeId="0" xr:uid="{00000000-0006-0000-0B00-0000F302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356" authorId="0" shapeId="0" xr:uid="{00000000-0006-0000-0B00-0000F402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356" authorId="0" shapeId="0" xr:uid="{00000000-0006-0000-0B00-0000F502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57" authorId="0" shapeId="0" xr:uid="{00000000-0006-0000-0B00-0000F602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I357" authorId="0" shapeId="0" xr:uid="{00000000-0006-0000-0B00-0000F702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57" authorId="0" shapeId="0" xr:uid="{00000000-0006-0000-0B00-0000F802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57" authorId="0" shapeId="0" xr:uid="{00000000-0006-0000-0B00-0000F902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357" authorId="0" shapeId="0" xr:uid="{00000000-0006-0000-0B00-0000FA02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357" authorId="0" shapeId="0" xr:uid="{00000000-0006-0000-0B00-0000FB02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357" authorId="0" shapeId="0" xr:uid="{00000000-0006-0000-0B00-0000FC02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357" authorId="0" shapeId="0" xr:uid="{00000000-0006-0000-0B00-0000FD02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7" authorId="0" shapeId="0" xr:uid="{00000000-0006-0000-0B00-0000FE02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7" authorId="0" shapeId="0" xr:uid="{00000000-0006-0000-0B00-0000FF02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357" authorId="0" shapeId="0" xr:uid="{00000000-0006-0000-0B00-00000003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357" authorId="0" shapeId="0" xr:uid="{00000000-0006-0000-0B00-00000103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T357" authorId="0" shapeId="0" xr:uid="{00000000-0006-0000-0B00-00000203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58" authorId="0" shapeId="0" xr:uid="{00000000-0006-0000-0B00-00000303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I358" authorId="0" shapeId="0" xr:uid="{00000000-0006-0000-0B00-00000403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358" authorId="0" shapeId="0" xr:uid="{00000000-0006-0000-0B00-00000503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K358" authorId="0" shapeId="0" xr:uid="{00000000-0006-0000-0B00-00000603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58" authorId="0" shapeId="0" xr:uid="{00000000-0006-0000-0B00-00000703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M358" authorId="0" shapeId="0" xr:uid="{00000000-0006-0000-0B00-00000803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58" authorId="0" shapeId="0" xr:uid="{00000000-0006-0000-0B00-00000903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O358" authorId="0" shapeId="0" xr:uid="{00000000-0006-0000-0B00-00000A03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58" authorId="0" shapeId="0" xr:uid="{00000000-0006-0000-0B00-00000B03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Q358" authorId="0" shapeId="0" xr:uid="{00000000-0006-0000-0B00-00000C03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58" authorId="0" shapeId="0" xr:uid="{00000000-0006-0000-0B00-00000D03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S358" authorId="0" shapeId="0" xr:uid="{00000000-0006-0000-0B00-00000E030000}">
      <text>
        <r>
          <rPr>
            <sz val="11"/>
            <rFont val="Calibri"/>
          </rPr>
          <t xml:space="preserve">Ensure </t>
        </r>
        <r>
          <rPr>
            <sz val="11"/>
            <color rgb="FF000000"/>
            <rFont val="Calibri"/>
          </rPr>
          <t>'</t>
        </r>
        <r>
          <rPr>
            <b/>
            <sz val="11"/>
            <color rgb="FF000000"/>
            <rFont val="Calibri"/>
          </rPr>
          <t>Event Logs are protected</t>
        </r>
        <r>
          <rPr>
            <sz val="11"/>
            <color rgb="FF000000"/>
            <rFont val="Calibri"/>
          </rPr>
          <t>'</t>
        </r>
      </text>
    </comment>
    <comment ref="H359" authorId="0" shapeId="0" xr:uid="{00000000-0006-0000-0B00-00000F03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59" authorId="0" shapeId="0" xr:uid="{00000000-0006-0000-0B00-00001003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59" authorId="0" shapeId="0" xr:uid="{00000000-0006-0000-0B00-00001103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60" authorId="0" shapeId="0" xr:uid="{00000000-0006-0000-0B00-00001203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60" authorId="0" shapeId="0" xr:uid="{00000000-0006-0000-0B00-00001303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J360" authorId="0" shapeId="0" xr:uid="{00000000-0006-0000-0B00-00001403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K360" authorId="0" shapeId="0" xr:uid="{00000000-0006-0000-0B00-00001503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360" authorId="0" shapeId="0" xr:uid="{00000000-0006-0000-0B00-00001603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360" authorId="0" shapeId="0" xr:uid="{00000000-0006-0000-0B00-00001703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60" authorId="0" shapeId="0" xr:uid="{00000000-0006-0000-0B00-00001803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360" authorId="0" shapeId="0" xr:uid="{00000000-0006-0000-0B00-00001903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360" authorId="0" shapeId="0" xr:uid="{00000000-0006-0000-0B00-00001A03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60" authorId="0" shapeId="0" xr:uid="{00000000-0006-0000-0B00-00001B03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H361" authorId="0" shapeId="0" xr:uid="{00000000-0006-0000-0B00-00001C03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I361" authorId="0" shapeId="0" xr:uid="{00000000-0006-0000-0B00-00001D03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62" authorId="0" shapeId="0" xr:uid="{00000000-0006-0000-0B00-00001E03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62" authorId="0" shapeId="0" xr:uid="{00000000-0006-0000-0B00-00001F03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J362" authorId="0" shapeId="0" xr:uid="{00000000-0006-0000-0B00-00002003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62" authorId="0" shapeId="0" xr:uid="{00000000-0006-0000-0B00-00002103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63" authorId="0" shapeId="0" xr:uid="{00000000-0006-0000-0B00-00002203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I363" authorId="0" shapeId="0" xr:uid="{00000000-0006-0000-0B00-00002303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J363" authorId="0" shapeId="0" xr:uid="{00000000-0006-0000-0B00-00002403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K363" authorId="0" shapeId="0" xr:uid="{00000000-0006-0000-0B00-00002503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363" authorId="0" shapeId="0" xr:uid="{00000000-0006-0000-0B00-00002603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H364" authorId="0" shapeId="0" xr:uid="{00000000-0006-0000-0B00-00002703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I364" authorId="0" shapeId="0" xr:uid="{00000000-0006-0000-0B00-00002803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64" authorId="0" shapeId="0" xr:uid="{00000000-0006-0000-0B00-00002903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K364" authorId="0" shapeId="0" xr:uid="{00000000-0006-0000-0B00-00002A03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364" authorId="0" shapeId="0" xr:uid="{00000000-0006-0000-0B00-00002B03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364" authorId="0" shapeId="0" xr:uid="{00000000-0006-0000-0B00-00002C03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64" authorId="0" shapeId="0" xr:uid="{00000000-0006-0000-0B00-00002D03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364" authorId="0" shapeId="0" xr:uid="{00000000-0006-0000-0B00-00002E03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64" authorId="0" shapeId="0" xr:uid="{00000000-0006-0000-0B00-00002F03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68" authorId="0" shapeId="0" xr:uid="{00000000-0006-0000-0B00-000030030000}">
      <text>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68" authorId="0" shapeId="0" xr:uid="{00000000-0006-0000-0B00-00003103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68" authorId="0" shapeId="0" xr:uid="{00000000-0006-0000-0B00-00003203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72" authorId="0" shapeId="0" xr:uid="{00000000-0006-0000-0B00-00003303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372" authorId="0" shapeId="0" xr:uid="{00000000-0006-0000-0B00-00003403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372" authorId="0" shapeId="0" xr:uid="{00000000-0006-0000-0B00-00003503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K372" authorId="0" shapeId="0" xr:uid="{00000000-0006-0000-0B00-00003603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L372" authorId="0" shapeId="0" xr:uid="{00000000-0006-0000-0B00-00003703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M372" authorId="0" shapeId="0" xr:uid="{00000000-0006-0000-0B00-00003803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372" authorId="0" shapeId="0" xr:uid="{00000000-0006-0000-0B00-00003903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372" authorId="0" shapeId="0" xr:uid="{00000000-0006-0000-0B00-00003A03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372" authorId="0" shapeId="0" xr:uid="{00000000-0006-0000-0B00-00003B03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372" authorId="0" shapeId="0" xr:uid="{00000000-0006-0000-0B00-00003C03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72" authorId="0" shapeId="0" xr:uid="{00000000-0006-0000-0B00-00003D03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S372" authorId="0" shapeId="0" xr:uid="{00000000-0006-0000-0B00-00003E03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372" authorId="0" shapeId="0" xr:uid="{00000000-0006-0000-0B00-00003F03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372" authorId="0" shapeId="0" xr:uid="{00000000-0006-0000-0B00-00004003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372" authorId="0" shapeId="0" xr:uid="{00000000-0006-0000-0B00-00004103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W372" authorId="0" shapeId="0" xr:uid="{00000000-0006-0000-0B00-00004203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X372" authorId="0" shapeId="0" xr:uid="{00000000-0006-0000-0B00-00004303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Y372" authorId="0" shapeId="0" xr:uid="{00000000-0006-0000-0B00-00004403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Z372" authorId="0" shapeId="0" xr:uid="{00000000-0006-0000-0B00-00004503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A372" authorId="0" shapeId="0" xr:uid="{00000000-0006-0000-0B00-00004603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B372" authorId="0" shapeId="0" xr:uid="{00000000-0006-0000-0B00-00004703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C372" authorId="0" shapeId="0" xr:uid="{00000000-0006-0000-0B00-00004803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D372" authorId="0" shapeId="0" xr:uid="{00000000-0006-0000-0B00-00004903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H374" authorId="0" shapeId="0" xr:uid="{00000000-0006-0000-0B00-00004A03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374" authorId="0" shapeId="0" xr:uid="{00000000-0006-0000-0B00-00004B03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374" authorId="0" shapeId="0" xr:uid="{00000000-0006-0000-0B00-00004C03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K374" authorId="0" shapeId="0" xr:uid="{00000000-0006-0000-0B00-00004D03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L374" authorId="0" shapeId="0" xr:uid="{00000000-0006-0000-0B00-00004E03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M374" authorId="0" shapeId="0" xr:uid="{00000000-0006-0000-0B00-00004F03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374" authorId="0" shapeId="0" xr:uid="{00000000-0006-0000-0B00-00005003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374" authorId="0" shapeId="0" xr:uid="{00000000-0006-0000-0B00-00005103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374" authorId="0" shapeId="0" xr:uid="{00000000-0006-0000-0B00-00005203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374" authorId="0" shapeId="0" xr:uid="{00000000-0006-0000-0B00-00005303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74" authorId="0" shapeId="0" xr:uid="{00000000-0006-0000-0B00-00005403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S374" authorId="0" shapeId="0" xr:uid="{00000000-0006-0000-0B00-00005503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374" authorId="0" shapeId="0" xr:uid="{00000000-0006-0000-0B00-00005603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374" authorId="0" shapeId="0" xr:uid="{00000000-0006-0000-0B00-00005703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374" authorId="0" shapeId="0" xr:uid="{00000000-0006-0000-0B00-00005803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W374" authorId="0" shapeId="0" xr:uid="{00000000-0006-0000-0B00-00005903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X374" authorId="0" shapeId="0" xr:uid="{00000000-0006-0000-0B00-00005A03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Y374" authorId="0" shapeId="0" xr:uid="{00000000-0006-0000-0B00-00005B03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Z374" authorId="0" shapeId="0" xr:uid="{00000000-0006-0000-0B00-00005C03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A374" authorId="0" shapeId="0" xr:uid="{00000000-0006-0000-0B00-00005D03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B374" authorId="0" shapeId="0" xr:uid="{00000000-0006-0000-0B00-00005E03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C374" authorId="0" shapeId="0" xr:uid="{00000000-0006-0000-0B00-00005F03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D374" authorId="0" shapeId="0" xr:uid="{00000000-0006-0000-0B00-00006003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E374" authorId="0" shapeId="0" xr:uid="{00000000-0006-0000-0B00-00006103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74" authorId="0" shapeId="0" xr:uid="{00000000-0006-0000-0B00-000062030000}">
      <text>
        <r>
          <rPr>
            <sz val="11"/>
            <rFont val="Calibri"/>
          </rPr>
          <t xml:space="preserve">Ensure </t>
        </r>
        <r>
          <rPr>
            <sz val="11"/>
            <color rgb="FF000000"/>
            <rFont val="Calibri"/>
          </rPr>
          <t>'</t>
        </r>
        <r>
          <rPr>
            <b/>
            <sz val="11"/>
            <color rgb="FF000000"/>
            <rFont val="Calibri"/>
          </rPr>
          <t>System is connected to the network only when necessary</t>
        </r>
        <r>
          <rPr>
            <sz val="11"/>
            <color rgb="FF000000"/>
            <rFont val="Calibri"/>
          </rPr>
          <t>'</t>
        </r>
      </text>
    </comment>
    <comment ref="AG374" authorId="0" shapeId="0" xr:uid="{00000000-0006-0000-0B00-000063030000}">
      <text>
        <r>
          <rPr>
            <sz val="11"/>
            <rFont val="Calibri"/>
          </rPr>
          <t xml:space="preserve">Ensure </t>
        </r>
        <r>
          <rPr>
            <sz val="11"/>
            <color rgb="FF000000"/>
            <rFont val="Calibri"/>
          </rPr>
          <t>'</t>
        </r>
        <r>
          <rPr>
            <b/>
            <sz val="11"/>
            <color rgb="FF000000"/>
            <rFont val="Calibri"/>
          </rPr>
          <t>System is used for single purpose</t>
        </r>
        <r>
          <rPr>
            <sz val="11"/>
            <color rgb="FF000000"/>
            <rFont val="Calibri"/>
          </rPr>
          <t>'</t>
        </r>
      </text>
    </comment>
    <comment ref="AH374" authorId="0" shapeId="0" xr:uid="{00000000-0006-0000-0B00-000064030000}">
      <text>
        <r>
          <rPr>
            <sz val="11"/>
            <rFont val="Calibri"/>
          </rPr>
          <t xml:space="preserve">Ensure </t>
        </r>
        <r>
          <rPr>
            <sz val="11"/>
            <color rgb="FF000000"/>
            <rFont val="Calibri"/>
          </rPr>
          <t>'</t>
        </r>
        <r>
          <rPr>
            <b/>
            <sz val="11"/>
            <color rgb="FF000000"/>
            <rFont val="Calibri"/>
          </rPr>
          <t>Unnecessary websites are blocked</t>
        </r>
        <r>
          <rPr>
            <sz val="11"/>
            <color rgb="FF000000"/>
            <rFont val="Calibri"/>
          </rPr>
          <t>'</t>
        </r>
      </text>
    </comment>
    <comment ref="H376" authorId="0" shapeId="0" xr:uid="{00000000-0006-0000-0B00-00006503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6" authorId="0" shapeId="0" xr:uid="{00000000-0006-0000-0B00-00006603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6" authorId="0" shapeId="0" xr:uid="{00000000-0006-0000-0B00-00006703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76" authorId="0" shapeId="0" xr:uid="{00000000-0006-0000-0B00-00006803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L376" authorId="0" shapeId="0" xr:uid="{00000000-0006-0000-0B00-00006903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76" authorId="0" shapeId="0" xr:uid="{00000000-0006-0000-0B00-00006A03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76" authorId="0" shapeId="0" xr:uid="{00000000-0006-0000-0B00-00006B03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76" authorId="0" shapeId="0" xr:uid="{00000000-0006-0000-0B00-00006C03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text>
    </comment>
    <comment ref="P376" authorId="0" shapeId="0" xr:uid="{00000000-0006-0000-0B00-00006D03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76" authorId="0" shapeId="0" xr:uid="{00000000-0006-0000-0B00-00006E03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6" authorId="0" shapeId="0" xr:uid="{00000000-0006-0000-0B00-00006F03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S376" authorId="0" shapeId="0" xr:uid="{00000000-0006-0000-0B00-00007003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T376" authorId="0" shapeId="0" xr:uid="{00000000-0006-0000-0B00-000071030000}">
      <text>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6" authorId="0" shapeId="0" xr:uid="{00000000-0006-0000-0B00-00007203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6" authorId="0" shapeId="0" xr:uid="{00000000-0006-0000-0B00-00007303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W376" authorId="0" shapeId="0" xr:uid="{00000000-0006-0000-0B00-00007403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76" authorId="0" shapeId="0" xr:uid="{00000000-0006-0000-0B00-00007503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76" authorId="0" shapeId="0" xr:uid="{00000000-0006-0000-0B00-00007603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76" authorId="0" shapeId="0" xr:uid="{00000000-0006-0000-0B00-00007703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A376" authorId="0" shapeId="0" xr:uid="{00000000-0006-0000-0B00-00007803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B376" authorId="0" shapeId="0" xr:uid="{00000000-0006-0000-0B00-00007903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C376" authorId="0" shapeId="0" xr:uid="{00000000-0006-0000-0B00-00007A03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D376" authorId="0" shapeId="0" xr:uid="{00000000-0006-0000-0B00-00007B03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76" authorId="0" shapeId="0" xr:uid="{00000000-0006-0000-0B00-00007C03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76" authorId="0" shapeId="0" xr:uid="{00000000-0006-0000-0B00-00007D03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76" authorId="0" shapeId="0" xr:uid="{00000000-0006-0000-0B00-00007E03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76" authorId="0" shapeId="0" xr:uid="{00000000-0006-0000-0B00-00007F03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I376" authorId="0" shapeId="0" xr:uid="{00000000-0006-0000-0B00-00008003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J376" authorId="0" shapeId="0" xr:uid="{00000000-0006-0000-0B00-00008103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K376" authorId="0" shapeId="0" xr:uid="{00000000-0006-0000-0B00-00008203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L376" authorId="0" shapeId="0" xr:uid="{00000000-0006-0000-0B00-00008303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M376" authorId="0" shapeId="0" xr:uid="{00000000-0006-0000-0B00-00008403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76" authorId="0" shapeId="0" xr:uid="{00000000-0006-0000-0B00-00008503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H378" authorId="0" shapeId="0" xr:uid="{00000000-0006-0000-0B00-00008603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I378" authorId="0" shapeId="0" xr:uid="{00000000-0006-0000-0B00-00008703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8" authorId="0" shapeId="0" xr:uid="{00000000-0006-0000-0B00-00008803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78" authorId="0" shapeId="0" xr:uid="{00000000-0006-0000-0B00-00008903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78" authorId="0" shapeId="0" xr:uid="{00000000-0006-0000-0B00-00008A03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80" authorId="0" shapeId="0" xr:uid="{00000000-0006-0000-0B00-00008B030000}">
      <text>
        <r>
          <rPr>
            <sz val="11"/>
            <rFont val="Calibri"/>
          </rPr>
          <t xml:space="preserve">Ensure </t>
        </r>
        <r>
          <rPr>
            <sz val="11"/>
            <color rgb="FF000000"/>
            <rFont val="Calibri"/>
          </rPr>
          <t>'</t>
        </r>
        <r>
          <rPr>
            <b/>
            <sz val="11"/>
            <color rgb="FF000000"/>
            <rFont val="Calibri"/>
          </rPr>
          <t>WLAN AutoConfig Service (WlanSvc)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80" authorId="0" shapeId="0" xr:uid="{00000000-0006-0000-0B00-00008C03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80" authorId="0" shapeId="0" xr:uid="{00000000-0006-0000-0B00-00008D03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80" authorId="0" shapeId="0" xr:uid="{00000000-0006-0000-0B00-00008E03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L380" authorId="0" shapeId="0" xr:uid="{00000000-0006-0000-0B00-00008F03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0" authorId="0" shapeId="0" xr:uid="{00000000-0006-0000-0B00-000090030000}">
      <text>
        <r>
          <rPr>
            <sz val="11"/>
            <rFont val="Calibri"/>
          </rPr>
          <t xml:space="preserve">Ensure </t>
        </r>
        <r>
          <rPr>
            <sz val="11"/>
            <color rgb="FF000000"/>
            <rFont val="Calibri"/>
          </rPr>
          <t>'</t>
        </r>
        <r>
          <rPr>
            <b/>
            <sz val="11"/>
            <color rgb="FF000000"/>
            <rFont val="Calibri"/>
          </rPr>
          <t>Let Windows apps access cellular data</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N380" authorId="0" shapeId="0" xr:uid="{00000000-0006-0000-0B00-00009103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80" authorId="0" shapeId="0" xr:uid="{00000000-0006-0000-0B00-00009203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80" authorId="0" shapeId="0" xr:uid="{00000000-0006-0000-0B00-00009303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80" authorId="0" shapeId="0" xr:uid="{00000000-0006-0000-0B00-00009403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80" authorId="0" shapeId="0" xr:uid="{00000000-0006-0000-0B00-00009503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S380" authorId="0" shapeId="0" xr:uid="{00000000-0006-0000-0B00-000096030000}">
      <text>
        <r>
          <rPr>
            <sz val="11"/>
            <rFont val="Calibri"/>
          </rPr>
          <t xml:space="preserve">Ensure </t>
        </r>
        <r>
          <rPr>
            <sz val="11"/>
            <color rgb="FF000000"/>
            <rFont val="Calibri"/>
          </rPr>
          <t>'</t>
        </r>
        <r>
          <rPr>
            <b/>
            <sz val="11"/>
            <color rgb="FF000000"/>
            <rFont val="Calibri"/>
          </rPr>
          <t>WLAN and WWAN is Disabled in BIOS</t>
        </r>
        <r>
          <rPr>
            <sz val="11"/>
            <color rgb="FF000000"/>
            <rFont val="Calibri"/>
          </rPr>
          <t>'</t>
        </r>
      </text>
    </comment>
    <comment ref="H381" authorId="0" shapeId="0" xr:uid="{00000000-0006-0000-0B00-00009703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81" authorId="0" shapeId="0" xr:uid="{00000000-0006-0000-0B00-00009803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1" authorId="0" shapeId="0" xr:uid="{00000000-0006-0000-0B00-00009903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K381" authorId="0" shapeId="0" xr:uid="{00000000-0006-0000-0B00-00009A03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81" authorId="0" shapeId="0" xr:uid="{00000000-0006-0000-0B00-00009B03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1" authorId="0" shapeId="0" xr:uid="{00000000-0006-0000-0B00-00009C03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81" authorId="0" shapeId="0" xr:uid="{00000000-0006-0000-0B00-00009D03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81" authorId="0" shapeId="0" xr:uid="{00000000-0006-0000-0B00-00009E03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81" authorId="0" shapeId="0" xr:uid="{00000000-0006-0000-0B00-00009F03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Q381" authorId="0" shapeId="0" xr:uid="{00000000-0006-0000-0B00-0000A0030000}">
      <text>
        <r>
          <rPr>
            <sz val="11"/>
            <rFont val="Calibri"/>
          </rPr>
          <t xml:space="preserve">Ensure </t>
        </r>
        <r>
          <rPr>
            <sz val="11"/>
            <color rgb="FF000000"/>
            <rFont val="Calibri"/>
          </rPr>
          <t>'</t>
        </r>
        <r>
          <rPr>
            <b/>
            <sz val="11"/>
            <color rgb="FF000000"/>
            <rFont val="Calibri"/>
          </rPr>
          <t>WLAN and WWAN is Disabled in BIOS</t>
        </r>
        <r>
          <rPr>
            <sz val="11"/>
            <color rgb="FF000000"/>
            <rFont val="Calibri"/>
          </rPr>
          <t>'</t>
        </r>
      </text>
    </comment>
    <comment ref="H383" authorId="0" shapeId="0" xr:uid="{00000000-0006-0000-0B00-0000A103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I383" authorId="0" shapeId="0" xr:uid="{00000000-0006-0000-0B00-0000A203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3" authorId="0" shapeId="0" xr:uid="{00000000-0006-0000-0B00-0000A303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83" authorId="0" shapeId="0" xr:uid="{00000000-0006-0000-0B00-0000A403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3" authorId="0" shapeId="0" xr:uid="{00000000-0006-0000-0B00-0000A503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3" authorId="0" shapeId="0" xr:uid="{00000000-0006-0000-0B00-0000A6030000}">
      <text>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83" authorId="0" shapeId="0" xr:uid="{00000000-0006-0000-0B00-0000A703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83" authorId="0" shapeId="0" xr:uid="{00000000-0006-0000-0B00-0000A803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83" authorId="0" shapeId="0" xr:uid="{00000000-0006-0000-0B00-0000A9030000}">
      <text>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83" authorId="0" shapeId="0" xr:uid="{00000000-0006-0000-0B00-0000AA03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83" authorId="0" shapeId="0" xr:uid="{00000000-0006-0000-0B00-0000AB03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83" authorId="0" shapeId="0" xr:uid="{00000000-0006-0000-0B00-0000AC030000}">
      <text>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83" authorId="0" shapeId="0" xr:uid="{00000000-0006-0000-0B00-0000AD03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83" authorId="0" shapeId="0" xr:uid="{00000000-0006-0000-0B00-0000AE03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83" authorId="0" shapeId="0" xr:uid="{00000000-0006-0000-0B00-0000AF03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W383" authorId="0" shapeId="0" xr:uid="{00000000-0006-0000-0B00-0000B003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83" authorId="0" shapeId="0" xr:uid="{00000000-0006-0000-0B00-0000B103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Y383" authorId="0" shapeId="0" xr:uid="{00000000-0006-0000-0B00-0000B203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Z383" authorId="0" shapeId="0" xr:uid="{00000000-0006-0000-0B00-0000B303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AA383" authorId="0" shapeId="0" xr:uid="{00000000-0006-0000-0B00-0000B403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83" authorId="0" shapeId="0" xr:uid="{00000000-0006-0000-0B00-0000B503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83" authorId="0" shapeId="0" xr:uid="{00000000-0006-0000-0B00-0000B603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83" authorId="0" shapeId="0" xr:uid="{00000000-0006-0000-0B00-0000B703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83" authorId="0" shapeId="0" xr:uid="{00000000-0006-0000-0B00-0000B803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83" authorId="0" shapeId="0" xr:uid="{00000000-0006-0000-0B00-0000B903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83" authorId="0" shapeId="0" xr:uid="{00000000-0006-0000-0B00-0000BA03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83" authorId="0" shapeId="0" xr:uid="{00000000-0006-0000-0B00-0000BB03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83" authorId="0" shapeId="0" xr:uid="{00000000-0006-0000-0B00-0000BC03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87" authorId="0" shapeId="0" xr:uid="{00000000-0006-0000-0B00-0000BD03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387" authorId="0" shapeId="0" xr:uid="{00000000-0006-0000-0B00-0000BE03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387" authorId="0" shapeId="0" xr:uid="{00000000-0006-0000-0B00-0000BF03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K387" authorId="0" shapeId="0" xr:uid="{00000000-0006-0000-0B00-0000C003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L387" authorId="0" shapeId="0" xr:uid="{00000000-0006-0000-0B00-0000C103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M387" authorId="0" shapeId="0" xr:uid="{00000000-0006-0000-0B00-0000C203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387" authorId="0" shapeId="0" xr:uid="{00000000-0006-0000-0B00-0000C303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387" authorId="0" shapeId="0" xr:uid="{00000000-0006-0000-0B00-0000C403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387" authorId="0" shapeId="0" xr:uid="{00000000-0006-0000-0B00-0000C503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387" authorId="0" shapeId="0" xr:uid="{00000000-0006-0000-0B00-0000C603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87" authorId="0" shapeId="0" xr:uid="{00000000-0006-0000-0B00-0000C703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S387" authorId="0" shapeId="0" xr:uid="{00000000-0006-0000-0B00-0000C803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387" authorId="0" shapeId="0" xr:uid="{00000000-0006-0000-0B00-0000C903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387" authorId="0" shapeId="0" xr:uid="{00000000-0006-0000-0B00-0000CA03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387" authorId="0" shapeId="0" xr:uid="{00000000-0006-0000-0B00-0000CB03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W387" authorId="0" shapeId="0" xr:uid="{00000000-0006-0000-0B00-0000CC03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X387" authorId="0" shapeId="0" xr:uid="{00000000-0006-0000-0B00-0000CD03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Y387" authorId="0" shapeId="0" xr:uid="{00000000-0006-0000-0B00-0000CE03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Z387" authorId="0" shapeId="0" xr:uid="{00000000-0006-0000-0B00-0000CF03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AA387" authorId="0" shapeId="0" xr:uid="{00000000-0006-0000-0B00-0000D003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AB387" authorId="0" shapeId="0" xr:uid="{00000000-0006-0000-0B00-0000D103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C387" authorId="0" shapeId="0" xr:uid="{00000000-0006-0000-0B00-0000D203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D387" authorId="0" shapeId="0" xr:uid="{00000000-0006-0000-0B00-0000D303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List>
</comments>
</file>

<file path=xl/sharedStrings.xml><?xml version="1.0" encoding="utf-8"?>
<sst xmlns="http://schemas.openxmlformats.org/spreadsheetml/2006/main" count="23162" uniqueCount="9235">
  <si>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</si>
  <si>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</si>
  <si>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</si>
  <si>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</si>
  <si>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</si>
  <si>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</si>
  <si>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</si>
  <si>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</si>
  <si>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</si>
  <si>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</si>
  <si>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</si>
  <si>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</si>
  <si>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</si>
  <si>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</si>
  <si>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</si>
  <si>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</si>
  <si>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</si>
  <si>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Policy</t>
  </si>
  <si>
    <t>1.1.1</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</si>
  <si>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</si>
  <si>
    <t>Automated</t>
  </si>
  <si>
    <t>Level 1</t>
  </si>
  <si>
    <t>Unassigned</t>
  </si>
  <si>
    <t>Unassessed</t>
  </si>
  <si>
    <t>Pending</t>
  </si>
  <si>
    <t/>
  </si>
  <si>
    <r>
      <rPr>
        <sz val="11"/>
        <color rgb="FF000000"/>
        <rFont val="Calibri"/>
      </rPr>
      <t xml:space="preserve">Set the following UI path to </t>
    </r>
    <r>
      <rPr>
        <b/>
        <sz val="11"/>
        <color rgb="FF000000"/>
        <rFont val="Calibri"/>
      </rPr>
      <t>24 or more password(s)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Policy\Enforce password history</t>
    </r>
    <r>
      <rPr>
        <sz val="11"/>
        <color rgb="FF006096"/>
        <rFont val="Roboto Condensed"/>
      </rPr>
      <t xml:space="preserve">
</t>
    </r>
  </si>
  <si>
    <r>
      <rPr>
        <sz val="11"/>
        <color rgb="FF000000"/>
        <rFont val="Calibri"/>
      </rPr>
      <t>This policy setting determines the number of renewed, unique passwords that have to be associated with a user account before you can reuse an old password. The value for this policy setting must be between 0 and 24 passwords. The default value for stand-alone systems is 0 passwords, but the default setting when joined to a domain is 24 passwords. To maintain the effectiveness of this policy setting, use the Minimum password age setting to prevent users from repeatedly changing their password.</t>
    </r>
    <r>
      <rPr>
        <sz val="11"/>
        <color rgb="FF000000"/>
        <rFont val="Calibri"/>
      </rPr>
      <t xml:space="preserve">
</t>
    </r>
    <r>
      <rPr>
        <sz val="11"/>
        <color rgb="FF000000"/>
        <rFont val="Calibri"/>
      </rPr>
      <t xml:space="preserve">The recommended state for this setting is: </t>
    </r>
    <r>
      <rPr>
        <b/>
        <sz val="11"/>
        <color rgb="FF000000"/>
        <rFont val="Calibri"/>
      </rPr>
      <t>24 or more password(s)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r>
      <rPr>
        <sz val="11"/>
        <color rgb="FF000000"/>
        <rFont val="Calibri"/>
      </rPr>
      <t xml:space="preserve">
</t>
    </r>
    <r>
      <rPr>
        <b/>
        <sz val="11"/>
        <color rgb="FF000000"/>
        <rFont val="Calibri"/>
      </rPr>
      <t>Note #2:</t>
    </r>
    <r>
      <rPr>
        <sz val="11"/>
        <color rgb="FF000000"/>
        <rFont val="Calibri"/>
      </rPr>
      <t xml:space="preserve"> As of the publication of this benchmark, Microsoft currently has a maximum limit of 24 saved passwords. For more information, please visit Enforce password history (Windows 10) - Windows security | Microsoft Docs </t>
    </r>
    <r>
      <rPr>
        <sz val="11"/>
        <color rgb="FF0000FF"/>
        <rFont val="Calibri"/>
      </rPr>
      <t>(https://learn.microsoft.com/en-us/windows/security/threat-protection/security-policy-settings/enforce-password-history)</t>
    </r>
    <r>
      <rPr>
        <sz val="11"/>
        <color rgb="FF000000"/>
        <rFont val="Calibri"/>
      </rPr>
      <t>.</t>
    </r>
  </si>
  <si>
    <r>
      <rPr>
        <sz val="11"/>
        <color rgb="FF000000"/>
        <rFont val="Calibri"/>
      </rPr>
      <t>The major impact of this configuration is that users must create a new password every time they are required to change their old one. If users are required to change their passwords to new unique values, there is an increased risk of users who write their passwords somewhere so that they do not forget them. Another risk is that users may create passwords that change incrementally (for example, password01, password02, and so on) to facilitate memorization but make them easier to guess. Also, an excessively low value for the Minimum password age setting will likely increase administrative overhead, because users who forget their passwords might ask the help desk to reset them frequently.</t>
    </r>
  </si>
  <si>
    <r>
      <rPr>
        <sz val="11"/>
        <color rgb="FF000000"/>
        <rFont val="Calibri"/>
      </rPr>
      <t>Navigate to the UI Path articulated in the Remediation section and confirm it is set as prescribed.</t>
    </r>
  </si>
  <si>
    <r>
      <rPr>
        <sz val="11"/>
        <color rgb="FF000000"/>
        <rFont val="Calibri"/>
      </rPr>
      <t>24 passwords remembered on domain members. 0 passwords remembered on stand-alone workstations.</t>
    </r>
  </si>
  <si>
    <t>1.1.2</t>
  </si>
  <si>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</si>
  <si>
    <r>
      <rPr>
        <sz val="11"/>
        <color rgb="FF000000"/>
        <rFont val="Calibri"/>
      </rPr>
      <t xml:space="preserve">Set the following UI path to </t>
    </r>
    <r>
      <rPr>
        <b/>
        <sz val="11"/>
        <color rgb="FF000000"/>
        <rFont val="Calibri"/>
      </rPr>
      <t>365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Policy\Maximum password age</t>
    </r>
    <r>
      <rPr>
        <sz val="11"/>
        <color rgb="FF006096"/>
        <rFont val="Roboto Condensed"/>
      </rPr>
      <t xml:space="preserve">
</t>
    </r>
  </si>
  <si>
    <r>
      <rPr>
        <sz val="11"/>
        <color rgb="FF000000"/>
        <rFont val="Calibri"/>
      </rPr>
      <t>This policy setting defines how long a user can use their password before it expires.</t>
    </r>
    <r>
      <rPr>
        <sz val="11"/>
        <color rgb="FF000000"/>
        <rFont val="Calibri"/>
      </rPr>
      <t xml:space="preserve">
</t>
    </r>
    <r>
      <rPr>
        <sz val="11"/>
        <color rgb="FF000000"/>
        <rFont val="Calibri"/>
      </rPr>
      <t>Values for this policy setting range from 0 to 999 days. If you set the value to 0, the password will never expire.</t>
    </r>
    <r>
      <rPr>
        <sz val="11"/>
        <color rgb="FF000000"/>
        <rFont val="Calibri"/>
      </rPr>
      <t xml:space="preserve">
</t>
    </r>
    <r>
      <rPr>
        <sz val="11"/>
        <color rgb="FF000000"/>
        <rFont val="Calibri"/>
      </rPr>
      <t>Because attackers can crack passwords, the more frequently you change the password the less opportunity an attacker has to use a cracked password. However, the lower this value is set, the higher the potential for an increase in calls to help desk support due to users having to change their password or forgetting which password is current.</t>
    </r>
    <r>
      <rPr>
        <sz val="11"/>
        <color rgb="FF000000"/>
        <rFont val="Calibri"/>
      </rPr>
      <t xml:space="preserve">
</t>
    </r>
    <r>
      <rPr>
        <sz val="11"/>
        <color rgb="FF000000"/>
        <rFont val="Calibri"/>
      </rPr>
      <t xml:space="preserve">The recommended state for this setting is </t>
    </r>
    <r>
      <rPr>
        <b/>
        <sz val="11"/>
        <color rgb="FF000000"/>
        <rFont val="Calibri"/>
      </rPr>
      <t>365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</si>
  <si>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Maximum password age setting is too low, users are required to change their passwords very often. Such a configuration can reduce security in the organization, because users might write their passwords in an insecure location or lose them. If the value for this policy setting is too high, the level of security within an organization is reduced because it allows potential attackers more time in which to discover user passwords or to use compromised accounts.</t>
    </r>
  </si>
  <si>
    <r>
      <rPr>
        <sz val="11"/>
        <color rgb="FF000000"/>
        <rFont val="Calibri"/>
      </rPr>
      <t>42 days.</t>
    </r>
  </si>
  <si>
    <t>1.1.3</t>
  </si>
  <si>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</si>
  <si>
    <r>
      <rPr>
        <sz val="11"/>
        <color rgb="FF000000"/>
        <rFont val="Calibri"/>
      </rPr>
      <t xml:space="preserve">Set the following UI path to </t>
    </r>
    <r>
      <rPr>
        <b/>
        <sz val="11"/>
        <color rgb="FF000000"/>
        <rFont val="Calibri"/>
      </rPr>
      <t>1 or more day(s)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age</t>
    </r>
    <r>
      <rPr>
        <sz val="11"/>
        <color rgb="FF006096"/>
        <rFont val="Roboto Condensed"/>
      </rPr>
      <t xml:space="preserve">
</t>
    </r>
  </si>
  <si>
    <r>
      <rPr>
        <sz val="11"/>
        <color rgb="FF000000"/>
        <rFont val="Calibri"/>
      </rPr>
      <t>This policy setting determines the number of days that you must use a password before you can change it. The range of values for this policy setting is between 1 and 999 days. (You may also set the value to 0 to allow immediate password changes.) The default value for this setting is 0 days.</t>
    </r>
    <r>
      <rPr>
        <sz val="11"/>
        <color rgb="FF000000"/>
        <rFont val="Calibri"/>
      </rPr>
      <t xml:space="preserve">
</t>
    </r>
    <r>
      <rPr>
        <sz val="11"/>
        <color rgb="FF000000"/>
        <rFont val="Calibri"/>
      </rPr>
      <t xml:space="preserve">The recommended state for this setting is: </t>
    </r>
    <r>
      <rPr>
        <b/>
        <sz val="11"/>
        <color rgb="FF000000"/>
        <rFont val="Calibri"/>
      </rPr>
      <t>1 or more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</si>
  <si>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an administrator sets a password for a user but wants that user to change the password when the user first logs on, the administrator must select the User must change password at next logon check box, or the user will not be able to change the password until the next day.</t>
    </r>
  </si>
  <si>
    <r>
      <rPr>
        <sz val="11"/>
        <color rgb="FF000000"/>
        <rFont val="Calibri"/>
      </rPr>
      <t>1 day on domain members. 0 days on stand-alone workstations.</t>
    </r>
  </si>
  <si>
    <t>1.1.4</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</si>
  <si>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</si>
  <si>
    <r>
      <rPr>
        <sz val="11"/>
        <color rgb="FF000000"/>
        <rFont val="Calibri"/>
      </rPr>
      <t xml:space="preserve">Set the following UI path to </t>
    </r>
    <r>
      <rPr>
        <b/>
        <sz val="11"/>
        <color rgb="FF000000"/>
        <rFont val="Calibri"/>
      </rPr>
      <t>14 or more character(s)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length</t>
    </r>
    <r>
      <rPr>
        <sz val="11"/>
        <color rgb="FF006096"/>
        <rFont val="Roboto Condensed"/>
      </rPr>
      <t xml:space="preserve">
</t>
    </r>
  </si>
  <si>
    <r>
      <rPr>
        <sz val="11"/>
        <color rgb="FF000000"/>
        <rFont val="Calibri"/>
      </rPr>
      <t>This policy setting determines the least number of characters that make up a password for a user account. There are many different theories about how to determine the best password length for an organization, but perhaps "passphrase" is a better term than "password." In Microsoft Windows 2000 or newer, passphrases can be quite long and can include spaces. Therefore, a phrase such as "I want to drink a $5 milkshake" is a valid passphrase; it is a considerably stronger password than an 8 or 10 character string of random numbers and letters, and yet is easier to remember. Users must be educated about the proper selection and maintenance of passwords, especially around password length. In enterprise environments, the ideal value for the Minimum password length setting is 14 characters, however you should adjust this value to meet your organization's business requirements.</t>
    </r>
    <r>
      <rPr>
        <sz val="11"/>
        <color rgb="FF000000"/>
        <rFont val="Calibri"/>
      </rPr>
      <t xml:space="preserve">
</t>
    </r>
    <r>
      <rPr>
        <sz val="11"/>
        <color rgb="FF000000"/>
        <rFont val="Calibri"/>
      </rPr>
      <t xml:space="preserve">The recommended state for this setting is: </t>
    </r>
    <r>
      <rPr>
        <b/>
        <sz val="11"/>
        <color rgb="FF000000"/>
        <rFont val="Calibri"/>
      </rPr>
      <t>14 or more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Server 2016 and older versions of Windows Server, the GUI of the Local Security Policy (LSP), Local Group Policy Editor (LGPE) and Group Policy Management Editor (GPME) would not let you set this value higher than 14 characters. However, starting with Windows Server 2019, Microsoft changed the GUI to allow up to a 20 character minimum password length.</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</si>
  <si>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Requirements for extremely long passwords can actually decrease the security of an organization, because users might leave the information in an insecure location or lose it.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r>
      <rPr>
        <sz val="11"/>
        <color rgb="FF000000"/>
        <rFont val="Calibri"/>
      </rPr>
      <t xml:space="preserve">
</t>
    </r>
    <r>
      <rPr>
        <b/>
        <sz val="11"/>
        <color rgb="FF000000"/>
        <rFont val="Calibri"/>
      </rPr>
      <t>Note:</t>
    </r>
    <r>
      <rPr>
        <sz val="11"/>
        <color rgb="FF000000"/>
        <rFont val="Calibri"/>
      </rPr>
      <t xml:space="preserve"> Older versions of Windows such as Windows 98 and Windows NT 4.0 do not support passwords that are longer than 14 characters. Computers that run these older operating systems are unable to authenticate with computers or domains that use accounts that require long passwords.</t>
    </r>
  </si>
  <si>
    <r>
      <rPr>
        <sz val="11"/>
        <color rgb="FF000000"/>
        <rFont val="Calibri"/>
      </rPr>
      <t>7 characters on domain members. 0 characters on stand-alone servers.</t>
    </r>
  </si>
  <si>
    <t>1.1.5</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</si>
  <si>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</si>
  <si>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r>
      <rPr>
        <sz val="11"/>
        <color rgb="FF006096"/>
        <rFont val="Roboto Condensed"/>
      </rPr>
      <t xml:space="preserve">
</t>
    </r>
  </si>
  <si>
    <r>
      <rPr>
        <sz val="11"/>
        <color rgb="FF000000"/>
        <rFont val="Calibri"/>
      </rPr>
      <t>This policy setting checks all new passwords to ensure that they meet basic requirements for strong passwords.</t>
    </r>
    <r>
      <rPr>
        <sz val="11"/>
        <color rgb="FF000000"/>
        <rFont val="Calibri"/>
      </rPr>
      <t xml:space="preserve">
</t>
    </r>
    <r>
      <rPr>
        <sz val="11"/>
        <color rgb="FF000000"/>
        <rFont val="Calibri"/>
      </rPr>
      <t>When this policy is enabled, passwords must meet the following minimum requirements:</t>
    </r>
    <r>
      <rPr>
        <sz val="11"/>
        <color rgb="FF000000"/>
        <rFont val="Calibri"/>
      </rPr>
      <t xml:space="preserve">
</t>
    </r>
    <r>
      <rPr>
        <sz val="11"/>
        <color rgb="FF000000"/>
        <rFont val="Calibri"/>
      </rPr>
      <t>-  Not contain the user's account name or parts of the user's full name that exceed two consecutive characters</t>
    </r>
    <r>
      <rPr>
        <sz val="11"/>
        <color rgb="FF000000"/>
        <rFont val="Calibri"/>
      </rPr>
      <t xml:space="preserve">
</t>
    </r>
    <r>
      <rPr>
        <sz val="11"/>
        <color rgb="FF000000"/>
        <rFont val="Calibri"/>
      </rPr>
      <t>-  Be at least six characters in length</t>
    </r>
    <r>
      <rPr>
        <sz val="11"/>
        <color rgb="FF000000"/>
        <rFont val="Calibri"/>
      </rPr>
      <t xml:space="preserve">
</t>
    </r>
    <r>
      <rPr>
        <sz val="11"/>
        <color rgb="FF000000"/>
        <rFont val="Calibri"/>
      </rPr>
      <t>-  Contain characters from three of the following categories:</t>
    </r>
    <r>
      <rPr>
        <sz val="11"/>
        <color rgb="FF000000"/>
        <rFont val="Calibri"/>
      </rPr>
      <t xml:space="preserve">
</t>
    </r>
    <r>
      <rPr>
        <sz val="11"/>
        <color rgb="FF000000"/>
        <rFont val="Calibri"/>
      </rPr>
      <t>-  English uppercase characters (A through Z)</t>
    </r>
    <r>
      <rPr>
        <sz val="11"/>
        <color rgb="FF000000"/>
        <rFont val="Calibri"/>
      </rPr>
      <t xml:space="preserve">
</t>
    </r>
    <r>
      <rPr>
        <sz val="11"/>
        <color rgb="FF000000"/>
        <rFont val="Calibri"/>
      </rPr>
      <t>-  English lowercase characters (a through z)</t>
    </r>
    <r>
      <rPr>
        <sz val="11"/>
        <color rgb="FF000000"/>
        <rFont val="Calibri"/>
      </rPr>
      <t xml:space="preserve">
</t>
    </r>
    <r>
      <rPr>
        <sz val="11"/>
        <color rgb="FF000000"/>
        <rFont val="Calibri"/>
      </rPr>
      <t>-  Base 10 digits (0 through 9)</t>
    </r>
    <r>
      <rPr>
        <sz val="11"/>
        <color rgb="FF000000"/>
        <rFont val="Calibri"/>
      </rPr>
      <t xml:space="preserve">
</t>
    </r>
    <r>
      <rPr>
        <sz val="11"/>
        <color rgb="FF000000"/>
        <rFont val="Calibri"/>
      </rPr>
      <t>-  Non-alphabetic characters (for example, !, $, #, %)</t>
    </r>
    <r>
      <rPr>
        <sz val="11"/>
        <color rgb="FF000000"/>
        <rFont val="Calibri"/>
      </rPr>
      <t xml:space="preserve">
</t>
    </r>
    <r>
      <rPr>
        <sz val="11"/>
        <color rgb="FF000000"/>
        <rFont val="Calibri"/>
      </rPr>
      <t>-  A catch-all category of any Unicode character that does not fall under the previous four categories. This fifth category can be regionally specific.</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627 combinations. An eight-character password has 26 to the power of 8 (or 2 x 10 to the power of 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</si>
  <si>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default password complexity configuration is retained, additional help desk calls for locked-out accounts could occur because users might not be accustomed to passwords that contain non-alphabetic characters. However, all users should be able to comply with the complexity requirement with minimal difficulty.</t>
    </r>
    <r>
      <rPr>
        <sz val="11"/>
        <color rgb="FF000000"/>
        <rFont val="Calibri"/>
      </rPr>
      <t xml:space="preserve">
</t>
    </r>
    <r>
      <rPr>
        <sz val="11"/>
        <color rgb="FF000000"/>
        <rFont val="Calibri"/>
      </rPr>
      <t>If your organization has more stringent security requirements, you can create a custom version of the Passfilt.dll file that allows the use of arbitrarily complex password strength rules. For example, a custom password filter might require the use of non-upper row characters. (Upper row characters are those that require you to hold down the SHIFT key and press any of the digits between 1 and 0.) A custom password filter might also perform a dictionary check to verify that the proposed password does not contain common dictionary words or fragments.</t>
    </r>
    <r>
      <rPr>
        <sz val="11"/>
        <color rgb="FF000000"/>
        <rFont val="Calibri"/>
      </rPr>
      <t xml:space="preserve">
</t>
    </r>
    <r>
      <rPr>
        <sz val="11"/>
        <color rgb="FF000000"/>
        <rFont val="Calibri"/>
      </rPr>
      <t>Also, the use of ALT key character combinations can greatly enhance the complexity of a password. However, such stringent password requirements can result in unhappy users and an extremely busy help desk. Alternatively, your organization could consider a requirement for all administrator passwords to use ALT characters in the 0128 - 0159 range. (ALT characters outside of this range can represent standard alphanumeric characters that would not add additional complexity to the password.)</t>
    </r>
  </si>
  <si>
    <r>
      <rPr>
        <sz val="11"/>
        <color rgb="FF000000"/>
        <rFont val="Calibri"/>
      </rPr>
      <t>Enabled on domain members. Disabled on stand-alone workstations.</t>
    </r>
  </si>
  <si>
    <t>1.1.6</t>
  </si>
  <si>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</si>
  <si>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Policy\Relax minimum password length limits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setting is only available within the built-in OS security template of Windows 10 Release 2004 and Server 2022 (or newer), and is not available via older versions of the OS, or via downloadable Administrative Templates (ADMX/ADML). Therefore, you </t>
    </r>
    <r>
      <rPr>
        <i/>
        <sz val="11"/>
        <color rgb="FF000000"/>
        <rFont val="Calibri"/>
      </rPr>
      <t>must</t>
    </r>
    <r>
      <rPr>
        <sz val="11"/>
        <color rgb="FF000000"/>
        <rFont val="Calibri"/>
      </rPr>
      <t xml:space="preserve"> use a Windows 10 Release 2004 or Server 2022 system (or newer) to view or edit this setting with the Group Policy Management Console (GPMC) or Group Policy Management Editor (GPME).</t>
    </r>
  </si>
  <si>
    <r>
      <rPr>
        <sz val="11"/>
        <color rgb="FF000000"/>
        <rFont val="Calibri"/>
      </rPr>
      <t xml:space="preserve">This policy setting determines whether the minimum password length setting can be increased beyond the legacy limit of 14 characters. For more information, please see the following Microsoft Security Blog </t>
    </r>
    <r>
      <rPr>
        <sz val="11"/>
        <color rgb="FF0000FF"/>
        <rFont val="Calibri"/>
      </rPr>
      <t>(https://techcommunity.microsoft.com/t5/microsoft-security-baselines/security-baseline-draft-windows-10-and-windows-server-version/ba-p/1419213)</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affects </t>
    </r>
    <r>
      <rPr>
        <i/>
        <sz val="11"/>
        <color rgb="FF000000"/>
        <rFont val="Calibri"/>
      </rPr>
      <t>local</t>
    </r>
    <r>
      <rPr>
        <sz val="11"/>
        <color rgb="FF000000"/>
        <rFont val="Calibri"/>
      </rPr>
      <t xml:space="preserve"> accounts on the computer. Domain accounts are only affected by settings on the Domain Controllers, because that is where domain accounts are stored.</t>
    </r>
  </si>
  <si>
    <r>
      <rPr>
        <sz val="11"/>
        <color rgb="FF000000"/>
        <rFont val="Calibri"/>
      </rPr>
      <t xml:space="preserve">The </t>
    </r>
    <r>
      <rPr>
        <i/>
        <sz val="11"/>
        <color rgb="FF000000"/>
        <rFont val="Calibri"/>
      </rPr>
      <t>Minimum password length</t>
    </r>
    <r>
      <rPr>
        <sz val="11"/>
        <color rgb="FF000000"/>
        <rFont val="Calibri"/>
      </rPr>
      <t xml:space="preserve"> setting may be configured higher than 14 characters.</t>
    </r>
    <r>
      <rPr>
        <sz val="11"/>
        <color rgb="FF000000"/>
        <rFont val="Calibri"/>
      </rPr>
      <t xml:space="preserve">
</t>
    </r>
    <r>
      <rPr>
        <sz val="11"/>
        <color rgb="FF000000"/>
        <rFont val="Calibri"/>
      </rPr>
      <t>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</si>
  <si>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HKLM\System\CurrentControlSet\Control\SAM:RelaxMinimumPasswordLengthLimits</t>
    </r>
    <r>
      <rPr>
        <sz val="11"/>
        <color rgb="FF006096"/>
        <rFont val="Roboto Condensed"/>
      </rPr>
      <t xml:space="preserve">
</t>
    </r>
  </si>
  <si>
    <r>
      <rPr>
        <sz val="11"/>
        <color rgb="FF000000"/>
        <rFont val="Calibri"/>
      </rPr>
      <t xml:space="preserve">Disabled. (The </t>
    </r>
    <r>
      <rPr>
        <i/>
        <sz val="11"/>
        <color rgb="FF000000"/>
        <rFont val="Calibri"/>
      </rPr>
      <t>Minimum password length</t>
    </r>
    <r>
      <rPr>
        <sz val="11"/>
        <color rgb="FF000000"/>
        <rFont val="Calibri"/>
      </rPr>
      <t xml:space="preserve"> may be configured to a maximum of 14 characters.)</t>
    </r>
  </si>
  <si>
    <t>1.1.7</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</si>
  <si>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</si>
  <si>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r>
      <rPr>
        <sz val="11"/>
        <color rgb="FF006096"/>
        <rFont val="Roboto Condensed"/>
      </rPr>
      <t xml:space="preserve">
</t>
    </r>
  </si>
  <si>
    <r>
      <rPr>
        <sz val="11"/>
        <color rgb="FF000000"/>
        <rFont val="Calibri"/>
      </rPr>
      <t>This policy setting determines whether the operating system stores passwords in a way that uses reversible encryption, which provides support for application protocols that require knowledge of the user's password for authentication purposes. Passwords that are stored with reversible encryption are essentially the same as plaintext versions of the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</si>
  <si>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your organization uses either the CHAP authentication protocol through remote access or IAS services or Digest Authentication in IIS, you must configure this policy setting to Enabled. This setting is extremely dangerous to apply through Group Policy on a user-by-user basis, because it requires the appropriate user account object to be opened in Active Directory Users and Computers.</t>
    </r>
  </si>
  <si>
    <r>
      <rPr>
        <sz val="11"/>
        <color rgb="FF000000"/>
        <rFont val="Calibri"/>
      </rPr>
      <t>Disabled.</t>
    </r>
  </si>
  <si>
    <t>Account Lockout Policy</t>
  </si>
  <si>
    <t>1.2.1</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</si>
  <si>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</si>
  <si>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duration</t>
    </r>
    <r>
      <rPr>
        <sz val="11"/>
        <color rgb="FF006096"/>
        <rFont val="Roboto Condensed"/>
      </rPr>
      <t xml:space="preserve">
</t>
    </r>
  </si>
  <si>
    <r>
      <rPr>
        <sz val="11"/>
        <color rgb="FF000000"/>
        <rFont val="Calibri"/>
      </rPr>
      <t>This policy setting determines the length of time that must pass before a locked account is unlocked and a user can try to log on again. The setting does this by specifying the number of minutes a locked out account will remain unavailable. If the value for this policy setting is configured to 0, locked out accounts will remain locked out until an administrator manually unlocks them.</t>
    </r>
    <r>
      <rPr>
        <sz val="11"/>
        <color rgb="FF000000"/>
        <rFont val="Calibri"/>
      </rPr>
      <t xml:space="preserve">
</t>
    </r>
    <r>
      <rPr>
        <sz val="11"/>
        <color rgb="FF000000"/>
        <rFont val="Calibri"/>
      </rPr>
      <t>Although it might seem like a good idea to configure the value for this policy setting to a high value, such a configuration will likely increase the number of calls that the help desk receives to unlock accounts locked by mistake. Users should be aware of the length of time a lock remains in place, so that they realize they only need to call the help desk if they have an extremely urgent need to regain access to their computer.</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</si>
  <si>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Although it may seem like a good idea to configure this policy setting to never automatically unlock an account, such a configuration can increase the number of requests that your organization's help desk receives to unlock accounts that were locked by mistake.</t>
    </r>
  </si>
  <si>
    <r>
      <rPr>
        <sz val="11"/>
        <color rgb="FF000000"/>
        <rFont val="Calibri"/>
      </rPr>
      <t>None, because this policy setting only has meaning when an Account lockout threshold is specified. When an Account lockout threshold is configured, Windows automatically suggests a value of 30 minutes.</t>
    </r>
  </si>
  <si>
    <t>1.2.2</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</si>
  <si>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</si>
  <si>
    <r>
      <rPr>
        <sz val="11"/>
        <color rgb="FF000000"/>
        <rFont val="Calibri"/>
      </rPr>
      <t xml:space="preserve">Set the following UI path to </t>
    </r>
    <r>
      <rPr>
        <b/>
        <sz val="11"/>
        <color rgb="FF000000"/>
        <rFont val="Calibri"/>
      </rPr>
      <t>5 or fewer invalid login attempt(s),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threshold</t>
    </r>
    <r>
      <rPr>
        <sz val="11"/>
        <color rgb="FF006096"/>
        <rFont val="Roboto Condensed"/>
      </rPr>
      <t xml:space="preserve">
</t>
    </r>
  </si>
  <si>
    <r>
      <rPr>
        <sz val="11"/>
        <color rgb="FF000000"/>
        <rFont val="Calibri"/>
      </rPr>
      <t xml:space="preserve">This policy setting determines the number of failed logon attempts before the account is locked. Setting this policy to </t>
    </r>
    <r>
      <rPr>
        <b/>
        <sz val="11"/>
        <color rgb="FF000000"/>
        <rFont val="Calibri"/>
      </rPr>
      <t>0</t>
    </r>
    <r>
      <rPr>
        <sz val="11"/>
        <color rgb="FF000000"/>
        <rFont val="Calibri"/>
      </rPr>
      <t xml:space="preserve"> does not conform to the benchmark as doing so disables the account lockout threshold.</t>
    </r>
    <r>
      <rPr>
        <sz val="11"/>
        <color rgb="FF000000"/>
        <rFont val="Calibri"/>
      </rPr>
      <t xml:space="preserve">
</t>
    </r>
    <r>
      <rPr>
        <sz val="11"/>
        <color rgb="FF000000"/>
        <rFont val="Calibri"/>
      </rPr>
      <t xml:space="preserve">The recommended state for this setting is: </t>
    </r>
    <r>
      <rPr>
        <b/>
        <sz val="11"/>
        <color rgb="FF000000"/>
        <rFont val="Calibri"/>
      </rPr>
      <t>5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</si>
  <si>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this policy setting is enabled, a locked-out account will not be usable until it is reset by an administrator or until the account lockout duration expires. This setting may generate additional help desk calls.</t>
    </r>
    <r>
      <rPr>
        <sz val="11"/>
        <color rgb="FF000000"/>
        <rFont val="Calibri"/>
      </rPr>
      <t xml:space="preserve">
</t>
    </r>
    <r>
      <rPr>
        <sz val="11"/>
        <color rgb="FF000000"/>
        <rFont val="Calibri"/>
      </rPr>
      <t>If you enforce this setting an attacker could cause a denial of service condition by deliberately generating failed logons for multiple user, therefore you should also configure the Account Lockout Duration to a relatively low value.</t>
    </r>
    <r>
      <rPr>
        <sz val="11"/>
        <color rgb="FF000000"/>
        <rFont val="Calibri"/>
      </rPr>
      <t xml:space="preserve">
</t>
    </r>
    <r>
      <rPr>
        <sz val="11"/>
        <color rgb="FF000000"/>
        <rFont val="Calibri"/>
      </rPr>
      <t>If you configure the Account Lockout Threshold to 0, there is a possibility that an attacker's attempt to discover passwords with a brute force password attack might go undetected if a robust audit mechanism is not in place.</t>
    </r>
  </si>
  <si>
    <r>
      <rPr>
        <sz val="11"/>
        <color rgb="FF000000"/>
        <rFont val="Calibri"/>
      </rPr>
      <t>0 failed logon attempts.</t>
    </r>
  </si>
  <si>
    <t>1.2.3</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</si>
  <si>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</si>
  <si>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Manual</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</si>
  <si>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Policies\Allow Administrator account lockout</t>
    </r>
    <r>
      <rPr>
        <sz val="11"/>
        <color rgb="FF006096"/>
        <rFont val="Roboto Condensed"/>
      </rPr>
      <t xml:space="preserve">
</t>
    </r>
  </si>
  <si>
    <r>
      <rPr>
        <sz val="11"/>
        <color rgb="FF000000"/>
        <rFont val="Calibri"/>
      </rPr>
      <t xml:space="preserve">This policy setting determines whether the built-in Administrator account is subject to the following Account Lockout Policy settings: </t>
    </r>
    <r>
      <rPr>
        <i/>
        <sz val="11"/>
        <color rgb="FF000000"/>
        <rFont val="Calibri"/>
      </rPr>
      <t>Account lockout duration</t>
    </r>
    <r>
      <rPr>
        <sz val="11"/>
        <color rgb="FF000000"/>
        <rFont val="Calibri"/>
      </rPr>
      <t xml:space="preserve">, </t>
    </r>
    <r>
      <rPr>
        <i/>
        <sz val="11"/>
        <color rgb="FF000000"/>
        <rFont val="Calibri"/>
      </rPr>
      <t>Account lockout threshold</t>
    </r>
    <r>
      <rPr>
        <sz val="11"/>
        <color rgb="FF000000"/>
        <rFont val="Calibri"/>
      </rPr>
      <t xml:space="preserve">, and </t>
    </r>
    <r>
      <rPr>
        <i/>
        <sz val="11"/>
        <color rgb="FF000000"/>
        <rFont val="Calibri"/>
      </rPr>
      <t>Reset account lockout counter</t>
    </r>
    <r>
      <rPr>
        <sz val="11"/>
        <color rgb="FF000000"/>
        <rFont val="Calibri"/>
      </rPr>
      <t>. By default, this account is excluded from the account lockout controls and will never be locked out with repeated bad password attempts.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to OSes patched as of October 11, 2022 (see MS KB5020282 </t>
    </r>
    <r>
      <rPr>
        <sz val="11"/>
        <color rgb="FF0000FF"/>
        <rFont val="Calibri"/>
      </rPr>
      <t>(https://support.microsoft.com/en-us/topic/kb5020282-account-lockout-available-for-built-in-local-administrators-bce45c4d-f28d-43ad-b6fe-70156cb2dc00)</t>
    </r>
    <r>
      <rPr>
        <sz val="11"/>
        <color rgb="FF000000"/>
        <rFont val="Calibri"/>
      </rPr>
      <t>).</t>
    </r>
  </si>
  <si>
    <r>
      <rPr>
        <sz val="11"/>
        <color rgb="FF000000"/>
        <rFont val="Calibri"/>
      </rPr>
      <t xml:space="preserve">The built-in Administrator account will be subject to the policies in Section </t>
    </r>
    <r>
      <rPr>
        <i/>
        <sz val="11"/>
        <color rgb="FF000000"/>
        <rFont val="Calibri"/>
      </rPr>
      <t>1.2 Account Lockout Policy</t>
    </r>
    <r>
      <rPr>
        <sz val="11"/>
        <color rgb="FF000000"/>
        <rFont val="Calibri"/>
      </rPr>
      <t xml:space="preserve"> of this benchmark.</t>
    </r>
  </si>
  <si>
    <r>
      <rPr>
        <sz val="11"/>
        <color rgb="FF000000"/>
        <rFont val="Calibri"/>
      </rPr>
      <t>Disabled. (The built-in Administrator account is not subject to the account lockout policy.)</t>
    </r>
  </si>
  <si>
    <t>1.2.4</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</si>
  <si>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</si>
  <si>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r>
      <rPr>
        <sz val="11"/>
        <color rgb="FF006096"/>
        <rFont val="Roboto Condensed"/>
      </rPr>
      <t xml:space="preserve">
</t>
    </r>
  </si>
  <si>
    <r>
      <rPr>
        <sz val="11"/>
        <color rgb="FF000000"/>
        <rFont val="Calibri"/>
      </rPr>
      <t>This policy setting determines the length of time before the Account lockout threshold resets to zero. The default value for this policy setting is Not Defined. If the Account lockout threshold is defined, this reset time must be less than or equal to the value for the Account lockout duration setting.</t>
    </r>
    <r>
      <rPr>
        <sz val="11"/>
        <color rgb="FF000000"/>
        <rFont val="Calibri"/>
      </rPr>
      <t xml:space="preserve">
</t>
    </r>
    <r>
      <rPr>
        <sz val="11"/>
        <color rgb="FF000000"/>
        <rFont val="Calibri"/>
      </rPr>
      <t>If you leave this policy setting at its default value or configure the value to an interval that is too long, your environment could be vulnerable to a DoS attack. An attacker could maliciously perform a number of failed logon attempts on all users in the organization, which will lock out their accounts. If no policy were determined to reset the account lockout, it would be a manual task for administrators. Conversely, if a reasonable time value is configured for this policy setting, users would be locked out for a set period until all of the accounts are unlocked automatically.</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</si>
  <si>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 do not configure this policy setting or if the value is configured to an interval that is too long, a DoS attack could occur. An attacker could maliciously attempt to log on to each user's account numerous times and lock out their accounts as described in the preceding paragraphs. If you do not configure the Reset account lockout counter after setting, administrators would have to manually unlock all accounts. If you configure this policy setting to a reasonable value the users would be locked out for some period, after which their accounts would unlock automatically. Be sure that you notify users of the values used for this policy setting so that they will wait for the lockout timer to expire before they call the help desk about their inability to log on.</t>
    </r>
  </si>
  <si>
    <t>User Rights Assignment</t>
  </si>
  <si>
    <t>2.2.1</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</si>
  <si>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</si>
  <si>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r>
      <rPr>
        <sz val="11"/>
        <color rgb="FF006096"/>
        <rFont val="Roboto Condensed"/>
      </rPr>
      <t xml:space="preserve">
</t>
    </r>
  </si>
  <si>
    <r>
      <rPr>
        <sz val="11"/>
        <color rgb="FF000000"/>
        <rFont val="Calibri"/>
      </rPr>
      <t>This security setting is used by Credential Manager during Backup and Restore. No accounts should have this user right, as it is only assigned to Winlogon. Users' saved credentials might be compromised if this user right is assigned to other entities.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</si>
  <si>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None - this is the default behavior.</t>
    </r>
  </si>
  <si>
    <r>
      <rPr>
        <sz val="11"/>
        <color rgb="FF000000"/>
        <rFont val="Calibri"/>
      </rPr>
      <t>No one.</t>
    </r>
  </si>
  <si>
    <t>2.2.2</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</si>
  <si>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</si>
  <si>
    <r>
      <rPr>
        <sz val="11"/>
        <color rgb="FF000000"/>
        <rFont val="Calibri"/>
      </rPr>
      <t xml:space="preserve">Set the following UI path to </t>
    </r>
    <r>
      <rPr>
        <b/>
        <sz val="11"/>
        <color rgb="FF000000"/>
        <rFont val="Calibri"/>
      </rPr>
      <t>Administrators, 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</si>
  <si>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Access this computer from the network</t>
    </r>
    <r>
      <rPr>
        <sz val="11"/>
        <color rgb="FF000000"/>
        <rFont val="Calibri"/>
      </rPr>
      <t xml:space="preserve"> User Right Assignment. For more information on adding the service account please see Make sure the DSA is allowed to access computers from the network in Microsoft Defender for Identity | Microsoft Docs </t>
    </r>
    <r>
      <rPr>
        <sz val="11"/>
        <color rgb="FF0000FF"/>
        <rFont val="Calibri"/>
      </rPr>
      <t>(https://learn.microsoft.com/en-us/defender-for-identity/deploy/remote-calls-sam#make-sure-the-dsa-is-allowed-to-access-computers-from-the-network-optional)</t>
    </r>
    <r>
      <rPr>
        <sz val="11"/>
        <color rgb="FF000000"/>
        <rFont val="Calibri"/>
      </rPr>
      <t>.</t>
    </r>
  </si>
  <si>
    <r>
      <rPr>
        <sz val="11"/>
        <color rgb="FF000000"/>
        <rFont val="Calibri"/>
      </rPr>
      <t xml:space="preserve">If you remove the </t>
    </r>
    <r>
      <rPr>
        <b/>
        <sz val="11"/>
        <color rgb="FF000000"/>
        <rFont val="Calibri"/>
      </rPr>
      <t>Access this computer from the network</t>
    </r>
    <r>
      <rPr>
        <sz val="11"/>
        <color rgb="FF000000"/>
        <rFont val="Calibri"/>
      </rPr>
      <t xml:space="preserve"> user right on Domain Controllers for all users, no one will be able to log on to the domain or use network resources. If you remove this user right on Member Servers, users will not be able to connect to those servers through the network. Successful negotiation of IPsec connections requires that the initiating machine has this right, therefore if using IPsec, it is recommended that it be assigned to the </t>
    </r>
    <r>
      <rPr>
        <b/>
        <sz val="11"/>
        <color rgb="FF000000"/>
        <rFont val="Calibri"/>
      </rPr>
      <t>Authenticated Users</t>
    </r>
    <r>
      <rPr>
        <sz val="11"/>
        <color rgb="FF000000"/>
        <rFont val="Calibri"/>
      </rPr>
      <t xml:space="preserve"> group. If you have installed optional components such as ASP.NET or Internet Information Services (IIS), you may need to assign this user right to additional accounts that are required by those components. It is important to verify that authorized users are assigned this user right for the computers they need to access the network.</t>
    </r>
  </si>
  <si>
    <r>
      <rPr>
        <sz val="11"/>
        <color rgb="FF000000"/>
        <rFont val="Calibri"/>
      </rPr>
      <t>Administrators, Backup Operators, Everyone, Users.</t>
    </r>
  </si>
  <si>
    <t>2.2.3</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</si>
  <si>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</si>
  <si>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r>
      <rPr>
        <sz val="11"/>
        <color rgb="FF006096"/>
        <rFont val="Roboto Condensed"/>
      </rPr>
      <t xml:space="preserve">
</t>
    </r>
  </si>
  <si>
    <r>
      <rPr>
        <sz val="11"/>
        <color rgb="FF000000"/>
        <rFont val="Calibri"/>
      </rPr>
      <t>This policy setting allows a process to assume the identity of any user and thus gain access to the resources that the user is authorized to access.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</si>
  <si>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There should be little or no impact because the </t>
    </r>
    <r>
      <rPr>
        <b/>
        <sz val="11"/>
        <color rgb="FF000000"/>
        <rFont val="Calibri"/>
      </rPr>
      <t>Act as part of the operating system</t>
    </r>
    <r>
      <rPr>
        <sz val="11"/>
        <color rgb="FF000000"/>
        <rFont val="Calibri"/>
      </rPr>
      <t xml:space="preserve"> user right is rarely needed by any accounts other than the </t>
    </r>
    <r>
      <rPr>
        <b/>
        <sz val="11"/>
        <color rgb="FF000000"/>
        <rFont val="Calibri"/>
      </rPr>
      <t>Local System</t>
    </r>
    <r>
      <rPr>
        <sz val="11"/>
        <color rgb="FF000000"/>
        <rFont val="Calibri"/>
      </rPr>
      <t xml:space="preserve"> account, which implicitly has this right.</t>
    </r>
  </si>
  <si>
    <t>2.2.4</t>
  </si>
  <si>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</si>
  <si>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Assignment\Adjust memory quotas for a process</t>
    </r>
    <r>
      <rPr>
        <sz val="11"/>
        <color rgb="FF006096"/>
        <rFont val="Roboto Condensed"/>
      </rPr>
      <t xml:space="preserve">
</t>
    </r>
  </si>
  <si>
    <r>
      <rPr>
        <sz val="11"/>
        <color rgb="FF000000"/>
        <rFont val="Calibri"/>
      </rPr>
      <t>This policy setting allows a user to adjust the maximum amount of memory that is available to a process. The ability to adjust memory quotas is useful for system tuning, but it can be abused. In the wrong hands, it could be used to launch a denial of service (DoS) attack.</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t>
    </r>
    <r>
      <rPr>
        <sz val="11"/>
        <color rgb="FF000000"/>
        <rFont val="Calibri"/>
      </rPr>
      <t>.</t>
    </r>
  </si>
  <si>
    <r>
      <rPr>
        <sz val="11"/>
        <color rgb="FF000000"/>
        <rFont val="Calibri"/>
      </rPr>
      <t xml:space="preserve">Organizations that have not restricted users to roles with limited privileges will find it difficult to impose this countermeasure. Also, if you have installed optional components such as ASP.NET or IIS, you may need to assign the </t>
    </r>
    <r>
      <rPr>
        <b/>
        <sz val="11"/>
        <color rgb="FF000000"/>
        <rFont val="Calibri"/>
      </rPr>
      <t>Adjust memory quotas for a process</t>
    </r>
    <r>
      <rPr>
        <sz val="11"/>
        <color rgb="FF000000"/>
        <rFont val="Calibri"/>
      </rPr>
      <t xml:space="preserve"> user right to additional accounts that are required by those components. Otherwise, this countermeasure should have no impact on most computers. If this user right is necessary for a user account, it can be assigned to a local computer account instead of a domain account.</t>
    </r>
  </si>
  <si>
    <r>
      <rPr>
        <sz val="11"/>
        <color rgb="FF000000"/>
        <rFont val="Calibri"/>
      </rPr>
      <t>Administrators, LOCAL SERVICE, NETWORK SERVICE.</t>
    </r>
  </si>
  <si>
    <t>2.2.5</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</si>
  <si>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</si>
  <si>
    <r>
      <rPr>
        <sz val="11"/>
        <color rgb="FF000000"/>
        <rFont val="Calibri"/>
      </rPr>
      <t xml:space="preserve">Set the following UI path to </t>
    </r>
    <r>
      <rPr>
        <b/>
        <sz val="11"/>
        <color rgb="FF000000"/>
        <rFont val="Calibri"/>
      </rPr>
      <t>Administrators,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</si>
  <si>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Guest</t>
    </r>
    <r>
      <rPr>
        <sz val="11"/>
        <color rgb="FF000000"/>
        <rFont val="Calibri"/>
      </rPr>
      <t xml:space="preserve"> account is also assigned this user right by default. Although this account is disabled by default, it's recommended that you configure this setting through Group Policy. However, this user right should generally be restricted to the </t>
    </r>
    <r>
      <rPr>
        <b/>
        <sz val="11"/>
        <color rgb="FF000000"/>
        <rFont val="Calibri"/>
      </rPr>
      <t>Administrators</t>
    </r>
    <r>
      <rPr>
        <sz val="11"/>
        <color rgb="FF000000"/>
        <rFont val="Calibri"/>
      </rPr>
      <t xml:space="preserve"> and </t>
    </r>
    <r>
      <rPr>
        <b/>
        <sz val="11"/>
        <color rgb="FF000000"/>
        <rFont val="Calibri"/>
      </rPr>
      <t>Users</t>
    </r>
    <r>
      <rPr>
        <sz val="11"/>
        <color rgb="FF000000"/>
        <rFont val="Calibri"/>
      </rPr>
      <t xml:space="preserve"> groups. Assign this user right to the </t>
    </r>
    <r>
      <rPr>
        <b/>
        <sz val="11"/>
        <color rgb="FF000000"/>
        <rFont val="Calibri"/>
      </rPr>
      <t>Backup Operators</t>
    </r>
    <r>
      <rPr>
        <sz val="11"/>
        <color rgb="FF000000"/>
        <rFont val="Calibri"/>
      </rPr>
      <t xml:space="preserve"> group if your organization requires that they have this capability.</t>
    </r>
  </si>
  <si>
    <r>
      <rPr>
        <sz val="11"/>
        <color rgb="FF000000"/>
        <rFont val="Calibri"/>
      </rPr>
      <t xml:space="preserve">If you remove these default groups, you could limit the abilities of users who are assigned to specific administrative roles in your environment. You should confirm that delegated activities will not be adversely affected by any changes that you make to the </t>
    </r>
    <r>
      <rPr>
        <b/>
        <sz val="11"/>
        <color rgb="FF000000"/>
        <rFont val="Calibri"/>
      </rPr>
      <t>Allow log on locally</t>
    </r>
    <r>
      <rPr>
        <sz val="11"/>
        <color rgb="FF000000"/>
        <rFont val="Calibri"/>
      </rPr>
      <t xml:space="preserve"> user right.</t>
    </r>
  </si>
  <si>
    <r>
      <rPr>
        <sz val="11"/>
        <color rgb="FF000000"/>
        <rFont val="Calibri"/>
      </rPr>
      <t>Administrators, Backup Operators, Guest, Users.</t>
    </r>
  </si>
  <si>
    <t>2.2.6</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</si>
  <si>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</si>
  <si>
    <r>
      <rPr>
        <sz val="11"/>
        <color rgb="FF000000"/>
        <rFont val="Calibri"/>
      </rPr>
      <t xml:space="preserve">Set the following UI path to </t>
    </r>
    <r>
      <rPr>
        <b/>
        <sz val="11"/>
        <color rgb="FF000000"/>
        <rFont val="Calibri"/>
      </rPr>
      <t>Administrators, 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</si>
  <si>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 is to be treated as a whitelist,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prior to Windows 7,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</si>
  <si>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Removal of the </t>
    </r>
    <r>
      <rPr>
        <b/>
        <sz val="11"/>
        <color rgb="FF000000"/>
        <rFont val="Calibri"/>
      </rPr>
      <t>Allow log on through Remote Desktop Services</t>
    </r>
    <r>
      <rPr>
        <sz val="11"/>
        <color rgb="FF000000"/>
        <rFont val="Calibri"/>
      </rPr>
      <t xml:space="preserve"> user right from other groups or membership changes in these default groups could limit the abilities of users who perform specific administrative roles in your environment. You should confirm that delegated activities will not be adversely affected.</t>
    </r>
  </si>
  <si>
    <r>
      <rPr>
        <sz val="11"/>
        <color rgb="FF000000"/>
        <rFont val="Calibri"/>
      </rPr>
      <t>Administrators, Remote Desktop Users.</t>
    </r>
  </si>
  <si>
    <t>2.2.7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</si>
  <si>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</si>
  <si>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Assignment\Back up files and directories</t>
    </r>
    <r>
      <rPr>
        <sz val="11"/>
        <color rgb="FF006096"/>
        <rFont val="Roboto Condensed"/>
      </rPr>
      <t xml:space="preserve">
</t>
    </r>
  </si>
  <si>
    <r>
      <rPr>
        <sz val="11"/>
        <color rgb="FF000000"/>
        <rFont val="Calibri"/>
      </rPr>
      <t xml:space="preserve">This policy setting allows users to circumvent file and directory permissions to back up the system. This user right is enabled only when an application (such as </t>
    </r>
    <r>
      <rPr>
        <b/>
        <sz val="11"/>
        <color rgb="FF000000"/>
        <rFont val="Calibri"/>
      </rPr>
      <t>NTBACKUP</t>
    </r>
    <r>
      <rPr>
        <sz val="11"/>
        <color rgb="FF000000"/>
        <rFont val="Calibri"/>
      </rPr>
      <t>) attempts to access a file or directory through the NTFS file system backup application programming interface (API). Otherwise, the assigned file and directory permissions apply.</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</si>
  <si>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Changes in the membership of the groups that have the </t>
    </r>
    <r>
      <rPr>
        <b/>
        <sz val="11"/>
        <color rgb="FF000000"/>
        <rFont val="Calibri"/>
      </rPr>
      <t>Back up files and directories</t>
    </r>
    <r>
      <rPr>
        <sz val="11"/>
        <color rgb="FF000000"/>
        <rFont val="Calibri"/>
      </rPr>
      <t xml:space="preserve"> user right could limit the abilities of users who are assigned to specific administrative roles in your environment. You should confirm that authorized backup administrators are still able to perform backup operations.</t>
    </r>
  </si>
  <si>
    <r>
      <rPr>
        <sz val="11"/>
        <color rgb="FF000000"/>
        <rFont val="Calibri"/>
      </rPr>
      <t>Administrators, Backup Operators.</t>
    </r>
  </si>
  <si>
    <t>2.2.8</t>
  </si>
  <si>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</si>
  <si>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system time</t>
    </r>
    <r>
      <rPr>
        <sz val="11"/>
        <color rgb="FF006096"/>
        <rFont val="Roboto Condensed"/>
      </rPr>
      <t xml:space="preserve">
</t>
    </r>
  </si>
  <si>
    <r>
      <rPr>
        <sz val="11"/>
        <color rgb="FF000000"/>
        <rFont val="Calibri"/>
      </rPr>
      <t>This policy setting determines which users and groups can change the time and date on the internal clock of the computers in your environment. Users who are assigned this user right can affect the appearance of event logs. When a computer's time setting is changed, logged events reflect the new time, not the actual time that the events occurred.</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Discrepancies between the time on the local computer and on the Domain Controllers in your environment may cause problems for the Kerberos authentication protocol, which could make it impossible for users to log on to the domain or obtain authorization to access domain resources after they are logged on. Also, problems will occur when Group Policy is applied to client computers if the system time is not synchronized with the Domain Controllers.</t>
    </r>
  </si>
  <si>
    <r>
      <rPr>
        <sz val="11"/>
        <color rgb="FF000000"/>
        <rFont val="Calibri"/>
      </rPr>
      <t>There should be no impact, because time synchronization for most organizations should be fully automated for all computers that belong to the domain. Computers that do not belong to the domain should be configured to synchronize with an external source.</t>
    </r>
  </si>
  <si>
    <r>
      <rPr>
        <sz val="11"/>
        <color rgb="FF000000"/>
        <rFont val="Calibri"/>
      </rPr>
      <t>Administrators, LOCAL SERVICE.</t>
    </r>
  </si>
  <si>
    <t>2.2.9</t>
  </si>
  <si>
    <r>
      <rPr>
        <sz val="11"/>
        <rFont val="Calibri"/>
      </rPr>
      <t xml:space="preserve">Ensure </t>
    </r>
    <r>
      <rPr>
        <sz val="11"/>
        <color rgb="FF000000"/>
        <rFont val="Calibri"/>
      </rPr>
      <t>'</t>
    </r>
    <r>
      <rPr>
        <b/>
        <sz val="11"/>
        <color rgb="FF000000"/>
        <rFont val="Calibri"/>
      </rPr>
      <t>Change the time zone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Users</t>
    </r>
    <r>
      <rPr>
        <sz val="11"/>
        <color rgb="FF000000"/>
        <rFont val="Calibri"/>
      </rPr>
      <t>'</t>
    </r>
  </si>
  <si>
    <r>
      <rPr>
        <sz val="11"/>
        <color rgb="FF000000"/>
        <rFont val="Calibri"/>
      </rPr>
      <t xml:space="preserve">Set the following UI path to </t>
    </r>
    <r>
      <rPr>
        <b/>
        <sz val="11"/>
        <color rgb="FF000000"/>
        <rFont val="Calibri"/>
      </rPr>
      <t>Administrators, LOCAL SERVICE,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time zone</t>
    </r>
    <r>
      <rPr>
        <sz val="11"/>
        <color rgb="FF006096"/>
        <rFont val="Roboto Condensed"/>
      </rPr>
      <t xml:space="preserve">
</t>
    </r>
  </si>
  <si>
    <r>
      <rPr>
        <sz val="11"/>
        <color rgb="FF000000"/>
        <rFont val="Calibri"/>
      </rPr>
      <t>This setting determines which users can change the time zone of the computer. This ability holds no great danger for the computer and may be useful for mobile workers.</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Users</t>
    </r>
    <r>
      <rPr>
        <sz val="11"/>
        <color rgb="FF000000"/>
        <rFont val="Calibri"/>
      </rPr>
      <t>.</t>
    </r>
  </si>
  <si>
    <r>
      <rPr>
        <sz val="11"/>
        <color rgb="FF000000"/>
        <rFont val="Calibri"/>
      </rPr>
      <t>Administrators, LOCAL SERVICE, Users.</t>
    </r>
  </si>
  <si>
    <t>2.2.10</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</si>
  <si>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</si>
  <si>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pagefile</t>
    </r>
    <r>
      <rPr>
        <sz val="11"/>
        <color rgb="FF006096"/>
        <rFont val="Roboto Condensed"/>
      </rPr>
      <t xml:space="preserve">
</t>
    </r>
  </si>
  <si>
    <r>
      <rPr>
        <sz val="11"/>
        <color rgb="FF000000"/>
        <rFont val="Calibri"/>
      </rPr>
      <t>This policy setting allows users to change the size of the pagefile. By making the pagefile extremely large or extremely small, an attacker could easily affect the performance of a compromised computer.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</si>
  <si>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Administrators.</t>
    </r>
  </si>
  <si>
    <t>2.2.11</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</si>
  <si>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</si>
  <si>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token object</t>
    </r>
    <r>
      <rPr>
        <sz val="11"/>
        <color rgb="FF006096"/>
        <rFont val="Roboto Condensed"/>
      </rPr>
      <t xml:space="preserve">
</t>
    </r>
  </si>
  <si>
    <r>
      <rPr>
        <sz val="11"/>
        <color rgb="FF000000"/>
        <rFont val="Calibri"/>
      </rPr>
      <t>This policy setting allows a process to create an access token, which may provide elevated rights to access sensitive data.</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</si>
  <si>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2.2.12</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</si>
  <si>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</si>
  <si>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global objects</t>
    </r>
    <r>
      <rPr>
        <sz val="11"/>
        <color rgb="FF006096"/>
        <rFont val="Roboto Condensed"/>
      </rPr>
      <t xml:space="preserve">
</t>
    </r>
  </si>
  <si>
    <r>
      <rPr>
        <sz val="11"/>
        <color rgb="FF000000"/>
        <rFont val="Calibri"/>
      </rPr>
      <t>This policy setting determines whether users can create global objects that are available to all sessions. Users can still create objects that are specific to their own session if they do not have this user right.</t>
    </r>
    <r>
      <rPr>
        <sz val="11"/>
        <color rgb="FF000000"/>
        <rFont val="Calibri"/>
      </rPr>
      <t xml:space="preserve">
</t>
    </r>
    <r>
      <rPr>
        <sz val="11"/>
        <color rgb="FF000000"/>
        <rFont val="Calibri"/>
      </rPr>
      <t>Users who can create global objects could affect processes that run under other users' sessions. This capability could lead to a variety of problems, such as application failure or data corruption.</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t>
    </r>
  </si>
  <si>
    <r>
      <rPr>
        <sz val="11"/>
        <color rgb="FF000000"/>
        <rFont val="Calibri"/>
      </rPr>
      <t>Administrators, LOCAL SERVICE, NETWORK SERVICE, SERVICE.</t>
    </r>
  </si>
  <si>
    <t>2.2.13</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</si>
  <si>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</si>
  <si>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permanent shared objects</t>
    </r>
    <r>
      <rPr>
        <sz val="11"/>
        <color rgb="FF006096"/>
        <rFont val="Roboto Condensed"/>
      </rPr>
      <t xml:space="preserve">
</t>
    </r>
  </si>
  <si>
    <r>
      <rPr>
        <sz val="11"/>
        <color rgb="FF000000"/>
        <rFont val="Calibri"/>
      </rPr>
      <t>This user right is useful to kernel-mode components that extend the object namespace. However, components that run in kernel mode have this user right inherently. Therefore, it is typically not necessary to specifically assign this user right.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</si>
  <si>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2.2.14</t>
  </si>
  <si>
    <r>
      <rPr>
        <sz val="11"/>
        <rFont val="Calibri"/>
      </rPr>
      <t xml:space="preserve">Configure </t>
    </r>
    <r>
      <rPr>
        <sz val="11"/>
        <color rgb="FF000000"/>
        <rFont val="Calibri"/>
      </rPr>
      <t>'</t>
    </r>
    <r>
      <rPr>
        <b/>
        <sz val="11"/>
        <color rgb="FF000000"/>
        <rFont val="Calibri"/>
      </rPr>
      <t>Create symbolic links</t>
    </r>
    <r>
      <rPr>
        <sz val="11"/>
        <color rgb="FF000000"/>
        <rFont val="Calibri"/>
      </rPr>
      <t>'</t>
    </r>
  </si>
  <si>
    <r>
      <rPr>
        <sz val="11"/>
        <color rgb="FF000000"/>
        <rFont val="Calibri"/>
      </rPr>
      <t>To implement the recommended configuration state, configure the following UI path:</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</si>
  <si>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feature is installed) </t>
    </r>
    <r>
      <rPr>
        <b/>
        <sz val="11"/>
        <color rgb="FF000000"/>
        <rFont val="Calibri"/>
      </rPr>
      <t>NT VIRTUAL MACHINE\Virtual Machines</t>
    </r>
    <r>
      <rPr>
        <sz val="11"/>
        <color rgb="FF000000"/>
        <rFont val="Calibri"/>
      </rPr>
      <t>.</t>
    </r>
  </si>
  <si>
    <r>
      <rPr>
        <sz val="11"/>
        <color rgb="FF000000"/>
        <rFont val="Calibri"/>
      </rPr>
      <t xml:space="preserve">In most cases there will be no impact because this is the default configuration. However, on Windows Workstations with the Hyper-V feature installed, this user right should also be granted to the special group </t>
    </r>
    <r>
      <rPr>
        <b/>
        <sz val="11"/>
        <color rgb="FF000000"/>
        <rFont val="Calibri"/>
      </rPr>
      <t>NT VIRTUAL MACHINE\Virtual Machines</t>
    </r>
    <r>
      <rPr>
        <sz val="11"/>
        <color rgb="FF000000"/>
        <rFont val="Calibri"/>
      </rPr>
      <t xml:space="preserve"> - otherwise you will not be able to create new virtual machines.</t>
    </r>
  </si>
  <si>
    <t>2.2.15</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</si>
  <si>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</si>
  <si>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Assignment\Debug programs</t>
    </r>
    <r>
      <rPr>
        <sz val="11"/>
        <color rgb="FF006096"/>
        <rFont val="Roboto Condensed"/>
      </rPr>
      <t xml:space="preserve">
</t>
    </r>
  </si>
  <si>
    <r>
      <rPr>
        <sz val="11"/>
        <color rgb="FF000000"/>
        <rFont val="Calibri"/>
      </rPr>
      <t>This policy setting determines which user accounts will have the right to attach a debugger to any process or to the kernel, which provides complete access to sensitive and critical operating system components. Developers who are debugging their own applications do not need to be assigned this user right; however, developers who are debugging new system components will need it.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</si>
  <si>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revoke this user right, no one will be able to debug programs. However, typical circumstances rarely require this capability on production computers. If a problem arises that requires an application to be debugged on a production server, you can move the server to a different OU temporarily and assign the </t>
    </r>
    <r>
      <rPr>
        <b/>
        <sz val="11"/>
        <color rgb="FF000000"/>
        <rFont val="Calibri"/>
      </rPr>
      <t>Debug programs</t>
    </r>
    <r>
      <rPr>
        <sz val="11"/>
        <color rgb="FF000000"/>
        <rFont val="Calibri"/>
      </rPr>
      <t xml:space="preserve"> user right to a separate Group Policy for that OU.</t>
    </r>
    <r>
      <rPr>
        <sz val="11"/>
        <color rgb="FF000000"/>
        <rFont val="Calibri"/>
      </rPr>
      <t xml:space="preserve">
</t>
    </r>
    <r>
      <rPr>
        <sz val="11"/>
        <color rgb="FF000000"/>
        <rFont val="Calibri"/>
      </rPr>
      <t xml:space="preserve">The service account that is used for the cluster service needs the </t>
    </r>
    <r>
      <rPr>
        <b/>
        <sz val="11"/>
        <color rgb="FF000000"/>
        <rFont val="Calibri"/>
      </rPr>
      <t>Debug programs</t>
    </r>
    <r>
      <rPr>
        <sz val="11"/>
        <color rgb="FF000000"/>
        <rFont val="Calibri"/>
      </rPr>
      <t xml:space="preserve"> user right; if it does not have it, Windows Clustering will fail.</t>
    </r>
    <r>
      <rPr>
        <sz val="11"/>
        <color rgb="FF000000"/>
        <rFont val="Calibri"/>
      </rPr>
      <t xml:space="preserve">
</t>
    </r>
    <r>
      <rPr>
        <sz val="11"/>
        <color rgb="FF000000"/>
        <rFont val="Calibri"/>
      </rPr>
      <t xml:space="preserve">Tools that are used to manage processes will be unable to affect processes that are not owned by the person who runs the tools. For example, the Windows Server 2003 Resource Kit tool </t>
    </r>
    <r>
      <rPr>
        <b/>
        <sz val="11"/>
        <color rgb="FF000000"/>
        <rFont val="Calibri"/>
      </rPr>
      <t>Kill.exe</t>
    </r>
    <r>
      <rPr>
        <sz val="11"/>
        <color rgb="FF000000"/>
        <rFont val="Calibri"/>
      </rPr>
      <t xml:space="preserve"> requires this user right for administrators to terminate processes that they did not start.</t>
    </r>
  </si>
  <si>
    <t>2.2.16</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</si>
  <si>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</si>
  <si>
    <r>
      <rPr>
        <sz val="11"/>
        <color rgb="FF000000"/>
        <rFont val="Calibri"/>
      </rPr>
      <t xml:space="preserve">Set the following UI path to include </t>
    </r>
    <r>
      <rPr>
        <b/>
        <sz val="11"/>
        <color rgb="FF000000"/>
        <rFont val="Calibri"/>
      </rPr>
      <t>Guests, Local account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</si>
  <si>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 Local account</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workstation as described above may result in an inability to remotely administer the workstation.</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Windows 7 and Windows 8.0 unless MSKB 2871997 </t>
    </r>
    <r>
      <rPr>
        <sz val="11"/>
        <color rgb="FF0000FF"/>
        <rFont val="Calibri"/>
      </rPr>
      <t>(http://support.microsoft.com/kb/2871997)</t>
    </r>
    <r>
      <rPr>
        <sz val="11"/>
        <color rgb="FF000000"/>
        <rFont val="Calibri"/>
      </rPr>
      <t xml:space="preserve"> has been installed.</t>
    </r>
  </si>
  <si>
    <r>
      <rPr>
        <sz val="11"/>
        <color rgb="FF000000"/>
        <rFont val="Calibri"/>
      </rPr>
      <t xml:space="preserve">If you configure the </t>
    </r>
    <r>
      <rPr>
        <b/>
        <sz val="11"/>
        <color rgb="FF000000"/>
        <rFont val="Calibri"/>
      </rPr>
      <t>Deny access to this computer from the network</t>
    </r>
    <r>
      <rPr>
        <sz val="11"/>
        <color rgb="FF000000"/>
        <rFont val="Calibri"/>
      </rPr>
      <t xml:space="preserve"> user right for other groups, you could limit the abilities of users who are assigned to specific administrative roles in your environment. You should verify that delegated tasks will not be negatively affected.</t>
    </r>
  </si>
  <si>
    <r>
      <rPr>
        <sz val="11"/>
        <color rgb="FF000000"/>
        <rFont val="Calibri"/>
      </rPr>
      <t>Guest.</t>
    </r>
  </si>
  <si>
    <t>2.2.17</t>
  </si>
  <si>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</si>
  <si>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batch job</t>
    </r>
    <r>
      <rPr>
        <sz val="11"/>
        <color rgb="FF006096"/>
        <rFont val="Roboto Condensed"/>
      </rPr>
      <t xml:space="preserve">
</t>
    </r>
  </si>
  <si>
    <r>
      <rPr>
        <sz val="11"/>
        <color rgb="FF000000"/>
        <rFont val="Calibri"/>
      </rPr>
      <t>This policy setting determines which accounts will not be able to log on to the computer as a batch job. A batch job is not a batch (.bat) file, but rather a batch-queue facility. Accounts that use the Task Scheduler to schedule jobs need this user right.</t>
    </r>
    <r>
      <rPr>
        <sz val="11"/>
        <color rgb="FF000000"/>
        <rFont val="Calibri"/>
      </rPr>
      <t xml:space="preserve">
</t>
    </r>
    <r>
      <rPr>
        <sz val="11"/>
        <color rgb="FF000000"/>
        <rFont val="Calibri"/>
      </rPr>
      <t xml:space="preserve">This user right supersedes the </t>
    </r>
    <r>
      <rPr>
        <b/>
        <sz val="11"/>
        <color rgb="FF000000"/>
        <rFont val="Calibri"/>
      </rPr>
      <t>Log on as a batch job</t>
    </r>
    <r>
      <rPr>
        <sz val="11"/>
        <color rgb="FF000000"/>
        <rFont val="Calibri"/>
      </rPr>
      <t xml:space="preserve"> user right, which could be used to allow accounts to schedule jobs that consume excessive system resources. Such an occurrence could cause a DoS condition. Failure to assign this user right to the recommended accounts can be a security risk.</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</si>
  <si>
    <r>
      <rPr>
        <sz val="11"/>
        <color rgb="FF000000"/>
        <rFont val="Calibri"/>
      </rPr>
      <t xml:space="preserve">If you assign the </t>
    </r>
    <r>
      <rPr>
        <b/>
        <sz val="11"/>
        <color rgb="FF000000"/>
        <rFont val="Calibri"/>
      </rPr>
      <t>Deny log on as a batch job</t>
    </r>
    <r>
      <rPr>
        <sz val="11"/>
        <color rgb="FF000000"/>
        <rFont val="Calibri"/>
      </rPr>
      <t xml:space="preserve"> user right to other accounts, you could deny users who are assigned to specific administrative roles the ability to perform their required job activities. You should confirm that delegated tasks will not be affected adversely.</t>
    </r>
    <r>
      <rPr>
        <sz val="11"/>
        <color rgb="FF000000"/>
        <rFont val="Calibri"/>
      </rPr>
      <t xml:space="preserve">
</t>
    </r>
    <r>
      <rPr>
        <sz val="11"/>
        <color rgb="FF000000"/>
        <rFont val="Calibri"/>
      </rPr>
      <t xml:space="preserve">For example, if you assign this user right to the </t>
    </r>
    <r>
      <rPr>
        <b/>
        <sz val="11"/>
        <color rgb="FF000000"/>
        <rFont val="Calibri"/>
      </rPr>
      <t>IWAM_</t>
    </r>
    <r>
      <rPr>
        <i/>
        <sz val="11"/>
        <color rgb="FF000000"/>
        <rFont val="Calibri"/>
      </rPr>
      <t>(ComputerName)</t>
    </r>
    <r>
      <rPr>
        <sz val="11"/>
        <color rgb="FF000000"/>
        <rFont val="Calibri"/>
      </rPr>
      <t xml:space="preserve"> account, the MSM Management Point will fail. On a newly installed computer that runs Windows Server 2003 this account does not belong to the </t>
    </r>
    <r>
      <rPr>
        <b/>
        <sz val="11"/>
        <color rgb="FF000000"/>
        <rFont val="Calibri"/>
      </rPr>
      <t>Guests</t>
    </r>
    <r>
      <rPr>
        <sz val="11"/>
        <color rgb="FF000000"/>
        <rFont val="Calibri"/>
      </rPr>
      <t xml:space="preserve"> group, but on a computer that was upgraded from Windows 2000 this account is a member of the </t>
    </r>
    <r>
      <rPr>
        <b/>
        <sz val="11"/>
        <color rgb="FF000000"/>
        <rFont val="Calibri"/>
      </rPr>
      <t>Guests</t>
    </r>
    <r>
      <rPr>
        <sz val="11"/>
        <color rgb="FF000000"/>
        <rFont val="Calibri"/>
      </rPr>
      <t xml:space="preserve"> group. Therefore, it is important that you understand which accounts belong to any groups that you assign the </t>
    </r>
    <r>
      <rPr>
        <b/>
        <sz val="11"/>
        <color rgb="FF000000"/>
        <rFont val="Calibri"/>
      </rPr>
      <t>Deny log on as a batch job</t>
    </r>
    <r>
      <rPr>
        <sz val="11"/>
        <color rgb="FF000000"/>
        <rFont val="Calibri"/>
      </rPr>
      <t xml:space="preserve"> user right.</t>
    </r>
  </si>
  <si>
    <t>2.2.18</t>
  </si>
  <si>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</si>
  <si>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service</t>
    </r>
    <r>
      <rPr>
        <sz val="11"/>
        <color rgb="FF006096"/>
        <rFont val="Roboto Condensed"/>
      </rPr>
      <t xml:space="preserve">
</t>
    </r>
  </si>
  <si>
    <r>
      <rPr>
        <sz val="11"/>
        <color rgb="FF000000"/>
        <rFont val="Calibri"/>
      </rPr>
      <t xml:space="preserve">This security setting determines which service accounts are prevented from registering a process as a service. This user right supersedes the </t>
    </r>
    <r>
      <rPr>
        <b/>
        <sz val="11"/>
        <color rgb="FF000000"/>
        <rFont val="Calibri"/>
      </rPr>
      <t>Log on as a service</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security setting does not apply to the </t>
    </r>
    <r>
      <rPr>
        <b/>
        <sz val="11"/>
        <color rgb="FF000000"/>
        <rFont val="Calibri"/>
      </rPr>
      <t>System</t>
    </r>
    <r>
      <rPr>
        <sz val="11"/>
        <color rgb="FF000000"/>
        <rFont val="Calibri"/>
      </rPr>
      <t xml:space="preserve">, </t>
    </r>
    <r>
      <rPr>
        <b/>
        <sz val="11"/>
        <color rgb="FF000000"/>
        <rFont val="Calibri"/>
      </rPr>
      <t>Local Service</t>
    </r>
    <r>
      <rPr>
        <sz val="11"/>
        <color rgb="FF000000"/>
        <rFont val="Calibri"/>
      </rPr>
      <t xml:space="preserve">, or </t>
    </r>
    <r>
      <rPr>
        <b/>
        <sz val="11"/>
        <color rgb="FF000000"/>
        <rFont val="Calibri"/>
      </rPr>
      <t>Network Service</t>
    </r>
    <r>
      <rPr>
        <sz val="11"/>
        <color rgb="FF000000"/>
        <rFont val="Calibri"/>
      </rPr>
      <t xml:space="preserve"> accounts.</t>
    </r>
  </si>
  <si>
    <r>
      <rPr>
        <sz val="11"/>
        <color rgb="FF000000"/>
        <rFont val="Calibri"/>
      </rPr>
      <t xml:space="preserve">If you assign the </t>
    </r>
    <r>
      <rPr>
        <b/>
        <sz val="11"/>
        <color rgb="FF000000"/>
        <rFont val="Calibri"/>
      </rPr>
      <t>Deny log on as a service</t>
    </r>
    <r>
      <rPr>
        <sz val="11"/>
        <color rgb="FF000000"/>
        <rFont val="Calibri"/>
      </rPr>
      <t xml:space="preserve"> user right to specific accounts, services may not be able to start and a DoS condition could result.</t>
    </r>
  </si>
  <si>
    <t>2.2.19</t>
  </si>
  <si>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</si>
  <si>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locally</t>
    </r>
    <r>
      <rPr>
        <sz val="11"/>
        <color rgb="FF006096"/>
        <rFont val="Roboto Condensed"/>
      </rPr>
      <t xml:space="preserve">
</t>
    </r>
  </si>
  <si>
    <r>
      <rPr>
        <sz val="11"/>
        <color rgb="FF000000"/>
        <rFont val="Calibri"/>
      </rPr>
      <t xml:space="preserve">This security setting determines which users are prevented from logging on at the computer. This policy setting supersedes the </t>
    </r>
    <r>
      <rPr>
        <b/>
        <sz val="11"/>
        <color rgb="FF000000"/>
        <rFont val="Calibri"/>
      </rPr>
      <t>Allow log on locally</t>
    </r>
    <r>
      <rPr>
        <sz val="11"/>
        <color rgb="FF000000"/>
        <rFont val="Calibri"/>
      </rPr>
      <t xml:space="preserve"> policy setting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If you apply this security policy to the </t>
    </r>
    <r>
      <rPr>
        <b/>
        <sz val="11"/>
        <color rgb="FF000000"/>
        <rFont val="Calibri"/>
      </rPr>
      <t>Everyone</t>
    </r>
    <r>
      <rPr>
        <sz val="11"/>
        <color rgb="FF000000"/>
        <rFont val="Calibri"/>
      </rPr>
      <t xml:space="preserve"> group, no one will be able to log on locally.</t>
    </r>
  </si>
  <si>
    <r>
      <rPr>
        <sz val="11"/>
        <color rgb="FF000000"/>
        <rFont val="Calibri"/>
      </rPr>
      <t xml:space="preserve">If you assign the </t>
    </r>
    <r>
      <rPr>
        <b/>
        <sz val="11"/>
        <color rgb="FF000000"/>
        <rFont val="Calibri"/>
      </rPr>
      <t>Deny log on locally</t>
    </r>
    <r>
      <rPr>
        <sz val="11"/>
        <color rgb="FF000000"/>
        <rFont val="Calibri"/>
      </rPr>
      <t xml:space="preserve"> user right to additional accounts, you could limit the abilities of users who are assigned to specific roles in your environment. However, this user right should explicitly be assigned to the </t>
    </r>
    <r>
      <rPr>
        <b/>
        <sz val="11"/>
        <color rgb="FF000000"/>
        <rFont val="Calibri"/>
      </rPr>
      <t>ASPNET</t>
    </r>
    <r>
      <rPr>
        <sz val="11"/>
        <color rgb="FF000000"/>
        <rFont val="Calibri"/>
      </rPr>
      <t xml:space="preserve"> account on computers that run IIS 6.0. You should confirm that delegated activities will not be adversely affected.</t>
    </r>
  </si>
  <si>
    <t>2.2.20</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</si>
  <si>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</si>
  <si>
    <r>
      <rPr>
        <sz val="11"/>
        <color rgb="FF000000"/>
        <rFont val="Calibri"/>
      </rPr>
      <t xml:space="preserve">Set the following UI path to include </t>
    </r>
    <r>
      <rPr>
        <b/>
        <sz val="11"/>
        <color rgb="FF000000"/>
        <rFont val="Calibri"/>
      </rPr>
      <t>Guests, Local account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</si>
  <si>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workstation is joined to a domain environment, there is no need to use local accounts to access the workstation from the network. Domain accounts can access the workstation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 Local account</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workstation as described above may result in an inability to remotely administer the workstation.</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Windows 7 and Windows 8.0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prior to Windows 7,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</si>
  <si>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</si>
  <si>
    <t>2.2.21</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</si>
  <si>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</si>
  <si>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</si>
  <si>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 Abuse of this privilege could allow unauthorized users to impersonate other users on the network.</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</si>
  <si>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2.2.22</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</si>
  <si>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</si>
  <si>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r>
      <rPr>
        <sz val="11"/>
        <color rgb="FF006096"/>
        <rFont val="Roboto Condensed"/>
      </rPr>
      <t xml:space="preserve">
</t>
    </r>
  </si>
  <si>
    <r>
      <rPr>
        <sz val="11"/>
        <color rgb="FF000000"/>
        <rFont val="Calibri"/>
      </rPr>
      <t>This policy setting allows users to shut down Windows Vista-based or newer computers from remote locations on the network. Anyone who has been assigned this user right can cause a denial of service (DoS) condition, which would make the computer unavailable to service user requests. Therefore, it is recommended that only highly trusted administrators be assigned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</si>
  <si>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remove the </t>
    </r>
    <r>
      <rPr>
        <b/>
        <sz val="11"/>
        <color rgb="FF000000"/>
        <rFont val="Calibri"/>
      </rPr>
      <t>Force shutdown from a remote system</t>
    </r>
    <r>
      <rPr>
        <sz val="11"/>
        <color rgb="FF000000"/>
        <rFont val="Calibri"/>
      </rPr>
      <t xml:space="preserve"> user right from the Server Operators group you could limit the abilities of users who are assigned to specific administrative roles in your environment. You should confirm that delegated activities will not be adversely affected.</t>
    </r>
  </si>
  <si>
    <t>2.2.23</t>
  </si>
  <si>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</si>
  <si>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Assignment\Generate security audits</t>
    </r>
    <r>
      <rPr>
        <sz val="11"/>
        <color rgb="FF006096"/>
        <rFont val="Roboto Condensed"/>
      </rPr>
      <t xml:space="preserve">
</t>
    </r>
  </si>
  <si>
    <r>
      <rPr>
        <sz val="11"/>
        <color rgb="FF000000"/>
        <rFont val="Calibri"/>
      </rPr>
      <t>This policy setting determines which users or processes can generate audit records in the Security log.</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</si>
  <si>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On most computers, this is the default configuration and there will be no negative impact. However, if you have installed </t>
    </r>
    <r>
      <rPr>
        <i/>
        <sz val="11"/>
        <color rgb="FF000000"/>
        <rFont val="Calibri"/>
      </rPr>
      <t>Web Server (IIS)</t>
    </r>
    <r>
      <rPr>
        <sz val="11"/>
        <color rgb="FF000000"/>
        <rFont val="Calibri"/>
      </rPr>
      <t>, you will need to allow the IIS application pool(s) to be granted this user right.</t>
    </r>
  </si>
  <si>
    <r>
      <rPr>
        <sz val="11"/>
        <color rgb="FF000000"/>
        <rFont val="Calibri"/>
      </rPr>
      <t>LOCAL SERVICE, NETWORK SERVICE.</t>
    </r>
  </si>
  <si>
    <t>2.2.24</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</si>
  <si>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</si>
  <si>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</si>
  <si>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An attacker with the </t>
    </r>
    <r>
      <rPr>
        <b/>
        <sz val="11"/>
        <color rgb="FF000000"/>
        <rFont val="Calibri"/>
      </rPr>
      <t>Impersonate a client after authentication</t>
    </r>
    <r>
      <rPr>
        <sz val="11"/>
        <color rgb="FF000000"/>
        <rFont val="Calibri"/>
      </rPr>
      <t xml:space="preserve"> user right could create a service, trick a client to make them connect to the service, and then impersonate that client to elevate the attacker's level of access to that of the client.</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</si>
  <si>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In most cases this configuration will have no impact. If you have installed </t>
    </r>
    <r>
      <rPr>
        <i/>
        <sz val="11"/>
        <color rgb="FF000000"/>
        <rFont val="Calibri"/>
      </rPr>
      <t>Web Server (IIS)</t>
    </r>
    <r>
      <rPr>
        <sz val="11"/>
        <color rgb="FF000000"/>
        <rFont val="Calibri"/>
      </rPr>
      <t xml:space="preserve">, you will need to also assign the user right to </t>
    </r>
    <r>
      <rPr>
        <b/>
        <sz val="11"/>
        <color rgb="FF000000"/>
        <rFont val="Calibri"/>
      </rPr>
      <t>IIS_IUSRS</t>
    </r>
    <r>
      <rPr>
        <sz val="11"/>
        <color rgb="FF000000"/>
        <rFont val="Calibri"/>
      </rPr>
      <t>.</t>
    </r>
  </si>
  <si>
    <t>2.2.25</t>
  </si>
  <si>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</si>
  <si>
    <r>
      <rPr>
        <sz val="11"/>
        <color rgb="FF000000"/>
        <rFont val="Calibri"/>
      </rPr>
      <t xml:space="preserve">Set the following UI path to </t>
    </r>
    <r>
      <rPr>
        <b/>
        <sz val="11"/>
        <color rgb="FF000000"/>
        <rFont val="Calibri"/>
      </rPr>
      <t>Administrators, Window Manager\Window Manager Group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Assignment\Increase scheduling priority</t>
    </r>
    <r>
      <rPr>
        <sz val="11"/>
        <color rgb="FF006096"/>
        <rFont val="Roboto Condensed"/>
      </rPr>
      <t xml:space="preserve">
</t>
    </r>
  </si>
  <si>
    <r>
      <rPr>
        <sz val="11"/>
        <color rgb="FF000000"/>
        <rFont val="Calibri"/>
      </rPr>
      <t>This policy setting determines whether users can increase the base priority class of a process. (It is not a privileged operation to increase relative priority within a priority class.) This user right is not required by administrative tools that are supplied with the operating system but might be required by software development tools.</t>
    </r>
    <r>
      <rPr>
        <sz val="11"/>
        <color rgb="FF000000"/>
        <rFont val="Calibri"/>
      </rPr>
      <t xml:space="preserve">
</t>
    </r>
    <r>
      <rPr>
        <sz val="11"/>
        <color rgb="FF000000"/>
        <rFont val="Calibri"/>
      </rPr>
      <t xml:space="preserve">The recommended state for this setting is: </t>
    </r>
    <r>
      <rPr>
        <b/>
        <sz val="11"/>
        <color rgb="FF000000"/>
        <rFont val="Calibri"/>
      </rPr>
      <t>Administrators, Window Manager\Window Manager Group</t>
    </r>
    <r>
      <rPr>
        <sz val="11"/>
        <color rgb="FF000000"/>
        <rFont val="Calibri"/>
      </rPr>
      <t>.</t>
    </r>
  </si>
  <si>
    <r>
      <rPr>
        <sz val="11"/>
        <color rgb="FF000000"/>
        <rFont val="Calibri"/>
      </rPr>
      <t>On Windows 10 R1607 or older: Administrators.</t>
    </r>
    <r>
      <rPr>
        <sz val="11"/>
        <color rgb="FF000000"/>
        <rFont val="Calibri"/>
      </rPr>
      <t xml:space="preserve">
</t>
    </r>
    <r>
      <rPr>
        <sz val="11"/>
        <color rgb="FF000000"/>
        <rFont val="Calibri"/>
      </rPr>
      <t>On Windows 10 R1703 or newer: Administrators, Window Manager\Window Manager Group.</t>
    </r>
  </si>
  <si>
    <t>2.2.26</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</si>
  <si>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</si>
  <si>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Assignment\Load and unload device drivers</t>
    </r>
    <r>
      <rPr>
        <sz val="11"/>
        <color rgb="FF006096"/>
        <rFont val="Roboto Condensed"/>
      </rPr>
      <t xml:space="preserve">
</t>
    </r>
  </si>
  <si>
    <r>
      <rPr>
        <sz val="11"/>
        <color rgb="FF000000"/>
        <rFont val="Calibri"/>
      </rPr>
      <t>This policy setting allows users to dynamically load a new device driver on a system. An attacker could potentially use this capability to install malicious code that appears to be a device driver. This user right is required for users to add local printers or printer drivers in Windows Vista.</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</si>
  <si>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Load and unload device drivers</t>
    </r>
    <r>
      <rPr>
        <sz val="11"/>
        <color rgb="FF000000"/>
        <rFont val="Calibri"/>
      </rPr>
      <t xml:space="preserve"> user right from the </t>
    </r>
    <r>
      <rPr>
        <b/>
        <sz val="11"/>
        <color rgb="FF000000"/>
        <rFont val="Calibri"/>
      </rPr>
      <t>Print Operators</t>
    </r>
    <r>
      <rPr>
        <sz val="11"/>
        <color rgb="FF000000"/>
        <rFont val="Calibri"/>
      </rPr>
      <t xml:space="preserve"> group or other accounts you could limit the abilities of users who are assigned to specific administrative roles in your environment. You should ensure that delegated tasks will not be negatively affected.</t>
    </r>
  </si>
  <si>
    <t>2.2.27</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</si>
  <si>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</si>
  <si>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Assignment\Lock pages in memory</t>
    </r>
    <r>
      <rPr>
        <sz val="11"/>
        <color rgb="FF006096"/>
        <rFont val="Roboto Condensed"/>
      </rPr>
      <t xml:space="preserve">
</t>
    </r>
  </si>
  <si>
    <r>
      <rPr>
        <sz val="11"/>
        <color rgb="FF000000"/>
        <rFont val="Calibri"/>
      </rPr>
      <t>This policy setting allows a process to keep data in physical memory, which prevents the system from paging the data to virtual memory on disk. If this user right is assigned, significant degradation of system performance can occur.</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</si>
  <si>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2.2.28</t>
  </si>
  <si>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</si>
  <si>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Configuration\Windows Settings\Security Settings\Local Policies\User Rights Assignment\Log on as a batch job</t>
    </r>
    <r>
      <rPr>
        <sz val="11"/>
        <color rgb="FF006096"/>
        <rFont val="Roboto Condensed"/>
      </rPr>
      <t xml:space="preserve">
</t>
    </r>
  </si>
  <si>
    <r>
      <rPr>
        <sz val="11"/>
        <color rgb="FF000000"/>
        <rFont val="Calibri"/>
      </rPr>
      <t>This policy setting allows accounts to log on using the task scheduler service. Because the task scheduler is often used for administrative purposes, it may be needed in enterprise environments. However, its use should be restricted in high security environments to prevent misuse of system resources or to prevent attackers from using the right to launch malicious code after gaining user level access to a computer.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</si>
  <si>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configure the </t>
    </r>
    <r>
      <rPr>
        <b/>
        <sz val="11"/>
        <color rgb="FF000000"/>
        <rFont val="Calibri"/>
      </rPr>
      <t>Log on as a batch job</t>
    </r>
    <r>
      <rPr>
        <sz val="11"/>
        <color rgb="FF000000"/>
        <rFont val="Calibri"/>
      </rPr>
      <t xml:space="preserve"> setting through domain-based Group Policies, the computer will not be able to assign the user right to accounts that are used for scheduled jobs in the Task Scheduler. If you install optional components such as ASP.NET or IIS, you might need to assign this user right to additional accounts that are required by those components. For example, IIS requires assignment of this user right to the </t>
    </r>
    <r>
      <rPr>
        <b/>
        <sz val="11"/>
        <color rgb="FF000000"/>
        <rFont val="Calibri"/>
      </rPr>
      <t>IIS_WPG</t>
    </r>
    <r>
      <rPr>
        <sz val="11"/>
        <color rgb="FF000000"/>
        <rFont val="Calibri"/>
      </rPr>
      <t xml:space="preserve"> group and the </t>
    </r>
    <r>
      <rPr>
        <b/>
        <sz val="11"/>
        <color rgb="FF000000"/>
        <rFont val="Calibri"/>
      </rPr>
      <t>IUSR_</t>
    </r>
    <r>
      <rPr>
        <i/>
        <sz val="11"/>
        <color rgb="FF000000"/>
        <rFont val="Calibri"/>
      </rPr>
      <t>(ComputerName)</t>
    </r>
    <r>
      <rPr>
        <sz val="11"/>
        <color rgb="FF000000"/>
        <rFont val="Calibri"/>
      </rPr>
      <t xml:space="preserve">, </t>
    </r>
    <r>
      <rPr>
        <b/>
        <sz val="11"/>
        <color rgb="FF000000"/>
        <rFont val="Calibri"/>
      </rPr>
      <t>ASPNET</t>
    </r>
    <r>
      <rPr>
        <sz val="11"/>
        <color rgb="FF000000"/>
        <rFont val="Calibri"/>
      </rPr>
      <t xml:space="preserve">, and </t>
    </r>
    <r>
      <rPr>
        <b/>
        <sz val="11"/>
        <color rgb="FF000000"/>
        <rFont val="Calibri"/>
      </rPr>
      <t>IWAM_</t>
    </r>
    <r>
      <rPr>
        <i/>
        <sz val="11"/>
        <color rgb="FF000000"/>
        <rFont val="Calibri"/>
      </rPr>
      <t>(ComputerName)</t>
    </r>
    <r>
      <rPr>
        <sz val="11"/>
        <color rgb="FF000000"/>
        <rFont val="Calibri"/>
      </rPr>
      <t xml:space="preserve"> accounts. If this user right is not assigned to this group and these accounts, IIS will be unable to run some COM objects that are necessary for proper functionality.</t>
    </r>
  </si>
  <si>
    <r>
      <rPr>
        <sz val="11"/>
        <color rgb="FF000000"/>
        <rFont val="Calibri"/>
      </rPr>
      <t>Administrators, Backup Operators, Performance Log Users.</t>
    </r>
  </si>
  <si>
    <t>2.2.29</t>
  </si>
  <si>
    <r>
      <rPr>
        <sz val="11"/>
        <rFont val="Calibri"/>
      </rPr>
      <t xml:space="preserve">Configure </t>
    </r>
    <r>
      <rPr>
        <sz val="11"/>
        <color rgb="FF000000"/>
        <rFont val="Calibri"/>
      </rPr>
      <t>'</t>
    </r>
    <r>
      <rPr>
        <b/>
        <sz val="11"/>
        <color rgb="FF000000"/>
        <rFont val="Calibri"/>
      </rPr>
      <t>Log on as a service</t>
    </r>
    <r>
      <rPr>
        <sz val="11"/>
        <color rgb="FF000000"/>
        <rFont val="Calibri"/>
      </rPr>
      <t>'</t>
    </r>
  </si>
  <si>
    <r>
      <rPr>
        <sz val="11"/>
        <color rgb="FF000000"/>
        <rFont val="Calibri"/>
      </rPr>
      <t>Set the following UI path:</t>
    </r>
    <r>
      <rPr>
        <sz val="11"/>
        <color rgb="FF000000"/>
        <rFont val="Calibri"/>
      </rPr>
      <t xml:space="preserve">
</t>
    </r>
    <r>
      <rPr>
        <sz val="11"/>
        <color rgb="FF006096"/>
        <rFont val="Roboto Condensed"/>
      </rPr>
      <t>Computer Configuration\Windows Settings\Security Settings\Local Policies\User Rights Assignment\Log on as a service</t>
    </r>
    <r>
      <rPr>
        <sz val="11"/>
        <color rgb="FF006096"/>
        <rFont val="Roboto Condensed"/>
      </rPr>
      <t xml:space="preserve">
</t>
    </r>
  </si>
  <si>
    <r>
      <rPr>
        <sz val="11"/>
        <color rgb="FF000000"/>
        <rFont val="Calibri"/>
      </rPr>
      <t>This policy setting allows accounts to launch network services or to register a process as a service running on the system. This user right should be restricted on any computer in a high security environment, but because many applications may require this privilege, it should be carefully evaluated and tested before configuring it in an enterprise environment. On Windows Vista-based (or newer) computers, no users or groups have this privilege by default.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 xml:space="preserve"> or (when the </t>
    </r>
    <r>
      <rPr>
        <i/>
        <sz val="11"/>
        <color rgb="FF000000"/>
        <rFont val="Calibri"/>
      </rPr>
      <t>Hyper-V</t>
    </r>
    <r>
      <rPr>
        <sz val="11"/>
        <color rgb="FF000000"/>
        <rFont val="Calibri"/>
      </rPr>
      <t xml:space="preserve"> feature is installed) </t>
    </r>
    <r>
      <rPr>
        <b/>
        <sz val="11"/>
        <color rgb="FF000000"/>
        <rFont val="Calibri"/>
      </rPr>
      <t>NT VIRTUAL MACHINE\Virtual Machines</t>
    </r>
    <r>
      <rPr>
        <sz val="11"/>
        <color rgb="FF000000"/>
        <rFont val="Calibri"/>
      </rPr>
      <t xml:space="preserve"> or (when using </t>
    </r>
    <r>
      <rPr>
        <i/>
        <sz val="11"/>
        <color rgb="FF000000"/>
        <rFont val="Calibri"/>
      </rPr>
      <t>Windows Defender Application Guard</t>
    </r>
    <r>
      <rPr>
        <sz val="11"/>
        <color rgb="FF000000"/>
        <rFont val="Calibri"/>
      </rPr>
      <t xml:space="preserve">, such as in the </t>
    </r>
    <r>
      <rPr>
        <b/>
        <sz val="11"/>
        <color rgb="FF000000"/>
        <rFont val="Calibri"/>
      </rPr>
      <t>Next Generation Windows Security</t>
    </r>
    <r>
      <rPr>
        <sz val="11"/>
        <color rgb="FF000000"/>
        <rFont val="Calibri"/>
      </rPr>
      <t xml:space="preserve"> profile) </t>
    </r>
    <r>
      <rPr>
        <b/>
        <sz val="11"/>
        <color rgb="FF000000"/>
        <rFont val="Calibri"/>
      </rPr>
      <t>WDAGUtilityAccount</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i/>
        <sz val="11"/>
        <color rgb="FF000000"/>
        <rFont val="Calibri"/>
      </rPr>
      <t>Hyper-V</t>
    </r>
    <r>
      <rPr>
        <sz val="11"/>
        <color rgb="FF000000"/>
        <rFont val="Calibri"/>
      </rPr>
      <t xml:space="preserve"> feature was first introduced on Windows workstations with the 64-bit version of Windows 8.0, so the </t>
    </r>
    <r>
      <rPr>
        <b/>
        <sz val="11"/>
        <color rgb="FF000000"/>
        <rFont val="Calibri"/>
      </rPr>
      <t>NT VIRTUAL MACHINE\Virtual Machines</t>
    </r>
    <r>
      <rPr>
        <sz val="11"/>
        <color rgb="FF000000"/>
        <rFont val="Calibri"/>
      </rPr>
      <t xml:space="preserve"> option does not apply to Windows 7 (or older) versions of Windows. Older OSes should only be configured for </t>
    </r>
    <r>
      <rPr>
        <b/>
        <sz val="11"/>
        <color rgb="FF000000"/>
        <rFont val="Calibri"/>
      </rPr>
      <t>No One</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Windows Defender Application Guard</t>
    </r>
    <r>
      <rPr>
        <sz val="11"/>
        <color rgb="FF000000"/>
        <rFont val="Calibri"/>
      </rPr>
      <t xml:space="preserve"> feature was first introduced on Windows workstations with the 64-bit version of Windows 10, so the </t>
    </r>
    <r>
      <rPr>
        <b/>
        <sz val="11"/>
        <color rgb="FF000000"/>
        <rFont val="Calibri"/>
      </rPr>
      <t>WDAGUtilityAccount</t>
    </r>
    <r>
      <rPr>
        <sz val="11"/>
        <color rgb="FF000000"/>
        <rFont val="Calibri"/>
      </rPr>
      <t xml:space="preserve"> option does not apply to 32-bit versions of Windows.</t>
    </r>
  </si>
  <si>
    <r>
      <rPr>
        <sz val="11"/>
        <color rgb="FF000000"/>
        <rFont val="Calibri"/>
      </rPr>
      <t xml:space="preserve">If you have installed optional components such as ASP.NET or IIS, you may need to assign the </t>
    </r>
    <r>
      <rPr>
        <b/>
        <sz val="11"/>
        <color rgb="FF000000"/>
        <rFont val="Calibri"/>
      </rPr>
      <t>Log on as a service</t>
    </r>
    <r>
      <rPr>
        <sz val="11"/>
        <color rgb="FF000000"/>
        <rFont val="Calibri"/>
      </rPr>
      <t xml:space="preserve"> user right to additional accounts that are required by those components. IIS requires that this user right be explicitly granted to the ASPNET user account. On Windows Workstations with the Hyper-V feature installed, this user right should also be granted to the special group </t>
    </r>
    <r>
      <rPr>
        <b/>
        <sz val="11"/>
        <color rgb="FF000000"/>
        <rFont val="Calibri"/>
      </rPr>
      <t>NT VIRTUAL MACHINE\Virtual Machines</t>
    </r>
    <r>
      <rPr>
        <sz val="11"/>
        <color rgb="FF000000"/>
        <rFont val="Calibri"/>
      </rPr>
      <t>.</t>
    </r>
  </si>
  <si>
    <r>
      <rPr>
        <sz val="11"/>
        <color rgb="FF000000"/>
        <rFont val="Calibri"/>
      </rPr>
      <t>NT SERVICE\ALL SERVICES</t>
    </r>
  </si>
  <si>
    <t>2.2.30</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</si>
  <si>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</si>
  <si>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r>
      <rPr>
        <sz val="11"/>
        <color rgb="FF006096"/>
        <rFont val="Roboto Condensed"/>
      </rPr>
      <t xml:space="preserve">
</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</si>
  <si>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</si>
  <si>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2.2.31</t>
  </si>
  <si>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</si>
  <si>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an object label</t>
    </r>
    <r>
      <rPr>
        <sz val="11"/>
        <color rgb="FF006096"/>
        <rFont val="Roboto Condensed"/>
      </rPr>
      <t xml:space="preserve">
</t>
    </r>
  </si>
  <si>
    <r>
      <rPr>
        <sz val="11"/>
        <color rgb="FF000000"/>
        <rFont val="Calibri"/>
      </rPr>
      <t>This privilege determines which user accounts can modify the integrity label of objects, such as files, registry keys, or processes owned by other users. Processes running under a user account can modify the label of an object owned by that user to a lower level without this privilege.</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</si>
  <si>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2.2.32</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</si>
  <si>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</si>
  <si>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r>
      <rPr>
        <sz val="11"/>
        <color rgb="FF006096"/>
        <rFont val="Roboto Condensed"/>
      </rPr>
      <t xml:space="preserve">
</t>
    </r>
  </si>
  <si>
    <r>
      <rPr>
        <sz val="11"/>
        <color rgb="FF000000"/>
        <rFont val="Calibri"/>
      </rPr>
      <t>This policy setting allows users to configure the system-wide environment variables that affect hardware configuration. This information is typically stored in the Last Known Good Configuration. Modification of these values and could lead to a hardware failure that would result in a denial of 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</si>
  <si>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2.2.33</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</si>
  <si>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</si>
  <si>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r>
      <rPr>
        <sz val="11"/>
        <color rgb="FF006096"/>
        <rFont val="Roboto Condensed"/>
      </rPr>
      <t xml:space="preserve">
</t>
    </r>
  </si>
  <si>
    <r>
      <rPr>
        <sz val="11"/>
        <color rgb="FF000000"/>
        <rFont val="Calibri"/>
      </rPr>
      <t>This policy setting allows users to manage the system's volume or disk configuration, which could allow a user to delete a volume and cause data loss as well as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workstation with Microsoft SQL Server installed will require a special exception to this recommendation for the account that runs the SQL Server service to be granted this user right.</t>
    </r>
  </si>
  <si>
    <t>2.2.34</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</si>
  <si>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</si>
  <si>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single process</t>
    </r>
    <r>
      <rPr>
        <sz val="11"/>
        <color rgb="FF006096"/>
        <rFont val="Roboto Condensed"/>
      </rPr>
      <t xml:space="preserve">
</t>
    </r>
  </si>
  <si>
    <r>
      <rPr>
        <sz val="11"/>
        <color rgb="FF000000"/>
        <rFont val="Calibri"/>
      </rPr>
      <t xml:space="preserve">This policy setting determines which users can use tools to monitor the performance of non-system processes. Typically, you do not need to configure this user right to use the Microsoft Management Console (MMC) Performance snap-in. However, you do need this user right if System Monitor is configured to collect data using Windows Management Instrumentation (WMI). Restricting the </t>
    </r>
    <r>
      <rPr>
        <b/>
        <sz val="11"/>
        <color rgb="FF000000"/>
        <rFont val="Calibri"/>
      </rPr>
      <t>Profile single process</t>
    </r>
    <r>
      <rPr>
        <sz val="11"/>
        <color rgb="FF000000"/>
        <rFont val="Calibri"/>
      </rPr>
      <t xml:space="preserve"> user right prevents intruders from gaining additional information that could be used to mount an attack on the system.</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</si>
  <si>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2.2.35</t>
  </si>
  <si>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</si>
  <si>
    <r>
      <rPr>
        <sz val="11"/>
        <color rgb="FF000000"/>
        <rFont val="Calibri"/>
      </rPr>
      <t xml:space="preserve">Set the following UI path to </t>
    </r>
    <r>
      <rPr>
        <b/>
        <sz val="11"/>
        <color rgb="FF000000"/>
        <rFont val="Calibri"/>
      </rPr>
      <t>Administrators, NT SERVICE\WdiServiceHost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system performance</t>
    </r>
    <r>
      <rPr>
        <sz val="11"/>
        <color rgb="FF006096"/>
        <rFont val="Roboto Condensed"/>
      </rPr>
      <t xml:space="preserve">
</t>
    </r>
  </si>
  <si>
    <r>
      <rPr>
        <sz val="11"/>
        <color rgb="FF000000"/>
        <rFont val="Calibri"/>
      </rPr>
      <t>This policy setting allows users to use tools to view the performance of different system processes, which could be abused to allow attackers to determine a system's active processes and provide insight into the potential attack surface of the computer.</t>
    </r>
    <r>
      <rPr>
        <sz val="11"/>
        <color rgb="FF000000"/>
        <rFont val="Calibri"/>
      </rPr>
      <t xml:space="preserve">
</t>
    </r>
    <r>
      <rPr>
        <sz val="11"/>
        <color rgb="FF000000"/>
        <rFont val="Calibri"/>
      </rPr>
      <t xml:space="preserve">The recommended state for this setting is: </t>
    </r>
    <r>
      <rPr>
        <b/>
        <sz val="11"/>
        <color rgb="FF000000"/>
        <rFont val="Calibri"/>
      </rPr>
      <t>Administrators, NT SERVICE\WdiServiceHost</t>
    </r>
    <r>
      <rPr>
        <sz val="11"/>
        <color rgb="FF000000"/>
        <rFont val="Calibri"/>
      </rPr>
      <t>.</t>
    </r>
  </si>
  <si>
    <r>
      <rPr>
        <sz val="11"/>
        <color rgb="FF000000"/>
        <rFont val="Calibri"/>
      </rPr>
      <t>Windows Vista: Administrators.</t>
    </r>
    <r>
      <rPr>
        <sz val="11"/>
        <color rgb="FF000000"/>
        <rFont val="Calibri"/>
      </rPr>
      <t xml:space="preserve">
</t>
    </r>
    <r>
      <rPr>
        <sz val="11"/>
        <color rgb="FF000000"/>
        <rFont val="Calibri"/>
      </rPr>
      <t>Windows 7 or newer: Administrators, NT SERVICE\WdiServiceHost.</t>
    </r>
  </si>
  <si>
    <t>2.2.36</t>
  </si>
  <si>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</si>
  <si>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Assignment\Replace a process level token</t>
    </r>
    <r>
      <rPr>
        <sz val="11"/>
        <color rgb="FF006096"/>
        <rFont val="Roboto Condensed"/>
      </rPr>
      <t xml:space="preserve">
</t>
    </r>
  </si>
  <si>
    <r>
      <rPr>
        <sz val="11"/>
        <color rgb="FF000000"/>
        <rFont val="Calibri"/>
      </rPr>
      <t>This policy setting allows one process or service to start another service or process with a different security access token, which can be used to modify the security access token of that sub-process and result in the escalation of privileges.</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</si>
  <si>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On most computers, this is the default configuration and there will be no negative impact. However, if you have installed </t>
    </r>
    <r>
      <rPr>
        <i/>
        <sz val="11"/>
        <color rgb="FF000000"/>
        <rFont val="Calibri"/>
      </rPr>
      <t>Web Server (IIS)</t>
    </r>
    <r>
      <rPr>
        <sz val="11"/>
        <color rgb="FF000000"/>
        <rFont val="Calibri"/>
      </rPr>
      <t>, you will need to allow the IIS application pool(s) to be granted this User Right Assignment.</t>
    </r>
  </si>
  <si>
    <t>2.2.37</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</si>
  <si>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</si>
  <si>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Assignment\Restore files and directories</t>
    </r>
    <r>
      <rPr>
        <sz val="11"/>
        <color rgb="FF006096"/>
        <rFont val="Roboto Condensed"/>
      </rPr>
      <t xml:space="preserve">
</t>
    </r>
  </si>
  <si>
    <r>
      <rPr>
        <sz val="11"/>
        <color rgb="FF000000"/>
        <rFont val="Calibri"/>
      </rPr>
      <t xml:space="preserve">This policy setting determines which users can bypass file, directory, registry, and other persistent object permissions when restoring backed up files and directories on computers that run Windows Vista (or newer) in your environment. This user right also determines which users can set valid security principals as object owners; it is similar to the </t>
    </r>
    <r>
      <rPr>
        <b/>
        <sz val="11"/>
        <color rgb="FF000000"/>
        <rFont val="Calibri"/>
      </rPr>
      <t>Back up files and directories</t>
    </r>
    <r>
      <rPr>
        <sz val="11"/>
        <color rgb="FF000000"/>
        <rFont val="Calibri"/>
      </rPr>
      <t xml:space="preserve">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</si>
  <si>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Restore files and directories</t>
    </r>
    <r>
      <rPr>
        <sz val="11"/>
        <color rgb="FF000000"/>
        <rFont val="Calibri"/>
      </rPr>
      <t xml:space="preserve"> user right from the </t>
    </r>
    <r>
      <rPr>
        <b/>
        <sz val="11"/>
        <color rgb="FF000000"/>
        <rFont val="Calibri"/>
      </rPr>
      <t>Backup Operators</t>
    </r>
    <r>
      <rPr>
        <sz val="11"/>
        <color rgb="FF000000"/>
        <rFont val="Calibri"/>
      </rPr>
      <t xml:space="preserve"> group and other accounts you could make it impossible for users who have been delegated specific tasks to perform those tasks. You should verify that this change won't negatively affect the ability of your organization's personnel to do their jobs.</t>
    </r>
  </si>
  <si>
    <t>2.2.38</t>
  </si>
  <si>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</si>
  <si>
    <r>
      <rPr>
        <sz val="11"/>
        <color rgb="FF000000"/>
        <rFont val="Calibri"/>
      </rPr>
      <t xml:space="preserve">Set the following UI path to </t>
    </r>
    <r>
      <rPr>
        <b/>
        <sz val="11"/>
        <color rgb="FF000000"/>
        <rFont val="Calibri"/>
      </rPr>
      <t>Administrators,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Assignment\Shut down the system</t>
    </r>
    <r>
      <rPr>
        <sz val="11"/>
        <color rgb="FF006096"/>
        <rFont val="Roboto Condensed"/>
      </rPr>
      <t xml:space="preserve">
</t>
    </r>
  </si>
  <si>
    <r>
      <rPr>
        <sz val="11"/>
        <color rgb="FF000000"/>
        <rFont val="Calibri"/>
      </rPr>
      <t>This policy setting determines which users who are logged on locally to the computers in your environment can shut down the operating system with the Shut Down command. Misuse of this user right can result in a denial of 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 Users</t>
    </r>
    <r>
      <rPr>
        <sz val="11"/>
        <color rgb="FF000000"/>
        <rFont val="Calibri"/>
      </rPr>
      <t>.</t>
    </r>
  </si>
  <si>
    <r>
      <rPr>
        <sz val="11"/>
        <color rgb="FF000000"/>
        <rFont val="Calibri"/>
      </rPr>
      <t xml:space="preserve">The impact of removing these default groups from the </t>
    </r>
    <r>
      <rPr>
        <b/>
        <sz val="11"/>
        <color rgb="FF000000"/>
        <rFont val="Calibri"/>
      </rPr>
      <t>Shut down the system</t>
    </r>
    <r>
      <rPr>
        <sz val="11"/>
        <color rgb="FF000000"/>
        <rFont val="Calibri"/>
      </rPr>
      <t xml:space="preserve"> user right could limit the delegated abilities of assigned roles in your environment. You should confirm that delegated activities will not be adversely affected.</t>
    </r>
  </si>
  <si>
    <r>
      <rPr>
        <sz val="11"/>
        <color rgb="FF000000"/>
        <rFont val="Calibri"/>
      </rPr>
      <t>Administrators, Backup Operators, Users.</t>
    </r>
  </si>
  <si>
    <t>2.2.39</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</si>
  <si>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</si>
  <si>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r>
      <rPr>
        <sz val="11"/>
        <color rgb="FF006096"/>
        <rFont val="Roboto Condensed"/>
      </rPr>
      <t xml:space="preserve">
</t>
    </r>
  </si>
  <si>
    <r>
      <rPr>
        <sz val="11"/>
        <color rgb="FF000000"/>
        <rFont val="Calibri"/>
      </rPr>
      <t>This policy setting allows users to take ownership of files, folders, registry keys, processes, or threads. This user right bypasses any permissions that are in place to protect objects to give ownership to the specified user.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</si>
  <si>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Accounts</t>
  </si>
  <si>
    <t>2.3.1.1</t>
  </si>
  <si>
    <r>
      <rPr>
        <sz val="11"/>
        <rFont val="Calibri"/>
      </rPr>
      <t xml:space="preserve">Ensure </t>
    </r>
    <r>
      <rPr>
        <sz val="11"/>
        <color rgb="FF000000"/>
        <rFont val="Calibri"/>
      </rPr>
      <t>'</t>
    </r>
    <r>
      <rPr>
        <b/>
        <sz val="11"/>
        <color rgb="FF000000"/>
        <rFont val="Calibri"/>
      </rPr>
      <t>Accounts: Block Microsoft accounts</t>
    </r>
    <r>
      <rPr>
        <sz val="11"/>
        <color rgb="FF000000"/>
        <rFont val="Calibri"/>
      </rPr>
      <t>'</t>
    </r>
    <r>
      <rPr>
        <sz val="11"/>
        <color rgb="FF000000"/>
        <rFont val="Calibri"/>
      </rPr>
      <t xml:space="preserve"> is set to </t>
    </r>
    <r>
      <rPr>
        <sz val="11"/>
        <color rgb="FF000000"/>
        <rFont val="Calibri"/>
      </rPr>
      <t>'</t>
    </r>
    <r>
      <rPr>
        <b/>
        <sz val="11"/>
        <color rgb="FF000000"/>
        <rFont val="Calibri"/>
      </rPr>
      <t>Users can't add or log on with Microsoft accounts</t>
    </r>
    <r>
      <rPr>
        <sz val="11"/>
        <color rgb="FF000000"/>
        <rFont val="Calibri"/>
      </rPr>
      <t>'</t>
    </r>
  </si>
  <si>
    <r>
      <rPr>
        <sz val="11"/>
        <color rgb="FF000000"/>
        <rFont val="Calibri"/>
      </rPr>
      <t xml:space="preserve">Set the following UI path to </t>
    </r>
    <r>
      <rPr>
        <b/>
        <sz val="11"/>
        <color rgb="FF000000"/>
        <rFont val="Calibri"/>
      </rPr>
      <t>Users can't add or log on with Microsoft accounts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Block Microsoft accounts</t>
    </r>
    <r>
      <rPr>
        <sz val="11"/>
        <color rgb="FF006096"/>
        <rFont val="Roboto Condensed"/>
      </rPr>
      <t xml:space="preserve">
</t>
    </r>
  </si>
  <si>
    <r>
      <rPr>
        <sz val="11"/>
        <color rgb="FF000000"/>
        <rFont val="Calibri"/>
      </rPr>
      <t>This policy setting prevents users from adding new Microsoft accounts on this computer.</t>
    </r>
    <r>
      <rPr>
        <sz val="11"/>
        <color rgb="FF000000"/>
        <rFont val="Calibri"/>
      </rPr>
      <t xml:space="preserve">
</t>
    </r>
    <r>
      <rPr>
        <sz val="11"/>
        <color rgb="FF000000"/>
        <rFont val="Calibri"/>
      </rPr>
      <t xml:space="preserve">The recommended state for this setting is: </t>
    </r>
    <r>
      <rPr>
        <b/>
        <sz val="11"/>
        <color rgb="FF000000"/>
        <rFont val="Calibri"/>
      </rPr>
      <t>Users can't add or log on with Microsoft accounts</t>
    </r>
    <r>
      <rPr>
        <sz val="11"/>
        <color rgb="FF000000"/>
        <rFont val="Calibri"/>
      </rPr>
      <t>.</t>
    </r>
  </si>
  <si>
    <r>
      <rPr>
        <sz val="11"/>
        <color rgb="FF000000"/>
        <rFont val="Calibri"/>
      </rPr>
      <t>Users will not be able to log onto the computer with their Microsoft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</si>
  <si>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HKLM\SOFTWARE\Microsoft\Windows\CurrentVersion\Policies\System:NoConnectedUser</t>
    </r>
    <r>
      <rPr>
        <sz val="11"/>
        <color rgb="FF006096"/>
        <rFont val="Roboto Condensed"/>
      </rPr>
      <t xml:space="preserve">
</t>
    </r>
  </si>
  <si>
    <r>
      <rPr>
        <sz val="11"/>
        <color rgb="FF000000"/>
        <rFont val="Calibri"/>
      </rPr>
      <t>Users are able to use Microsoft accounts with Windows.</t>
    </r>
  </si>
  <si>
    <t>2.3.1.2</t>
  </si>
  <si>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</si>
  <si>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Guest account status</t>
    </r>
    <r>
      <rPr>
        <sz val="11"/>
        <color rgb="FF006096"/>
        <rFont val="Roboto Condensed"/>
      </rPr>
      <t xml:space="preserve">
</t>
    </r>
  </si>
  <si>
    <r>
      <rPr>
        <sz val="11"/>
        <color rgb="FF000000"/>
        <rFont val="Calibri"/>
      </rPr>
      <t>This policy setting determines whether the Guest account is enabled or disabled. The Guest account allows unauthenticated network users to gain access to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will have no impact when applied to the Domain Controllers organizational unit via group policy because Domain Controllers have no local account database. It can be configured at the domain level via group policy, similar to account lockout and password policy settings.</t>
    </r>
  </si>
  <si>
    <r>
      <rPr>
        <sz val="11"/>
        <color rgb="FF000000"/>
        <rFont val="Calibri"/>
      </rPr>
      <t>All network users will need to authenticate before they can access shared resources. If you disable the Guest account and the Network Access: Sharing and Security Model option is set to Guest Only, network logons, such as those performed by the Microsoft Network Server (SMB Service), will fail. This policy setting should have little impact on most organizations because it is the default setting in Microsoft Windows 2000, Windows XP, and Windows Server™ 2003.</t>
    </r>
  </si>
  <si>
    <t>2.3.1.3</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</si>
  <si>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</si>
  <si>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r>
      <rPr>
        <sz val="11"/>
        <color rgb="FF006096"/>
        <rFont val="Roboto Condensed"/>
      </rPr>
      <t xml:space="preserve">
</t>
    </r>
  </si>
  <si>
    <r>
      <rPr>
        <sz val="11"/>
        <color rgb="FF000000"/>
        <rFont val="Calibri"/>
      </rPr>
      <t>This policy setting determines whether local accounts that are not password protected can be used to log on from locations other than the physical computer console. If you enable this policy setting, local accounts that have blank passwords will not be able to log on to the network from remote client computers. Such accounts will only be able to log on at the keyboard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</si>
  <si>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HKLM\SYSTEM\CurrentControlSet\Control\Lsa:LimitBlankPasswordUse</t>
    </r>
    <r>
      <rPr>
        <sz val="11"/>
        <color rgb="FF006096"/>
        <rFont val="Roboto Condensed"/>
      </rPr>
      <t xml:space="preserve">
</t>
    </r>
  </si>
  <si>
    <r>
      <rPr>
        <sz val="11"/>
        <color rgb="FF000000"/>
        <rFont val="Calibri"/>
      </rPr>
      <t>Enabled.</t>
    </r>
  </si>
  <si>
    <t>2.3.1.4</t>
  </si>
  <si>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</si>
  <si>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administrator account</t>
    </r>
    <r>
      <rPr>
        <sz val="11"/>
        <color rgb="FF006096"/>
        <rFont val="Roboto Condensed"/>
      </rPr>
      <t xml:space="preserve">
</t>
    </r>
  </si>
  <si>
    <r>
      <rPr>
        <sz val="11"/>
        <color rgb="FF000000"/>
        <rFont val="Calibri"/>
      </rPr>
      <t>The built-in local administrator account is a well-known account name that attackers will target. It is recommended to choose another name for this account, and to avoid names that denote administrative or elevated access accounts. Be sure to also change the default description for the local administrator (through the Computer Management console).</t>
    </r>
  </si>
  <si>
    <r>
      <rPr>
        <sz val="11"/>
        <color rgb="FF000000"/>
        <rFont val="Calibri"/>
      </rPr>
      <t>You will have to inform users who are authorized to use this account of the new account name. (The guidance for this setting assumes that the Administrator account was not disabled, which was recommended earlier in this chapter.)</t>
    </r>
  </si>
  <si>
    <r>
      <rPr>
        <sz val="11"/>
        <color rgb="FF000000"/>
        <rFont val="Calibri"/>
      </rPr>
      <t>Administrator.</t>
    </r>
  </si>
  <si>
    <t>2.3.1.5</t>
  </si>
  <si>
    <r>
      <rPr>
        <sz val="11"/>
        <rFont val="Calibri"/>
      </rPr>
      <t xml:space="preserve">Configure </t>
    </r>
    <r>
      <rPr>
        <sz val="11"/>
        <color rgb="FF000000"/>
        <rFont val="Calibri"/>
      </rPr>
      <t>'</t>
    </r>
    <r>
      <rPr>
        <b/>
        <sz val="11"/>
        <color rgb="FF000000"/>
        <rFont val="Calibri"/>
      </rPr>
      <t>Accounts: Rename guest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</si>
  <si>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guest account</t>
    </r>
    <r>
      <rPr>
        <sz val="11"/>
        <color rgb="FF006096"/>
        <rFont val="Roboto Condensed"/>
      </rPr>
      <t xml:space="preserve">
</t>
    </r>
  </si>
  <si>
    <r>
      <rPr>
        <sz val="11"/>
        <color rgb="FF000000"/>
        <rFont val="Calibri"/>
      </rPr>
      <t>The built-in local guest account is another well-known name to attackers. It is recommended to rename this account to something that does not indicate its purpose. Even if you disable this account, which is recommended, ensure that you rename it for added security.</t>
    </r>
  </si>
  <si>
    <r>
      <rPr>
        <sz val="11"/>
        <color rgb="FF000000"/>
        <rFont val="Calibri"/>
      </rPr>
      <t>There should be little impact, because the Guest account is disabled by default.</t>
    </r>
  </si>
  <si>
    <t>2.3.2.1</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</si>
  <si>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</si>
  <si>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r>
      <rPr>
        <sz val="11"/>
        <color rgb="FF006096"/>
        <rFont val="Roboto Condensed"/>
      </rPr>
      <t xml:space="preserve">
</t>
    </r>
  </si>
  <si>
    <r>
      <rPr>
        <sz val="11"/>
        <color rgb="FF000000"/>
        <rFont val="Calibri"/>
      </rPr>
      <t>This policy setting allows administrators to enable the more precise auditing capabilities present in Windows Vista.</t>
    </r>
    <r>
      <rPr>
        <sz val="11"/>
        <color rgb="FF000000"/>
        <rFont val="Calibri"/>
      </rPr>
      <t xml:space="preserve">
</t>
    </r>
    <r>
      <rPr>
        <sz val="11"/>
        <color rgb="FF000000"/>
        <rFont val="Calibri"/>
      </rPr>
      <t>The Audit Policy settings available in Windows Server 2003 Active Directory do not yet contain settings for managing the new auditing subcategories. To properly apply the auditing policies prescribed in this baseline, the Audit: Force audit policy subcategory settings (Windows Vista or later) to override audit policy category settings setting needs to be configured to Enabled.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Be very cautious about audit settings that can generate a large volume of traffic. For example, if you enable either success or failure auditing for all of the Privilege Use subcategories, the high volume of audit events generated can make it difficult to find other types of entries in the Security log. Such a configuration could also have a significant impact on system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</si>
  <si>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HKLM\SYSTEM\CurrentControlSet\Control\Lsa:SCENoApplyLegacyAuditPolicy</t>
    </r>
    <r>
      <rPr>
        <sz val="11"/>
        <color rgb="FF006096"/>
        <rFont val="Roboto Condensed"/>
      </rPr>
      <t xml:space="preserve">
</t>
    </r>
  </si>
  <si>
    <r>
      <rPr>
        <sz val="11"/>
        <color rgb="FF000000"/>
        <rFont val="Calibri"/>
      </rPr>
      <t>Enabled. (Advanced Audit Policy Configuration settings will be used for auditing configuration, and legacy Audit Policy configuration settings will be ignored.)</t>
    </r>
  </si>
  <si>
    <t>2.3.2.2</t>
  </si>
  <si>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</si>
  <si>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Shut down system immediately if unable to log security audits</t>
    </r>
    <r>
      <rPr>
        <sz val="11"/>
        <color rgb="FF006096"/>
        <rFont val="Roboto Condensed"/>
      </rPr>
      <t xml:space="preserve">
</t>
    </r>
  </si>
  <si>
    <r>
      <rPr>
        <sz val="11"/>
        <color rgb="FF000000"/>
        <rFont val="Calibri"/>
      </rPr>
      <t>This policy setting determines whether the system shuts down if it is unable to log Security events. It is a requirement for Trusted Computer System Evaluation Criteria (TCSEC)-C2 and Common Criteria certification to prevent auditable events from occurring if the audit system is unable to log them. Microsoft has chosen to meet this requirement by halting the system and displaying a stop message if the auditing system experiences a failure. When this policy setting is enabled, the system will be shut down if a security audit cannot be logged for any reason.</t>
    </r>
    <r>
      <rPr>
        <sz val="11"/>
        <color rgb="FF000000"/>
        <rFont val="Calibri"/>
      </rPr>
      <t xml:space="preserve">
</t>
    </r>
    <r>
      <rPr>
        <sz val="11"/>
        <color rgb="FF000000"/>
        <rFont val="Calibri"/>
      </rPr>
      <t>If the Audit: Shut down system immediately if unable to log security audits setting is enabled, unplanned system failures can occur. The administrative burden can be significant, especially if you also configure the Retention method for the Security log to Do not overwrite events (clear log manually). This configuration causes a repudiation threat (a backup operator could deny that they backed up or restored data) to become a denial of service (DoS) vulnerability, because a server could be forced to shut down if it is overwhelmed with logon events and other security events that are written to the Security log. Also, because the shutdown is not graceful, it is possible that irreparable damage to the operating system, applications, or data could result. Although the NTFS file system guarantees its integrity when an ungraceful computer shutdown occurs, it cannot guarantee that every data file for every application will still be in a usable form when the computer restarts.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</si>
  <si>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HKLM\SYSTEM\CurrentControlSet\Control\Lsa:CrashOnAuditFail</t>
    </r>
    <r>
      <rPr>
        <sz val="11"/>
        <color rgb="FF006096"/>
        <rFont val="Roboto Condensed"/>
      </rPr>
      <t xml:space="preserve">
</t>
    </r>
  </si>
  <si>
    <t>Devices</t>
  </si>
  <si>
    <t>2.3.4.1</t>
  </si>
  <si>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</si>
  <si>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Options\Devices: Prevent users from installing printer drivers</t>
    </r>
    <r>
      <rPr>
        <sz val="11"/>
        <color rgb="FF006096"/>
        <rFont val="Roboto Condensed"/>
      </rPr>
      <t xml:space="preserve">
</t>
    </r>
  </si>
  <si>
    <r>
      <rPr>
        <sz val="11"/>
        <color rgb="FF000000"/>
        <rFont val="Calibri"/>
      </rPr>
      <t>For a computer to print to a shared printer, the driver for that shared printer must be installed on the local computer. This security setting determines who is allowed to install a printer driver as part of connecting to a shared printer.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the ability to add a local printer. This setting does not affect Administrators.</t>
    </r>
  </si>
  <si>
    <r>
      <rPr>
        <sz val="11"/>
        <color rgb="FF000000"/>
        <rFont val="Calibri"/>
      </rPr>
      <t>Only Administrators will be able to install a printer driver as part of connecting to a shared printer. The ability to add a local printer will not be 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</si>
  <si>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HKLM\SYSTEM\CurrentControlSet\Control\Print\Providers\LanMan Print Services\Servers:AddPrinterDrivers</t>
    </r>
    <r>
      <rPr>
        <sz val="11"/>
        <color rgb="FF006096"/>
        <rFont val="Roboto Condensed"/>
      </rPr>
      <t xml:space="preserve">
</t>
    </r>
  </si>
  <si>
    <r>
      <rPr>
        <sz val="11"/>
        <color rgb="FF000000"/>
        <rFont val="Calibri"/>
      </rPr>
      <t>Disabled. (Any user can install a printer driver as part of connecting to a shared printer.)</t>
    </r>
  </si>
  <si>
    <t>Domain member</t>
  </si>
  <si>
    <t>2.3.6.1</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</si>
  <si>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</si>
  <si>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r>
      <rPr>
        <sz val="11"/>
        <color rgb="FF006096"/>
        <rFont val="Roboto Condensed"/>
      </rPr>
      <t xml:space="preserve">
</t>
    </r>
  </si>
  <si>
    <r>
      <rPr>
        <sz val="11"/>
        <color rgb="FF000000"/>
        <rFont val="Calibri"/>
      </rPr>
      <t>This policy setting determines whether all secure channel traffic that is initiated by the domain member must be signed or encrypted.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</si>
  <si>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 Therefore, you cannot enable the Domain member: Digitally encrypt or sign secure channel data (always) setting on Domain Controllers that support Windows 98 clients as members of the domain. Potential impacts can include the following:</t>
    </r>
    <r>
      <rPr>
        <sz val="11"/>
        <color rgb="FF000000"/>
        <rFont val="Calibri"/>
      </rPr>
      <t xml:space="preserve">
</t>
    </r>
    <r>
      <rPr>
        <sz val="11"/>
        <color rgb="FF000000"/>
        <rFont val="Calibri"/>
      </rPr>
      <t>- The ability to create or delete trust relationships with clients running versions of Windows earlier than Windows NT 4.0 with SP6a will be disabled.</t>
    </r>
    <r>
      <rPr>
        <sz val="11"/>
        <color rgb="FF000000"/>
        <rFont val="Calibri"/>
      </rPr>
      <t xml:space="preserve">
</t>
    </r>
    <r>
      <rPr>
        <sz val="11"/>
        <color rgb="FF000000"/>
        <rFont val="Calibri"/>
      </rPr>
      <t>- Logons from clients running versions of Windows earlier than Windows NT 4.0 with SP6a will be disabled.</t>
    </r>
    <r>
      <rPr>
        <sz val="11"/>
        <color rgb="FF000000"/>
        <rFont val="Calibri"/>
      </rPr>
      <t xml:space="preserve">
</t>
    </r>
    <r>
      <rPr>
        <sz val="11"/>
        <color rgb="FF000000"/>
        <rFont val="Calibri"/>
      </rPr>
      <t>- The ability to authenticate other domains' users from a Domain Controller running a version of Windows earlier than Windows NT 4.0 with SP6a in a trusted domain will be disabled.</t>
    </r>
    <r>
      <rPr>
        <sz val="11"/>
        <color rgb="FF000000"/>
        <rFont val="Calibri"/>
      </rPr>
      <t xml:space="preserve">
</t>
    </r>
    <r>
      <rPr>
        <sz val="11"/>
        <color rgb="FF000000"/>
        <rFont val="Calibri"/>
      </rPr>
      <t>You can enable this policy setting after you eliminate all Windows 9x clients from the domain and upgrade all Windows NT 4.0 servers and Domain Controllers from trusted/trusting domains to Windows NT 4.0 with SP6a.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</si>
  <si>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HKLM\SYSTEM\CurrentControlSet\Services\Netlogon\Parameters:RequireSignOrSeal</t>
    </r>
    <r>
      <rPr>
        <sz val="11"/>
        <color rgb="FF006096"/>
        <rFont val="Roboto Condensed"/>
      </rPr>
      <t xml:space="preserve">
</t>
    </r>
  </si>
  <si>
    <r>
      <rPr>
        <sz val="11"/>
        <color rgb="FF000000"/>
        <rFont val="Calibri"/>
      </rPr>
      <t>Enabled. (All secure channel data must be signed or encrypted.)</t>
    </r>
  </si>
  <si>
    <t>2.3.6.2</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</si>
  <si>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</si>
  <si>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r>
      <rPr>
        <sz val="11"/>
        <color rgb="FF006096"/>
        <rFont val="Roboto Condensed"/>
      </rPr>
      <t xml:space="preserve">
</t>
    </r>
  </si>
  <si>
    <r>
      <rPr>
        <sz val="11"/>
        <color rgb="FF000000"/>
        <rFont val="Calibri"/>
      </rPr>
      <t>This policy setting determines whether a domain member should attempt to negotiate encryption for all secure channel traffic that it initiates.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</si>
  <si>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</si>
  <si>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HKLM\SYSTEM\CurrentControlSet\Services\Netlogon\Parameters:SealSecureChannel</t>
    </r>
    <r>
      <rPr>
        <sz val="11"/>
        <color rgb="FF006096"/>
        <rFont val="Roboto Condensed"/>
      </rPr>
      <t xml:space="preserve">
</t>
    </r>
  </si>
  <si>
    <r>
      <rPr>
        <sz val="11"/>
        <color rgb="FF000000"/>
        <rFont val="Calibri"/>
      </rPr>
      <t>Enabled. (The domain member will request encryption of all secure channel traffic.)</t>
    </r>
  </si>
  <si>
    <t>2.3.6.3</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</si>
  <si>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</si>
  <si>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r>
      <rPr>
        <sz val="11"/>
        <color rgb="FF006096"/>
        <rFont val="Roboto Condensed"/>
      </rPr>
      <t xml:space="preserve">
</t>
    </r>
  </si>
  <si>
    <r>
      <rPr>
        <sz val="11"/>
        <color rgb="FF000000"/>
        <rFont val="Calibri"/>
      </rPr>
      <t>This policy setting determines whether a domain member should attempt to negotiate whether all secure channel traffic that it initiates must be digitally signed. Digital signatures protect the traffic from being modified by anyone who captures the data as it traverses the network.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</si>
  <si>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</si>
  <si>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HKLM\SYSTEM\CurrentControlSet\Services\Netlogon\Parameters:SignSecureChannel</t>
    </r>
    <r>
      <rPr>
        <sz val="11"/>
        <color rgb="FF006096"/>
        <rFont val="Roboto Condensed"/>
      </rPr>
      <t xml:space="preserve">
</t>
    </r>
  </si>
  <si>
    <r>
      <rPr>
        <sz val="11"/>
        <color rgb="FF000000"/>
        <rFont val="Calibri"/>
      </rPr>
      <t>Enabled. (The domain member will request digital signing of all secure channel traffic.)</t>
    </r>
  </si>
  <si>
    <t>2.3.6.4</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</si>
  <si>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</si>
  <si>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r>
      <rPr>
        <sz val="11"/>
        <color rgb="FF006096"/>
        <rFont val="Roboto Condensed"/>
      </rPr>
      <t xml:space="preserve">
</t>
    </r>
  </si>
  <si>
    <r>
      <rPr>
        <sz val="11"/>
        <color rgb="FF000000"/>
        <rFont val="Calibri"/>
      </rPr>
      <t>This policy setting determines whether a domain member can periodically change its computer account password. Computers that cannot automatically change their account passwords are potentially vulnerable, because an attacker might be able to determine the password for the system's domain account.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</si>
  <si>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HKLM\SYSTEM\CurrentControlSet\Services\Netlogon\Parameters:DisablePasswordChange</t>
    </r>
    <r>
      <rPr>
        <sz val="11"/>
        <color rgb="FF006096"/>
        <rFont val="Roboto Condensed"/>
      </rPr>
      <t xml:space="preserve">
</t>
    </r>
  </si>
  <si>
    <r>
      <rPr>
        <sz val="11"/>
        <color rgb="FF000000"/>
        <rFont val="Calibri"/>
      </rPr>
      <t xml:space="preserve">Disabled. (The domain member can change its computer account password as specified by the recommendation </t>
    </r>
    <r>
      <rPr>
        <i/>
        <sz val="11"/>
        <color rgb="FF000000"/>
        <rFont val="Calibri"/>
      </rPr>
      <t>Domain Member: Maximum machine account password age</t>
    </r>
    <r>
      <rPr>
        <sz val="11"/>
        <color rgb="FF000000"/>
        <rFont val="Calibri"/>
      </rPr>
      <t>, which by default is every 30 days.)</t>
    </r>
  </si>
  <si>
    <t>2.3.6.5</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</si>
  <si>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</si>
  <si>
    <r>
      <rPr>
        <sz val="11"/>
        <color rgb="FF000000"/>
        <rFont val="Calibri"/>
      </rPr>
      <t xml:space="preserve">Set the following UI path to </t>
    </r>
    <r>
      <rPr>
        <b/>
        <sz val="11"/>
        <color rgb="FF000000"/>
        <rFont val="Calibri"/>
      </rPr>
      <t>30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r>
      <rPr>
        <sz val="11"/>
        <color rgb="FF006096"/>
        <rFont val="Roboto Condensed"/>
      </rPr>
      <t xml:space="preserve">
</t>
    </r>
  </si>
  <si>
    <r>
      <rPr>
        <sz val="11"/>
        <color rgb="FF000000"/>
        <rFont val="Calibri"/>
      </rPr>
      <t>This policy setting determines the maximum allowable age for a computer account password. By default, domain members automatically change their domain passwords every 30 days. If you increase this interval significantly so that the computers no longer change their passwords, an attacker would have more time to undertake a brute force attack against one of the computer accounts.</t>
    </r>
    <r>
      <rPr>
        <sz val="11"/>
        <color rgb="FF000000"/>
        <rFont val="Calibri"/>
      </rPr>
      <t xml:space="preserve">
</t>
    </r>
    <r>
      <rPr>
        <sz val="11"/>
        <color rgb="FF000000"/>
        <rFont val="Calibri"/>
      </rPr>
      <t xml:space="preserve">The recommended state for this setting is: </t>
    </r>
    <r>
      <rPr>
        <b/>
        <sz val="11"/>
        <color rgb="FF000000"/>
        <rFont val="Calibri"/>
      </rPr>
      <t>30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maximum password age.</t>
    </r>
    <r>
      <rPr>
        <sz val="11"/>
        <color rgb="FF000000"/>
        <rFont val="Calibri"/>
      </rPr>
      <t xml:space="preserve">
</t>
    </r>
    <r>
      <rPr>
        <b/>
        <sz val="11"/>
        <color rgb="FF000000"/>
        <rFont val="Calibri"/>
      </rPr>
      <t>Note #2:</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</si>
  <si>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HKLM\System\CurrentControlSet\Services\Netlogon\Parameters:MaximumPasswordAge</t>
    </r>
    <r>
      <rPr>
        <sz val="11"/>
        <color rgb="FF006096"/>
        <rFont val="Roboto Condensed"/>
      </rPr>
      <t xml:space="preserve">
</t>
    </r>
  </si>
  <si>
    <r>
      <rPr>
        <sz val="11"/>
        <color rgb="FF000000"/>
        <rFont val="Calibri"/>
      </rPr>
      <t>30 days.</t>
    </r>
  </si>
  <si>
    <t>2.3.6.6</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</si>
  <si>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</si>
  <si>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r>
      <rPr>
        <sz val="11"/>
        <color rgb="FF006096"/>
        <rFont val="Roboto Condensed"/>
      </rPr>
      <t xml:space="preserve">
</t>
    </r>
  </si>
  <si>
    <r>
      <rPr>
        <sz val="11"/>
        <color rgb="FF000000"/>
        <rFont val="Calibri"/>
      </rPr>
      <t>When this policy setting is enabled, a secure channel can only be established with Domain Controllers that are capable of encrypting secure channel data with a strong (128-bit) session key.</t>
    </r>
    <r>
      <rPr>
        <sz val="11"/>
        <color rgb="FF000000"/>
        <rFont val="Calibri"/>
      </rPr>
      <t xml:space="preserve">
</t>
    </r>
    <r>
      <rPr>
        <sz val="11"/>
        <color rgb="FF000000"/>
        <rFont val="Calibri"/>
      </rPr>
      <t>To enable this policy setting, all Domain Controllers in the domain must be able to encrypt secure channel data with a strong key, which means all Domain Controllers must be running Microsoft Windows 2000 or newer.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</si>
  <si>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However, computers will not be able to join Windows NT 4.0 domains, and trusts between Active Directory domains and Windows NT-style domains may not work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</si>
  <si>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HKLM\SYSTEM\CurrentControlSet\Services\Netlogon\Parameters:RequireStrongKey</t>
    </r>
    <r>
      <rPr>
        <sz val="11"/>
        <color rgb="FF006096"/>
        <rFont val="Roboto Condensed"/>
      </rPr>
      <t xml:space="preserve">
</t>
    </r>
  </si>
  <si>
    <r>
      <rPr>
        <sz val="11"/>
        <color rgb="FF000000"/>
        <rFont val="Calibri"/>
      </rPr>
      <t>Enabled. (The secure channel will not be established unless 128-bit encryption can be performed.)</t>
    </r>
  </si>
  <si>
    <t>Interactive logon</t>
  </si>
  <si>
    <t>2.3.7.1</t>
  </si>
  <si>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</si>
  <si>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 not require CTRL+ALT+DEL</t>
    </r>
    <r>
      <rPr>
        <sz val="11"/>
        <color rgb="FF006096"/>
        <rFont val="Roboto Condensed"/>
      </rPr>
      <t xml:space="preserve">
</t>
    </r>
  </si>
  <si>
    <r>
      <rPr>
        <sz val="11"/>
        <color rgb="FF000000"/>
        <rFont val="Calibri"/>
      </rPr>
      <t>This policy setting determines whether users must press CTRL+ALT+DEL before they log 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</si>
  <si>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must press CTRL+ALT+DEL before they log on to Windows unless they use a smart card for Windows logon. A smart card is a tamper-proof device that stores security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</si>
  <si>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`0.</t>
    </r>
    <r>
      <rPr>
        <sz val="11"/>
        <color rgb="FF000000"/>
        <rFont val="Calibri"/>
      </rPr>
      <t xml:space="preserve">
</t>
    </r>
    <r>
      <rPr>
        <sz val="11"/>
        <color rgb="FF006096"/>
        <rFont val="Roboto Condensed"/>
      </rPr>
      <t>HKLM\SOFTWARE\Microsoft\Windows\CurrentVersion\Policies\System:DisableCAD</t>
    </r>
    <r>
      <rPr>
        <sz val="11"/>
        <color rgb="FF006096"/>
        <rFont val="Roboto Condensed"/>
      </rPr>
      <t xml:space="preserve">
</t>
    </r>
  </si>
  <si>
    <r>
      <rPr>
        <sz val="11"/>
        <color rgb="FF000000"/>
        <rFont val="Calibri"/>
      </rPr>
      <t>On Windows 7 or older: Disabled.</t>
    </r>
    <r>
      <rPr>
        <sz val="11"/>
        <color rgb="FF000000"/>
        <rFont val="Calibri"/>
      </rPr>
      <t xml:space="preserve">
</t>
    </r>
    <r>
      <rPr>
        <sz val="11"/>
        <color rgb="FF000000"/>
        <rFont val="Calibri"/>
      </rPr>
      <t>On Windows 8.0 or newer: Enabled.</t>
    </r>
  </si>
  <si>
    <t>2.3.7.2</t>
  </si>
  <si>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</si>
  <si>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Don't display last signed-in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older versions of Microsoft Windows, this setting was named </t>
    </r>
    <r>
      <rPr>
        <i/>
        <sz val="11"/>
        <color rgb="FF000000"/>
        <rFont val="Calibri"/>
      </rPr>
      <t>Interactive logon: Do not display last user name</t>
    </r>
    <r>
      <rPr>
        <sz val="11"/>
        <color rgb="FF000000"/>
        <rFont val="Calibri"/>
      </rPr>
      <t>, but it was renamed starting with Windows 10 Release 1703.</t>
    </r>
  </si>
  <si>
    <r>
      <rPr>
        <sz val="11"/>
        <color rgb="FF000000"/>
        <rFont val="Calibri"/>
      </rPr>
      <t>This policy setting determines whether the account name of the last user to log on to the client computers in your organization will be displayed in each computer's respective Windows logon screen. Enable this policy setting to prevent intruders from collecting account names visually from the screens of desktop or laptop computers in your organization.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</si>
  <si>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name of the last user to successfully log on will not be displayed in the Windows logon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</si>
  <si>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HKLM\SOFTWARE\Microsoft\Windows\CurrentVersion\Policies\System:DontDisplayLastUserName</t>
    </r>
    <r>
      <rPr>
        <sz val="11"/>
        <color rgb="FF006096"/>
        <rFont val="Roboto Condensed"/>
      </rPr>
      <t xml:space="preserve">
</t>
    </r>
  </si>
  <si>
    <r>
      <rPr>
        <sz val="11"/>
        <color rgb="FF000000"/>
        <rFont val="Calibri"/>
      </rPr>
      <t>Disabled. (The name of the last user to log on is displayed in the Windows logon screen.)</t>
    </r>
  </si>
  <si>
    <t>2.3.7.3</t>
  </si>
  <si>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 or fewer invalid logon attempts, but not 0</t>
    </r>
    <r>
      <rPr>
        <sz val="11"/>
        <color rgb="FF000000"/>
        <rFont val="Calibri"/>
      </rPr>
      <t>'</t>
    </r>
  </si>
  <si>
    <r>
      <rPr>
        <sz val="11"/>
        <color rgb="FF000000"/>
        <rFont val="Calibri"/>
      </rPr>
      <t xml:space="preserve">Set the following UI path to </t>
    </r>
    <r>
      <rPr>
        <b/>
        <sz val="11"/>
        <color rgb="FF000000"/>
        <rFont val="Calibri"/>
      </rPr>
      <t>10 or fewer invalid logon attempts,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account lockout threshold</t>
    </r>
    <r>
      <rPr>
        <sz val="11"/>
        <color rgb="FF006096"/>
        <rFont val="Roboto Condensed"/>
      </rPr>
      <t xml:space="preserve">
</t>
    </r>
  </si>
  <si>
    <r>
      <rPr>
        <sz val="11"/>
        <color rgb="FF000000"/>
        <rFont val="Calibri"/>
      </rPr>
      <t>This security setting determines the number of failed logon attempts that causes the machine to be locked out.</t>
    </r>
    <r>
      <rPr>
        <sz val="11"/>
        <color rgb="FF000000"/>
        <rFont val="Calibri"/>
      </rPr>
      <t xml:space="preserve">
</t>
    </r>
    <r>
      <rPr>
        <sz val="11"/>
        <color rgb="FF000000"/>
        <rFont val="Calibri"/>
      </rPr>
      <t>Failed password attempts against workstations or member servers that have been locked using either CTRL+ALT+DELETE or password protected screen savers counts as failed logon attempts.</t>
    </r>
    <r>
      <rPr>
        <sz val="11"/>
        <color rgb="FF000000"/>
        <rFont val="Calibri"/>
      </rPr>
      <t xml:space="preserve">
</t>
    </r>
    <r>
      <rPr>
        <sz val="11"/>
        <color rgb="FF000000"/>
        <rFont val="Calibri"/>
      </rPr>
      <t>The machine lockout policy is enforced only on those machines that have BitLocker enabled for protecting OS volumes. Please ensure that appropriate recovery password backup policies are enabled.</t>
    </r>
    <r>
      <rPr>
        <sz val="11"/>
        <color rgb="FF000000"/>
        <rFont val="Calibri"/>
      </rPr>
      <t xml:space="preserve">
</t>
    </r>
    <r>
      <rPr>
        <sz val="11"/>
        <color rgb="FF000000"/>
        <rFont val="Calibri"/>
      </rPr>
      <t xml:space="preserve">The recommended state for this setting is: </t>
    </r>
    <r>
      <rPr>
        <b/>
        <sz val="11"/>
        <color rgb="FF000000"/>
        <rFont val="Calibri"/>
      </rPr>
      <t>10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account lockout threshold. Values from </t>
    </r>
    <r>
      <rPr>
        <b/>
        <sz val="11"/>
        <color rgb="FF000000"/>
        <rFont val="Calibri"/>
      </rPr>
      <t>1</t>
    </r>
    <r>
      <rPr>
        <sz val="11"/>
        <color rgb="FF000000"/>
        <rFont val="Calibri"/>
      </rPr>
      <t xml:space="preserve"> to </t>
    </r>
    <r>
      <rPr>
        <b/>
        <sz val="11"/>
        <color rgb="FF000000"/>
        <rFont val="Calibri"/>
      </rPr>
      <t>3</t>
    </r>
    <r>
      <rPr>
        <sz val="11"/>
        <color rgb="FF000000"/>
        <rFont val="Calibri"/>
      </rPr>
      <t xml:space="preserve"> will be interpreted as </t>
    </r>
    <r>
      <rPr>
        <b/>
        <sz val="11"/>
        <color rgb="FF000000"/>
        <rFont val="Calibri"/>
      </rPr>
      <t>4</t>
    </r>
    <r>
      <rPr>
        <sz val="11"/>
        <color rgb="FF000000"/>
        <rFont val="Calibri"/>
      </rPr>
      <t>.</t>
    </r>
  </si>
  <si>
    <r>
      <rPr>
        <sz val="11"/>
        <color rgb="FF000000"/>
        <rFont val="Calibri"/>
      </rPr>
      <t>Users will be able to mistype their password several times, but the machine account will be locked out if a brute force password attack occurs. A locked out machine can only be recovered by providing the BitLocker recovery key at the console.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</si>
  <si>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10</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HKLM\SOFTWARE\Microsoft\Windows\CurrentVersion\Policies\System:MaxDevicePasswordFailedAttempts</t>
    </r>
    <r>
      <rPr>
        <sz val="11"/>
        <color rgb="FF006096"/>
        <rFont val="Roboto Condensed"/>
      </rPr>
      <t xml:space="preserve">
</t>
    </r>
  </si>
  <si>
    <r>
      <rPr>
        <sz val="11"/>
        <color rgb="FF000000"/>
        <rFont val="Calibri"/>
      </rPr>
      <t>0 invalid logon attempts. (The machine will never lock out.)</t>
    </r>
  </si>
  <si>
    <t>2.3.7.4</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</si>
  <si>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</si>
  <si>
    <r>
      <rPr>
        <sz val="11"/>
        <color rgb="FF000000"/>
        <rFont val="Calibri"/>
      </rPr>
      <t xml:space="preserve">Set the following UI path to </t>
    </r>
    <r>
      <rPr>
        <b/>
        <sz val="11"/>
        <color rgb="FF000000"/>
        <rFont val="Calibri"/>
      </rPr>
      <t>900 or fewer seconds,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</si>
  <si>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900 or fewer second(s),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</si>
  <si>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The screen saver will automatically activate when the computer has been unattended for the amount of time specified. The impact should be minimal since the screen saver is enabled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</si>
  <si>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900</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HKLM\SOFTWARE\Microsoft\Windows\CurrentVersion\Policies\System:InactivityTimeoutSecs</t>
    </r>
    <r>
      <rPr>
        <sz val="11"/>
        <color rgb="FF006096"/>
        <rFont val="Roboto Condensed"/>
      </rPr>
      <t xml:space="preserve">
</t>
    </r>
  </si>
  <si>
    <r>
      <rPr>
        <sz val="11"/>
        <color rgb="FF000000"/>
        <rFont val="Calibri"/>
      </rPr>
      <t>0 seconds. (There is no inactivity limit.)</t>
    </r>
  </si>
  <si>
    <t>2.3.7.5</t>
  </si>
  <si>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</si>
  <si>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text for users attempting to log on</t>
    </r>
    <r>
      <rPr>
        <sz val="11"/>
        <color rgb="FF006096"/>
        <rFont val="Roboto Condensed"/>
      </rPr>
      <t xml:space="preserve">
</t>
    </r>
  </si>
  <si>
    <r>
      <rPr>
        <sz val="11"/>
        <color rgb="FF000000"/>
        <rFont val="Calibri"/>
      </rPr>
      <t>This policy setting specifies a text message that displays to users when they log on. Set the following group policy to a value that is consistent with the security and operational requirements of your organization.</t>
    </r>
  </si>
  <si>
    <r>
      <rPr>
        <sz val="11"/>
        <color rgb="FF000000"/>
        <rFont val="Calibri"/>
      </rPr>
      <t>Users will have to acknowledge a dialog box containing the configured text before they can log on to the computer.</t>
    </r>
    <r>
      <rPr>
        <sz val="11"/>
        <color rgb="FF000000"/>
        <rFont val="Calibri"/>
      </rPr>
      <t xml:space="preserve">
</t>
    </r>
    <r>
      <rPr>
        <b/>
        <sz val="11"/>
        <color rgb="FF000000"/>
        <rFont val="Calibri"/>
      </rPr>
      <t>Note:</t>
    </r>
    <r>
      <rPr>
        <sz val="11"/>
        <color rgb="FF000000"/>
        <rFont val="Calibri"/>
      </rPr>
      <t xml:space="preserve"> Windows Vista and Windows XP Professional support logon banners that can exceed 512 characters in length and that can also contain carriage-return line-feed sequences. However, Windows 2000-based clients cannot interpret and display these messages. You must use a Windows 2000-based computer to create a logon message policy that applies to Windows 2000-based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</si>
  <si>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HKLM\SOFTWARE\Microsoft\Windows\CurrentVersion\Policies\System:LegalNoticeText</t>
    </r>
    <r>
      <rPr>
        <sz val="11"/>
        <color rgb="FF006096"/>
        <rFont val="Roboto Condensed"/>
      </rPr>
      <t xml:space="preserve">
</t>
    </r>
  </si>
  <si>
    <r>
      <rPr>
        <sz val="11"/>
        <color rgb="FF000000"/>
        <rFont val="Calibri"/>
      </rPr>
      <t>No message.</t>
    </r>
  </si>
  <si>
    <t>2.3.7.6</t>
  </si>
  <si>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</si>
  <si>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title for users attempting to log on</t>
    </r>
    <r>
      <rPr>
        <sz val="11"/>
        <color rgb="FF006096"/>
        <rFont val="Roboto Condensed"/>
      </rPr>
      <t xml:space="preserve">
</t>
    </r>
  </si>
  <si>
    <r>
      <rPr>
        <sz val="11"/>
        <color rgb="FF000000"/>
        <rFont val="Calibri"/>
      </rPr>
      <t>This policy setting specifies the text displayed in the title bar of the window that users see when they log on to the system. Configure this setting in a manner that is consistent with the security and operational requirements of your organization.</t>
    </r>
  </si>
  <si>
    <r>
      <rPr>
        <sz val="11"/>
        <color rgb="FF000000"/>
        <rFont val="Calibri"/>
      </rPr>
      <t>Users will have to acknowledge a dialog box with the configured title before they can log on to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</si>
  <si>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HKLM\SOFTWARE\Microsoft\Windows\CurrentVersion\Policies\System:LegalNoticeCaption</t>
    </r>
    <r>
      <rPr>
        <sz val="11"/>
        <color rgb="FF006096"/>
        <rFont val="Roboto Condensed"/>
      </rPr>
      <t xml:space="preserve">
</t>
    </r>
  </si>
  <si>
    <t>2.3.7.7</t>
  </si>
  <si>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</si>
  <si>
    <r>
      <rPr>
        <sz val="11"/>
        <color rgb="FF000000"/>
        <rFont val="Calibri"/>
      </rPr>
      <t xml:space="preserve">Set the following UI path to </t>
    </r>
    <r>
      <rPr>
        <b/>
        <sz val="11"/>
        <color rgb="FF000000"/>
        <rFont val="Calibri"/>
      </rPr>
      <t>4 or fewer logon(s)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Number of previous logons to cache (in case domain controller is not available)</t>
    </r>
    <r>
      <rPr>
        <sz val="11"/>
        <color rgb="FF006096"/>
        <rFont val="Roboto Condensed"/>
      </rPr>
      <t xml:space="preserve">
</t>
    </r>
  </si>
  <si>
    <r>
      <rPr>
        <sz val="11"/>
        <color rgb="FF000000"/>
        <rFont val="Calibri"/>
      </rPr>
      <t>This policy setting determines whether a user can log on to a Windows domain using cached account information. Logon information for domain accounts can be cached locally to allow users to log on even if a Domain Controller cannot be contacted. This policy setting determines the number of unique users for whom logon information is cached locally. If this value is set to 0, the logon cache feature is disabled. An attacker who is able to access the file system of the server could locate this cached information and use a brute force attack to determine user passwords.</t>
    </r>
    <r>
      <rPr>
        <sz val="11"/>
        <color rgb="FF000000"/>
        <rFont val="Calibri"/>
      </rPr>
      <t xml:space="preserve">
</t>
    </r>
    <r>
      <rPr>
        <sz val="11"/>
        <color rgb="FF000000"/>
        <rFont val="Calibri"/>
      </rPr>
      <t xml:space="preserve">The recommended state for this setting is: </t>
    </r>
    <r>
      <rPr>
        <b/>
        <sz val="11"/>
        <color rgb="FF000000"/>
        <rFont val="Calibri"/>
      </rPr>
      <t>4 or fewer logon(s)</t>
    </r>
    <r>
      <rPr>
        <sz val="11"/>
        <color rgb="FF000000"/>
        <rFont val="Calibri"/>
      </rPr>
      <t>.</t>
    </r>
  </si>
  <si>
    <r>
      <rPr>
        <sz val="11"/>
        <color rgb="FF000000"/>
        <rFont val="Calibri"/>
      </rPr>
      <t>Users will be unable to log on to any computers if there is no Domain Controller available to authenticate them. Organizations may want to configure this value to 2 for end-user computers, especially for mobile users. A configuration value of 2 means that the user's logon information will still be in the cache, even if a member of the IT department has recently logged on to their computer to perform system maintenance. This method allows users to log on to their computers when they are not connected to the organization's network.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</si>
  <si>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HKLM\SOFTWARE\Microsoft\Windows NT\CurrentVersion\Winlogon:CachedLogonsCount</t>
    </r>
    <r>
      <rPr>
        <sz val="11"/>
        <color rgb="FF006096"/>
        <rFont val="Roboto Condensed"/>
      </rPr>
      <t xml:space="preserve">
</t>
    </r>
  </si>
  <si>
    <r>
      <rPr>
        <sz val="11"/>
        <color rgb="FF000000"/>
        <rFont val="Calibri"/>
      </rPr>
      <t>10 logons.</t>
    </r>
  </si>
  <si>
    <t>2.3.7.8</t>
  </si>
  <si>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</si>
  <si>
    <r>
      <rPr>
        <sz val="11"/>
        <color rgb="FF000000"/>
        <rFont val="Calibri"/>
      </rPr>
      <t xml:space="preserve">Set the following UI path to a value </t>
    </r>
    <r>
      <rPr>
        <b/>
        <sz val="11"/>
        <color rgb="FF000000"/>
        <rFont val="Calibri"/>
      </rPr>
      <t>between 5 and 14 days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Prompt user to change password before expiration</t>
    </r>
    <r>
      <rPr>
        <sz val="11"/>
        <color rgb="FF006096"/>
        <rFont val="Roboto Condensed"/>
      </rPr>
      <t xml:space="preserve">
</t>
    </r>
  </si>
  <si>
    <r>
      <rPr>
        <sz val="11"/>
        <color rgb="FF000000"/>
        <rFont val="Calibri"/>
      </rPr>
      <t>This policy setting determines how far in advance users are warned that their password will expire. It is recommended that you configure this policy setting to at least 5 days but no more than 14 days to sufficiently warn users when their passwords will expire.</t>
    </r>
    <r>
      <rPr>
        <sz val="11"/>
        <color rgb="FF000000"/>
        <rFont val="Calibri"/>
      </rPr>
      <t xml:space="preserve">
</t>
    </r>
    <r>
      <rPr>
        <sz val="11"/>
        <color rgb="FF000000"/>
        <rFont val="Calibri"/>
      </rPr>
      <t xml:space="preserve">The recommended state for this setting is: </t>
    </r>
    <r>
      <rPr>
        <b/>
        <sz val="11"/>
        <color rgb="FF000000"/>
        <rFont val="Calibri"/>
      </rPr>
      <t>between 5 and 14 days</t>
    </r>
    <r>
      <rPr>
        <sz val="11"/>
        <color rgb="FF000000"/>
        <rFont val="Calibri"/>
      </rPr>
      <t>.</t>
    </r>
  </si>
  <si>
    <r>
      <rPr>
        <sz val="11"/>
        <color rgb="FF000000"/>
        <rFont val="Calibri"/>
      </rPr>
      <t>Users will see a dialog box prompt to change their password each time that they log on to the domain when their password is configured to expire between 5 and 14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</si>
  <si>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between </t>
    </r>
    <r>
      <rPr>
        <b/>
        <sz val="11"/>
        <color rgb="FF000000"/>
        <rFont val="Calibri"/>
      </rPr>
      <t>5 and 14</t>
    </r>
    <r>
      <rPr>
        <sz val="11"/>
        <color rgb="FF000000"/>
        <rFont val="Calibri"/>
      </rPr>
      <t>.</t>
    </r>
    <r>
      <rPr>
        <sz val="11"/>
        <color rgb="FF000000"/>
        <rFont val="Calibri"/>
      </rPr>
      <t xml:space="preserve">
</t>
    </r>
    <r>
      <rPr>
        <sz val="11"/>
        <color rgb="FF006096"/>
        <rFont val="Roboto Condensed"/>
      </rPr>
      <t>HKLM\SOFTWARE\Microsoft\Windows NT\CurrentVersion\Winlogon:PasswordExpiryWarning</t>
    </r>
    <r>
      <rPr>
        <sz val="11"/>
        <color rgb="FF006096"/>
        <rFont val="Roboto Condensed"/>
      </rPr>
      <t xml:space="preserve">
</t>
    </r>
  </si>
  <si>
    <r>
      <rPr>
        <sz val="11"/>
        <color rgb="FF000000"/>
        <rFont val="Calibri"/>
      </rPr>
      <t>5 days.</t>
    </r>
  </si>
  <si>
    <t>2.3.7.9</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</si>
  <si>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</si>
  <si>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Lock Workstation</t>
    </r>
    <r>
      <rPr>
        <sz val="11"/>
        <color rgb="FF000000"/>
        <rFont val="Calibri"/>
      </rPr>
      <t xml:space="preserve"> (or, if applicable for your environment,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r>
      <rPr>
        <sz val="11"/>
        <color rgb="FF006096"/>
        <rFont val="Roboto Condensed"/>
      </rPr>
      <t xml:space="preserve">
</t>
    </r>
  </si>
  <si>
    <r>
      <rPr>
        <sz val="11"/>
        <color rgb="FF000000"/>
        <rFont val="Calibri"/>
      </rPr>
      <t>This policy setting determines what happens when the smart card for a logged-on user is removed from the smart card reader.</t>
    </r>
    <r>
      <rPr>
        <sz val="11"/>
        <color rgb="FF000000"/>
        <rFont val="Calibri"/>
      </rPr>
      <t xml:space="preserve">
</t>
    </r>
    <r>
      <rPr>
        <sz val="11"/>
        <color rgb="FF000000"/>
        <rFont val="Calibri"/>
      </rPr>
      <t xml:space="preserve">The recommended state for this setting is: </t>
    </r>
    <r>
      <rPr>
        <b/>
        <sz val="11"/>
        <color rgb="FF000000"/>
        <rFont val="Calibri"/>
      </rPr>
      <t>Lock Workstation</t>
    </r>
    <r>
      <rPr>
        <sz val="11"/>
        <color rgb="FF000000"/>
        <rFont val="Calibri"/>
      </rPr>
      <t xml:space="preserve">. Configuring this setting to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 xml:space="preserve"> also conforms to the benchmark.</t>
    </r>
  </si>
  <si>
    <r>
      <rPr>
        <sz val="11"/>
        <color rgb="FF000000"/>
        <rFont val="Calibri"/>
      </rPr>
      <t xml:space="preserve">If you select </t>
    </r>
    <r>
      <rPr>
        <b/>
        <sz val="11"/>
        <color rgb="FF000000"/>
        <rFont val="Calibri"/>
      </rPr>
      <t>Lock Workstation</t>
    </r>
    <r>
      <rPr>
        <sz val="11"/>
        <color rgb="FF000000"/>
        <rFont val="Calibri"/>
      </rPr>
      <t>,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 xml:space="preserve">If you select </t>
    </r>
    <r>
      <rPr>
        <b/>
        <sz val="11"/>
        <color rgb="FF000000"/>
        <rFont val="Calibri"/>
      </rPr>
      <t>Force Logoff</t>
    </r>
    <r>
      <rPr>
        <sz val="11"/>
        <color rgb="FF000000"/>
        <rFont val="Calibri"/>
      </rPr>
      <t>, users are automatically logged off when their smart card is removed.</t>
    </r>
    <r>
      <rPr>
        <sz val="11"/>
        <color rgb="FF000000"/>
        <rFont val="Calibri"/>
      </rPr>
      <t xml:space="preserve">
</t>
    </r>
    <r>
      <rPr>
        <sz val="11"/>
        <color rgb="FF000000"/>
        <rFont val="Calibri"/>
      </rPr>
      <t xml:space="preserve">If you select </t>
    </r>
    <r>
      <rPr>
        <b/>
        <sz val="11"/>
        <color rgb="FF000000"/>
        <rFont val="Calibri"/>
      </rPr>
      <t>Disconnect if a Remote Desktop Services session</t>
    </r>
    <r>
      <rPr>
        <sz val="11"/>
        <color rgb="FF000000"/>
        <rFont val="Calibri"/>
      </rPr>
      <t xml:space="preserve">, removal of the smart card disconnects the session without logging the users off. This allows the user to insert the smart card and resume the session later, or at another smart card reader-equipped computer, without having to log on again. If the session is local, this policy will function identically to </t>
    </r>
    <r>
      <rPr>
        <b/>
        <sz val="11"/>
        <color rgb="FF000000"/>
        <rFont val="Calibri"/>
      </rPr>
      <t>Lock Workstation</t>
    </r>
    <r>
      <rPr>
        <sz val="11"/>
        <color rgb="FF000000"/>
        <rFont val="Calibri"/>
      </rPr>
      <t>.</t>
    </r>
    <r>
      <rPr>
        <sz val="11"/>
        <color rgb="FF000000"/>
        <rFont val="Calibri"/>
      </rPr>
      <t xml:space="preserve">
</t>
    </r>
    <r>
      <rPr>
        <sz val="11"/>
        <color rgb="FF000000"/>
        <rFont val="Calibri"/>
      </rPr>
      <t>Enforcing this setting on computers used by people who must log onto multiple computers in order to perform their duties could be frustrating and lower productivity. For example, if network administrators are limited to a single account but need to log into several computers simultaneously in order to effectively manage the network enforcing this setting will limit them to logging onto one computer at a time. For these reasons it is recommended that this setting only be enforced on workstations used for purposes commonly associated with typical users such as document creation and email.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</si>
  <si>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HKLM\SOFTWARE\Microsoft\Windows NT\CurrentVersion\Winlogon:ScRemoveOption</t>
    </r>
    <r>
      <rPr>
        <sz val="11"/>
        <color rgb="FF006096"/>
        <rFont val="Roboto Condensed"/>
      </rPr>
      <t xml:space="preserve">
</t>
    </r>
  </si>
  <si>
    <r>
      <rPr>
        <sz val="11"/>
        <color rgb="FF000000"/>
        <rFont val="Calibri"/>
      </rPr>
      <t>No action.</t>
    </r>
  </si>
  <si>
    <t>Microsoft network client</t>
  </si>
  <si>
    <t>2.3.8.1</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</si>
  <si>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</si>
  <si>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r>
      <rPr>
        <sz val="11"/>
        <color rgb="FF006096"/>
        <rFont val="Roboto Condensed"/>
      </rPr>
      <t xml:space="preserve">
</t>
    </r>
  </si>
  <si>
    <r>
      <rPr>
        <sz val="11"/>
        <color rgb="FF000000"/>
        <rFont val="Calibri"/>
      </rPr>
      <t>This policy setting determines whether packet signing is required by the SMB client component.</t>
    </r>
    <r>
      <rPr>
        <sz val="11"/>
        <color rgb="FF000000"/>
        <rFont val="Calibri"/>
      </rPr>
      <t xml:space="preserve">
</t>
    </r>
    <r>
      <rPr>
        <b/>
        <sz val="11"/>
        <color rgb="FF000000"/>
        <rFont val="Calibri"/>
      </rPr>
      <t>Note:</t>
    </r>
    <r>
      <rPr>
        <sz val="11"/>
        <color rgb="FF000000"/>
        <rFont val="Calibri"/>
      </rPr>
      <t xml:space="preserve"> When Windows Vista-based computers have this policy setting enabled and they connect to file or print shares on remote servers, it is important that the setting is synchronized with its companion setting, </t>
    </r>
    <r>
      <rPr>
        <b/>
        <sz val="11"/>
        <color rgb="FF000000"/>
        <rFont val="Calibri"/>
      </rPr>
      <t>Microsoft network server: Digitally sign communications (always)</t>
    </r>
    <r>
      <rPr>
        <sz val="11"/>
        <color rgb="FF000000"/>
        <rFont val="Calibri"/>
      </rPr>
      <t>, on those servers. For more information about these settings, see the "Microsoft network client and server: Digitally sign communications (four related settings)" section in Chapter 5 of the Threats and Countermeasures guide.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</si>
  <si>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client will not communicate with a Microsoft network server unless that server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</si>
  <si>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HKLM\SYSTEM\CurrentControlSet\Services\LanmanWorkstation\Parameters:RequireSecuritySignature</t>
    </r>
    <r>
      <rPr>
        <sz val="11"/>
        <color rgb="FF006096"/>
        <rFont val="Roboto Condensed"/>
      </rPr>
      <t xml:space="preserve">
</t>
    </r>
  </si>
  <si>
    <r>
      <rPr>
        <sz val="11"/>
        <color rgb="FF000000"/>
        <rFont val="Calibri"/>
      </rPr>
      <t>Disabled. (SMB packet signing is negotiated between the client and server.)</t>
    </r>
  </si>
  <si>
    <t>2.3.8.2</t>
  </si>
  <si>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</si>
  <si>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(if server agrees)</t>
    </r>
    <r>
      <rPr>
        <sz val="11"/>
        <color rgb="FF006096"/>
        <rFont val="Roboto Condensed"/>
      </rPr>
      <t xml:space="preserve">
</t>
    </r>
  </si>
  <si>
    <r>
      <rPr>
        <sz val="11"/>
        <color rgb="FF000000"/>
        <rFont val="Calibri"/>
      </rPr>
      <t>This policy setting determines whether the SMB client will attempt to negotiate SMB packet signing.</t>
    </r>
    <r>
      <rPr>
        <sz val="11"/>
        <color rgb="FF000000"/>
        <rFont val="Calibri"/>
      </rPr>
      <t xml:space="preserve">
</t>
    </r>
    <r>
      <rPr>
        <b/>
        <sz val="11"/>
        <color rgb="FF000000"/>
        <rFont val="Calibri"/>
      </rPr>
      <t>Note:</t>
    </r>
    <r>
      <rPr>
        <sz val="11"/>
        <color rgb="FF000000"/>
        <rFont val="Calibri"/>
      </rPr>
      <t xml:space="preserve"> Enabling this policy setting on SMB clients on your network makes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</si>
  <si>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</si>
  <si>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HKLM\SYSTEM\CurrentControlSet\Services\LanmanWorkstation\Parameters:EnableSecuritySignature</t>
    </r>
    <r>
      <rPr>
        <sz val="11"/>
        <color rgb="FF006096"/>
        <rFont val="Roboto Condensed"/>
      </rPr>
      <t xml:space="preserve">
</t>
    </r>
  </si>
  <si>
    <r>
      <rPr>
        <sz val="11"/>
        <color rgb="FF000000"/>
        <rFont val="Calibri"/>
      </rPr>
      <t>Enabled. (The Microsoft network client will ask the server to perform SMB packet signing upon session setup. If packet signing has been enabled on the server, packet signing will be negotiated.)</t>
    </r>
  </si>
  <si>
    <t>2.3.8.3</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</si>
  <si>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</si>
  <si>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r>
      <rPr>
        <sz val="11"/>
        <color rgb="FF006096"/>
        <rFont val="Roboto Condensed"/>
      </rPr>
      <t xml:space="preserve">
</t>
    </r>
  </si>
  <si>
    <r>
      <rPr>
        <sz val="11"/>
        <color rgb="FF000000"/>
        <rFont val="Calibri"/>
      </rPr>
      <t>This policy setting determines whether the SMB redirector will send plaintext passwords during authentication to third-party SMB servers that do not support password encryption.</t>
    </r>
    <r>
      <rPr>
        <sz val="11"/>
        <color rgb="FF000000"/>
        <rFont val="Calibri"/>
      </rPr>
      <t xml:space="preserve">
</t>
    </r>
    <r>
      <rPr>
        <sz val="11"/>
        <color rgb="FF000000"/>
        <rFont val="Calibri"/>
      </rPr>
      <t>It is recommended that you disable this policy setting unless there is a strong business case to enable it. If this policy setting is enabled, unencrypted passwords will be allowed across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</si>
  <si>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Some very old applications and operating systems such as MS-DOS, Windows for Workgroups 3.11, and Windows 95a may not be able to communicate with the servers in your organization by means of the SMB protocol.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</si>
  <si>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HKLM\SYSTEM\CurrentControlSet\Services\LanmanWorkstation\Parameters:EnablePlainTextPassword</t>
    </r>
    <r>
      <rPr>
        <sz val="11"/>
        <color rgb="FF006096"/>
        <rFont val="Roboto Condensed"/>
      </rPr>
      <t xml:space="preserve">
</t>
    </r>
  </si>
  <si>
    <r>
      <rPr>
        <sz val="11"/>
        <color rgb="FF000000"/>
        <rFont val="Calibri"/>
      </rPr>
      <t>Disabled. (Plaintext passwords will not be sent during authentication to third-party SMB servers that do not support password encryption.)</t>
    </r>
  </si>
  <si>
    <t>Microsoft network server</t>
  </si>
  <si>
    <t>2.3.9.1</t>
  </si>
  <si>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</si>
  <si>
    <r>
      <rPr>
        <sz val="11"/>
        <color rgb="FF000000"/>
        <rFont val="Calibri"/>
      </rPr>
      <t xml:space="preserve">Set the following UI path to </t>
    </r>
    <r>
      <rPr>
        <b/>
        <sz val="11"/>
        <color rgb="FF000000"/>
        <rFont val="Calibri"/>
      </rPr>
      <t>15 or fewer minute(s)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Amount of idle time required before suspending session</t>
    </r>
    <r>
      <rPr>
        <sz val="11"/>
        <color rgb="FF006096"/>
        <rFont val="Roboto Condensed"/>
      </rPr>
      <t xml:space="preserve">
</t>
    </r>
  </si>
  <si>
    <r>
      <rPr>
        <sz val="11"/>
        <color rgb="FF000000"/>
        <rFont val="Calibri"/>
      </rPr>
      <t>This policy setting allows you to specify the amount of continuous idle time that must pass in an SMB session before the session is suspended because of inactivity. Administrators can use this policy setting to control when a computer suspends an inactive SMB session. If client activity resumes, the session is automatically reestablished.</t>
    </r>
    <r>
      <rPr>
        <sz val="11"/>
        <color rgb="FF000000"/>
        <rFont val="Calibri"/>
      </rPr>
      <t xml:space="preserve">
</t>
    </r>
    <r>
      <rPr>
        <sz val="11"/>
        <color rgb="FF000000"/>
        <rFont val="Calibri"/>
      </rPr>
      <t>The maximum value is 99999, which is over 69 days; in effect, this value disables the setting.</t>
    </r>
    <r>
      <rPr>
        <sz val="11"/>
        <color rgb="FF000000"/>
        <rFont val="Calibri"/>
      </rPr>
      <t xml:space="preserve">
</t>
    </r>
    <r>
      <rPr>
        <sz val="11"/>
        <color rgb="FF000000"/>
        <rFont val="Calibri"/>
      </rPr>
      <t xml:space="preserve">The recommended state for this setting is: </t>
    </r>
    <r>
      <rPr>
        <b/>
        <sz val="11"/>
        <color rgb="FF000000"/>
        <rFont val="Calibri"/>
      </rPr>
      <t>15 or fewer minute(s)</t>
    </r>
    <r>
      <rPr>
        <sz val="11"/>
        <color rgb="FF000000"/>
        <rFont val="Calibri"/>
      </rPr>
      <t>.</t>
    </r>
  </si>
  <si>
    <r>
      <rPr>
        <sz val="11"/>
        <color rgb="FF000000"/>
        <rFont val="Calibri"/>
      </rPr>
      <t>There will be little impact because SMB sessions will be re-established automatically if the client resumes activity.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</si>
  <si>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 xml:space="preserve"> or less.</t>
    </r>
    <r>
      <rPr>
        <sz val="11"/>
        <color rgb="FF000000"/>
        <rFont val="Calibri"/>
      </rPr>
      <t xml:space="preserve">
</t>
    </r>
    <r>
      <rPr>
        <sz val="11"/>
        <color rgb="FF006096"/>
        <rFont val="Roboto Condensed"/>
      </rPr>
      <t>HKLM\SYSTEM\CurrentControlSet\Services\LanManServer\Parameters:AutoDisconnect</t>
    </r>
    <r>
      <rPr>
        <sz val="11"/>
        <color rgb="FF006096"/>
        <rFont val="Roboto Condensed"/>
      </rPr>
      <t xml:space="preserve">
</t>
    </r>
  </si>
  <si>
    <r>
      <rPr>
        <sz val="11"/>
        <color rgb="FF000000"/>
        <rFont val="Calibri"/>
      </rPr>
      <t>15 minutes.</t>
    </r>
  </si>
  <si>
    <t>2.3.9.2</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</si>
  <si>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</si>
  <si>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r>
      <rPr>
        <sz val="11"/>
        <color rgb="FF006096"/>
        <rFont val="Roboto Condensed"/>
      </rPr>
      <t xml:space="preserve">
</t>
    </r>
  </si>
  <si>
    <r>
      <rPr>
        <sz val="11"/>
        <color rgb="FF000000"/>
        <rFont val="Calibri"/>
      </rPr>
      <t>This policy setting determines whether packet signing is required by the SMB server component. Enable this policy setting in a mixed environment to prevent downstream clients from using the workstation as a network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</si>
  <si>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not communicate with a Microsoft network client unless that client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</si>
  <si>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HKLM\SYSTEM\CurrentControlSet\Services\LanManServer\Parameters:RequireSecuritySignature</t>
    </r>
    <r>
      <rPr>
        <sz val="11"/>
        <color rgb="FF006096"/>
        <rFont val="Roboto Condensed"/>
      </rPr>
      <t xml:space="preserve">
</t>
    </r>
  </si>
  <si>
    <t>2.3.9.3</t>
  </si>
  <si>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</si>
  <si>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(if client agrees)</t>
    </r>
    <r>
      <rPr>
        <sz val="11"/>
        <color rgb="FF006096"/>
        <rFont val="Roboto Condensed"/>
      </rPr>
      <t xml:space="preserve">
</t>
    </r>
  </si>
  <si>
    <r>
      <rPr>
        <sz val="11"/>
        <color rgb="FF000000"/>
        <rFont val="Calibri"/>
      </rPr>
      <t xml:space="preserve">This policy setting determines whether the SMB server will negotiate SMB packet signing with clients that request it. If no signing request comes from the client, a connection will be allowed without a signature if the </t>
    </r>
    <r>
      <rPr>
        <b/>
        <sz val="11"/>
        <color rgb="FF000000"/>
        <rFont val="Calibri"/>
      </rPr>
      <t>Microsoft network server: Digitally sign communications (always)</t>
    </r>
    <r>
      <rPr>
        <sz val="11"/>
        <color rgb="FF000000"/>
        <rFont val="Calibri"/>
      </rPr>
      <t xml:space="preserve"> setting is not enabled.</t>
    </r>
    <r>
      <rPr>
        <sz val="11"/>
        <color rgb="FF000000"/>
        <rFont val="Calibri"/>
      </rPr>
      <t xml:space="preserve">
</t>
    </r>
    <r>
      <rPr>
        <b/>
        <sz val="11"/>
        <color rgb="FF000000"/>
        <rFont val="Calibri"/>
      </rPr>
      <t>Note:</t>
    </r>
    <r>
      <rPr>
        <sz val="11"/>
        <color rgb="FF000000"/>
        <rFont val="Calibri"/>
      </rPr>
      <t xml:space="preserve"> Enable this policy setting on SMB clients on your network to make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</si>
  <si>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negotiate SMB packet signing as requested by the client. That is, if packet signing has been enabled on the client, packet signing will be negotiated.</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</si>
  <si>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HKLM\SYSTEM\CurrentControlSet\Services\LanManServer\Parameters:EnableSecuritySignature</t>
    </r>
    <r>
      <rPr>
        <sz val="11"/>
        <color rgb="FF006096"/>
        <rFont val="Roboto Condensed"/>
      </rPr>
      <t xml:space="preserve">
</t>
    </r>
  </si>
  <si>
    <r>
      <rPr>
        <sz val="11"/>
        <color rgb="FF000000"/>
        <rFont val="Calibri"/>
      </rPr>
      <t>Disabled. (The SMB client will never negotiate SMB packet signing.)</t>
    </r>
  </si>
  <si>
    <t>2.3.9.4</t>
  </si>
  <si>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</si>
  <si>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Disconnect clients when logon hours expire</t>
    </r>
    <r>
      <rPr>
        <sz val="11"/>
        <color rgb="FF006096"/>
        <rFont val="Roboto Condensed"/>
      </rPr>
      <t xml:space="preserve">
</t>
    </r>
  </si>
  <si>
    <r>
      <rPr>
        <sz val="11"/>
        <color rgb="FF000000"/>
        <rFont val="Calibri"/>
      </rPr>
      <t xml:space="preserve">This security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Network security: Force logoff when logon hours expire</t>
    </r>
    <r>
      <rPr>
        <sz val="11"/>
        <color rgb="FF000000"/>
        <rFont val="Calibri"/>
      </rPr>
      <t xml:space="preserve"> (Rule 2.3.11.6).</t>
    </r>
    <r>
      <rPr>
        <sz val="11"/>
        <color rgb="FF000000"/>
        <rFont val="Calibri"/>
      </rPr>
      <t xml:space="preserve">
</t>
    </r>
    <r>
      <rPr>
        <sz val="11"/>
        <color rgb="FF000000"/>
        <rFont val="Calibri"/>
      </rPr>
      <t>If your organization configures logon hours for users, this policy setting is necessary to ensure they are effective.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</si>
  <si>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If logon hours are not used in your organization, this policy setting will have no impact. If logon hours are used, existing user sessions will be forcibly terminated when their logon hours expire.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</si>
  <si>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HKLM\SYSTEM\CurrentControlSet\Services\LanManServer\Parameters:enableforcedlogoff</t>
    </r>
    <r>
      <rPr>
        <sz val="11"/>
        <color rgb="FF006096"/>
        <rFont val="Roboto Condensed"/>
      </rPr>
      <t xml:space="preserve">
</t>
    </r>
  </si>
  <si>
    <r>
      <rPr>
        <sz val="11"/>
        <color rgb="FF000000"/>
        <rFont val="Calibri"/>
      </rPr>
      <t>Enabled. (Client sessions with the SMB service are forcibly disconnected when the client's logon hours expire.)</t>
    </r>
  </si>
  <si>
    <t>2.3.9.5</t>
  </si>
  <si>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</si>
  <si>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Accept if provided by client</t>
    </r>
    <r>
      <rPr>
        <sz val="11"/>
        <color rgb="FF000000"/>
        <rFont val="Calibri"/>
      </rPr>
      <t xml:space="preserve"> (configuring to </t>
    </r>
    <r>
      <rPr>
        <b/>
        <sz val="11"/>
        <color rgb="FF000000"/>
        <rFont val="Calibri"/>
      </rPr>
      <t>Required from client</t>
    </r>
    <r>
      <rPr>
        <sz val="11"/>
        <color rgb="FF000000"/>
        <rFont val="Calibri"/>
      </rPr>
      <t xml:space="preserve"> also conforms to the benchmark):</t>
    </r>
    <r>
      <rPr>
        <sz val="11"/>
        <color rgb="FF000000"/>
        <rFont val="Calibri"/>
      </rPr>
      <t xml:space="preserve">
</t>
    </r>
    <r>
      <rPr>
        <sz val="11"/>
        <color rgb="FF006096"/>
        <rFont val="Roboto Condensed"/>
      </rPr>
      <t>Computer Configuration\Policies\Windows Settings\Security Settings\Local Policies\Security Options\Microsoft network server: Server SPN target name validation level</t>
    </r>
    <r>
      <rPr>
        <sz val="11"/>
        <color rgb="FF006096"/>
        <rFont val="Roboto Condensed"/>
      </rPr>
      <t xml:space="preserve">
</t>
    </r>
  </si>
  <si>
    <r>
      <rPr>
        <sz val="11"/>
        <color rgb="FF000000"/>
        <rFont val="Calibri"/>
      </rPr>
      <t>This policy setting controls the level of validation a computer with shared folders or printers (the server) performs on the service principal name (SPN) that is provided by the client computer when it establishes a session using the server message block (SMB) protocol.</t>
    </r>
    <r>
      <rPr>
        <sz val="11"/>
        <color rgb="FF000000"/>
        <rFont val="Calibri"/>
      </rPr>
      <t xml:space="preserve">
</t>
    </r>
    <r>
      <rPr>
        <sz val="11"/>
        <color rgb="FF000000"/>
        <rFont val="Calibri"/>
      </rPr>
      <t>The server message block (SMB) protocol provides the basis for file and print sharing and other networking operations, such as remote Windows administration. The SMB protocol supports validating the SMB server service principal name (SPN) within the authentication blob provided by a SMB client to prevent a class of attacks against SMB servers referred to as SMB relay attacks. This setting will affect both SMB1 and SMB2.</t>
    </r>
    <r>
      <rPr>
        <sz val="11"/>
        <color rgb="FF000000"/>
        <rFont val="Calibri"/>
      </rPr>
      <t xml:space="preserve">
</t>
    </r>
    <r>
      <rPr>
        <sz val="11"/>
        <color rgb="FF000000"/>
        <rFont val="Calibri"/>
      </rPr>
      <t xml:space="preserve">The recommended state for this setting is: </t>
    </r>
    <r>
      <rPr>
        <b/>
        <sz val="11"/>
        <color rgb="FF000000"/>
        <rFont val="Calibri"/>
      </rPr>
      <t>Accept if provided by client</t>
    </r>
    <r>
      <rPr>
        <sz val="11"/>
        <color rgb="FF000000"/>
        <rFont val="Calibri"/>
      </rPr>
      <t xml:space="preserve">. Configuring this setting to </t>
    </r>
    <r>
      <rPr>
        <b/>
        <sz val="11"/>
        <color rgb="FF000000"/>
        <rFont val="Calibri"/>
      </rPr>
      <t>Required from client</t>
    </r>
    <r>
      <rPr>
        <sz val="11"/>
        <color rgb="FF000000"/>
        <rFont val="Calibri"/>
      </rPr>
      <t xml:space="preserve"> also conforms to the benchmark.</t>
    </r>
  </si>
  <si>
    <r>
      <rPr>
        <sz val="11"/>
        <color rgb="FF000000"/>
        <rFont val="Calibri"/>
      </rPr>
      <t>All Windows operating systems support both a client-side SMB component and a server-side SMB component. This setting affects the server SMB behavior, and its implementation should be carefully evaluated and tested to prevent disruptions to file and print serving capabilities.</t>
    </r>
    <r>
      <rPr>
        <sz val="11"/>
        <color rgb="FF000000"/>
        <rFont val="Calibri"/>
      </rPr>
      <t xml:space="preserve">
</t>
    </r>
    <r>
      <rPr>
        <sz val="11"/>
        <color rgb="FF000000"/>
        <rFont val="Calibri"/>
      </rPr>
      <t xml:space="preserve">If configured to </t>
    </r>
    <r>
      <rPr>
        <b/>
        <sz val="11"/>
        <color rgb="FF000000"/>
        <rFont val="Calibri"/>
      </rPr>
      <t>Accept if provided by client</t>
    </r>
    <r>
      <rPr>
        <sz val="11"/>
        <color rgb="FF000000"/>
        <rFont val="Calibri"/>
      </rPr>
      <t>, the SMB server will accept and validate the SPN provided by the SMB client and allow a session to be established if it matches the SMB server’s list of SPN’s for itself. If the SPN does NOT match, the session request for that SMB client will be denied.</t>
    </r>
    <r>
      <rPr>
        <sz val="11"/>
        <color rgb="FF000000"/>
        <rFont val="Calibri"/>
      </rPr>
      <t xml:space="preserve">
</t>
    </r>
    <r>
      <rPr>
        <sz val="11"/>
        <color rgb="FF000000"/>
        <rFont val="Calibri"/>
      </rPr>
      <t xml:space="preserve">If configured to </t>
    </r>
    <r>
      <rPr>
        <b/>
        <sz val="11"/>
        <color rgb="FF000000"/>
        <rFont val="Calibri"/>
      </rPr>
      <t>Required from client</t>
    </r>
    <r>
      <rPr>
        <sz val="11"/>
        <color rgb="FF000000"/>
        <rFont val="Calibri"/>
      </rPr>
      <t>, the SMB client MUST send a SPN name in session setup, and the SPN name provided MUST match the SMB server that is being requested to establish a connection. If no SPN is provided by client, or the SPN provided does not match, the session is denied.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</si>
  <si>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HKLM\SYSTEM\CurrentControlSet\Services\LanManServer\Parameters:SMBServerNameHardeningLevel</t>
    </r>
    <r>
      <rPr>
        <sz val="11"/>
        <color rgb="FF006096"/>
        <rFont val="Roboto Condensed"/>
      </rPr>
      <t xml:space="preserve">
</t>
    </r>
  </si>
  <si>
    <r>
      <rPr>
        <sz val="11"/>
        <color rgb="FF000000"/>
        <rFont val="Calibri"/>
      </rPr>
      <t>Off. (The SPN is not required or validated by the SMB server from a SMB client.)</t>
    </r>
  </si>
  <si>
    <t>Network access</t>
  </si>
  <si>
    <t>2.3.10.1</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</si>
  <si>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</si>
  <si>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r>
      <rPr>
        <sz val="11"/>
        <color rgb="FF006096"/>
        <rFont val="Roboto Condensed"/>
      </rPr>
      <t xml:space="preserve">
</t>
    </r>
  </si>
  <si>
    <r>
      <rPr>
        <sz val="11"/>
        <color rgb="FF000000"/>
        <rFont val="Calibri"/>
      </rPr>
      <t>This policy setting determines whether an anonymous user can request security identifier (SID) attributes for another user, or use a SID to obtain its corresponding user name.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</si>
  <si>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Disabled. (An anonymous user cannot request the SID attribute for another user.)</t>
    </r>
  </si>
  <si>
    <t>2.3.10.2</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</si>
  <si>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</si>
  <si>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r>
      <rPr>
        <sz val="11"/>
        <color rgb="FF006096"/>
        <rFont val="Roboto Condensed"/>
      </rPr>
      <t xml:space="preserve">
</t>
    </r>
  </si>
  <si>
    <r>
      <rPr>
        <sz val="11"/>
        <color rgb="FF000000"/>
        <rFont val="Calibri"/>
      </rPr>
      <t>This policy setting controls the ability of anonymous users to enumerate the accounts in the Security Accounts Manager (SAM). If you enable this policy setting, users with anonymous connections will not be able to enumerate domain account user names on the systems in your environment. This policy setting also allows additional restrictions on anonymous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</si>
  <si>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None - this is the default behavior. It will be impossible to establish trusts with Windows NT 4.0-based domains. Also, client computers that run older versions of the Windows operating system such as Windows NT 3.51 and Windows 95 will experience problems when they try to use resources on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</si>
  <si>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HKLM\SYSTEM\CurrentControlSet\Control\Lsa:RestrictAnonymousSAM</t>
    </r>
    <r>
      <rPr>
        <sz val="11"/>
        <color rgb="FF006096"/>
        <rFont val="Roboto Condensed"/>
      </rPr>
      <t xml:space="preserve">
</t>
    </r>
  </si>
  <si>
    <r>
      <rPr>
        <sz val="11"/>
        <color rgb="FF000000"/>
        <rFont val="Calibri"/>
      </rPr>
      <t>Enabled. (Do not allow anonymous enumeration of SAM accounts. This option replaces Everyone with Authenticated Users in the security permissions for resources.)</t>
    </r>
  </si>
  <si>
    <t>2.3.10.3</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</si>
  <si>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</si>
  <si>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r>
      <rPr>
        <sz val="11"/>
        <color rgb="FF006096"/>
        <rFont val="Roboto Condensed"/>
      </rPr>
      <t xml:space="preserve">
</t>
    </r>
  </si>
  <si>
    <r>
      <rPr>
        <sz val="11"/>
        <color rgb="FF000000"/>
        <rFont val="Calibri"/>
      </rPr>
      <t>This policy setting controls the ability of anonymous users to enumerate SAM accounts as well as shares. If you enable this policy setting, anonymous users will not be able to enumerate domain account user names and network share names on the systems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</si>
  <si>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 xml:space="preserve">It will be impossible to establish trusts with Windows NT 4.0-based domains. Also, client computers that run older versions of the Windows operating system such as Windows NT 3.51 and Windows 95 will experience problems when they try to use resources on the server. Users who access file and print servers anonymously will be unable to list the shared network resources on those servers; the users will have to authenticate before they can view the lists of shared folders and printers. However, even with this policy setting enabled, anonymous users will have access to resources with permissions that explicitly include the built-in group, </t>
    </r>
    <r>
      <rPr>
        <b/>
        <sz val="11"/>
        <color rgb="FF000000"/>
        <rFont val="Calibri"/>
      </rPr>
      <t>ANONYMOUS LOGON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</si>
  <si>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t>
    </r>
    <r>
      <rPr>
        <sz val="11"/>
        <color rgb="FF006096"/>
        <rFont val="Roboto Condensed"/>
      </rPr>
      <t xml:space="preserve">
</t>
    </r>
  </si>
  <si>
    <r>
      <rPr>
        <sz val="11"/>
        <color rgb="FF000000"/>
        <rFont val="Calibri"/>
      </rPr>
      <t>Disabled. (Allow anonymous enumeration of SAM accounts and shares. No additional permissions can be assigned by the administrator for anonymous connections to the computer. Anonymous connections will rely on default permissions.)</t>
    </r>
  </si>
  <si>
    <t>2.3.10.4</t>
  </si>
  <si>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</si>
  <si>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storage of passwords and credentials for network authentication</t>
    </r>
    <r>
      <rPr>
        <sz val="11"/>
        <color rgb="FF006096"/>
        <rFont val="Roboto Condensed"/>
      </rPr>
      <t xml:space="preserve">
</t>
    </r>
  </si>
  <si>
    <r>
      <rPr>
        <sz val="11"/>
        <color rgb="FF000000"/>
        <rFont val="Calibri"/>
      </rPr>
      <t>This policy setting determines whether Credential Manager (formerly called Stored User Names and Passwords) saves passwords or credentials for later use when it gains domain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Changes to this setting will not take effect until Windows is restarted.</t>
    </r>
  </si>
  <si>
    <r>
      <rPr>
        <sz val="11"/>
        <color rgb="FF000000"/>
        <rFont val="Calibri"/>
      </rPr>
      <t>Credential Manager will not store passwords and credentials on the computer. Users will be forced to enter passwords whenever they log on to their Passport account or other network resources that aren't accessible to their domain account. Testing has shown that clients running Windows Vista or Windows Server 2008 will be unable to connect to Distributed File System (DFS) shares in untrusted domains. Enabling this setting also makes it impossible to specify alternate credentials for scheduled tasks, this can cause a variety of problems. For example, some third-party backup products will no longer work. This policy setting should have no impact on users who access network resources that are configured to allow access with their Active Directory-based domain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</si>
  <si>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HKLM\SYSTEM\CurrentControlSet\Control\Lsa:DisableDomainCreds</t>
    </r>
    <r>
      <rPr>
        <sz val="11"/>
        <color rgb="FF006096"/>
        <rFont val="Roboto Condensed"/>
      </rPr>
      <t xml:space="preserve">
</t>
    </r>
  </si>
  <si>
    <r>
      <rPr>
        <sz val="11"/>
        <color rgb="FF000000"/>
        <rFont val="Calibri"/>
      </rPr>
      <t>Disabled. (Credential Manager will store passwords and credentials on the computer for later use for domain authentication.)</t>
    </r>
  </si>
  <si>
    <t>2.3.10.5</t>
  </si>
  <si>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</si>
  <si>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Let Everyone permissions apply to anonymous users</t>
    </r>
    <r>
      <rPr>
        <sz val="11"/>
        <color rgb="FF006096"/>
        <rFont val="Roboto Condensed"/>
      </rPr>
      <t xml:space="preserve">
</t>
    </r>
  </si>
  <si>
    <r>
      <rPr>
        <sz val="11"/>
        <color rgb="FF000000"/>
        <rFont val="Calibri"/>
      </rPr>
      <t>This policy setting determines what additional permissions are assigned for anonymous connections to the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</si>
  <si>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HKLM\SYSTEM\CurrentControlSet\Control\Lsa:EveryoneIncludesAnonymous</t>
    </r>
    <r>
      <rPr>
        <sz val="11"/>
        <color rgb="FF006096"/>
        <rFont val="Roboto Condensed"/>
      </rPr>
      <t xml:space="preserve">
</t>
    </r>
  </si>
  <si>
    <r>
      <rPr>
        <sz val="11"/>
        <color rgb="FF000000"/>
        <rFont val="Calibri"/>
      </rPr>
      <t xml:space="preserve">Disabled. (Anonymous users can only access those resources for which the built-in group </t>
    </r>
    <r>
      <rPr>
        <b/>
        <sz val="11"/>
        <color rgb="FF000000"/>
        <rFont val="Calibri"/>
      </rPr>
      <t>ANONYMOUS LOGON</t>
    </r>
    <r>
      <rPr>
        <sz val="11"/>
        <color rgb="FF000000"/>
        <rFont val="Calibri"/>
      </rPr>
      <t xml:space="preserve"> has been explicitly given permission.)</t>
    </r>
  </si>
  <si>
    <t>2.3.10.6</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</si>
  <si>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</si>
  <si>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 xml:space="preserve"> (i.e. None):</t>
    </r>
    <r>
      <rPr>
        <sz val="11"/>
        <color rgb="FF000000"/>
        <rFont val="Calibri"/>
      </rPr>
      <t xml:space="preserve">
</t>
    </r>
    <r>
      <rPr>
        <sz val="11"/>
        <color rgb="FF006096"/>
        <rFont val="Roboto Condensed"/>
      </rPr>
      <t>Computer Configuration\Policies\Windows Settings\Security Settings\Local Policies\Security Options\Network access: Named Pipes that can be accessed anonymously</t>
    </r>
    <r>
      <rPr>
        <sz val="11"/>
        <color rgb="FF006096"/>
        <rFont val="Roboto Condensed"/>
      </rPr>
      <t xml:space="preserve">
</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</si>
  <si>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t>
    </r>
  </si>
  <si>
    <r>
      <rPr>
        <sz val="11"/>
        <color rgb="FF000000"/>
        <rFont val="Calibri"/>
      </rPr>
      <t>This configuration will disable null session access over named pipes, and applications that rely on this feature or on unauthenticated access to named pipes will no longer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</si>
  <si>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that is </t>
    </r>
    <r>
      <rPr>
        <b/>
        <sz val="11"/>
        <color rgb="FF000000"/>
        <rFont val="Calibri"/>
      </rPr>
      <t>blank</t>
    </r>
    <r>
      <rPr>
        <sz val="11"/>
        <color rgb="FF000000"/>
        <rFont val="Calibri"/>
      </rPr>
      <t xml:space="preserve"> i.e. no value in key.</t>
    </r>
    <r>
      <rPr>
        <sz val="11"/>
        <color rgb="FF000000"/>
        <rFont val="Calibri"/>
      </rPr>
      <t xml:space="preserve">
</t>
    </r>
    <r>
      <rPr>
        <sz val="11"/>
        <color rgb="FF006096"/>
        <rFont val="Roboto Condensed"/>
      </rPr>
      <t>HKLM\SYSTEM\CurrentControlSet\Services\LanManServer\Parameters:NullSessionPipes</t>
    </r>
    <r>
      <rPr>
        <sz val="11"/>
        <color rgb="FF006096"/>
        <rFont val="Roboto Condensed"/>
      </rPr>
      <t xml:space="preserve">
</t>
    </r>
  </si>
  <si>
    <r>
      <rPr>
        <sz val="11"/>
        <color rgb="FF000000"/>
        <rFont val="Calibri"/>
      </rPr>
      <t>None.</t>
    </r>
  </si>
  <si>
    <t>2.3.10.7</t>
  </si>
  <si>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</si>
  <si>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System\CurrentControlSet\Control\ProductOptions System\CurrentControlSet\Control\Server Applications SOFTWARE\Microsoft\Windows NT\CurrentVersion</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t>
    </r>
    <r>
      <rPr>
        <sz val="11"/>
        <color rgb="FF006096"/>
        <rFont val="Roboto Condensed"/>
      </rPr>
      <t xml:space="preserve">
</t>
    </r>
  </si>
  <si>
    <r>
      <rPr>
        <sz val="11"/>
        <color rgb="FF000000"/>
        <rFont val="Calibri"/>
      </rPr>
      <t xml:space="preserve">This policy setting determines which registry 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b/>
        <sz val="11"/>
        <color rgb="FF000000"/>
        <rFont val="Calibri"/>
      </rPr>
      <t>Note:</t>
    </r>
    <r>
      <rPr>
        <sz val="11"/>
        <color rgb="FF000000"/>
        <rFont val="Calibri"/>
      </rPr>
      <t xml:space="preserve"> This setting does not exist in Windows XP. There was a setting with that name in Windows XP, but it is called "Network access: Remotely accessible registry paths and sub-paths" in Windows Server 2003, Windows Vista, and Windows Server 2008 (non-R2).</t>
    </r>
    <r>
      <rPr>
        <sz val="11"/>
        <color rgb="FF000000"/>
        <rFont val="Calibri"/>
      </rPr>
      <t xml:space="preserve">
</t>
    </r>
    <r>
      <rPr>
        <b/>
        <sz val="11"/>
        <color rgb="FF000000"/>
        <rFont val="Calibri"/>
      </rPr>
      <t>Note #2:</t>
    </r>
    <r>
      <rPr>
        <sz val="11"/>
        <color rgb="FF000000"/>
        <rFont val="Calibri"/>
      </rPr>
      <t xml:space="preserve"> When you configure this setting you specify a list of one or more objects.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REG_MULTI_SZ value.</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System\CurrentControlSet\Control\ProductOptions</t>
    </r>
    <r>
      <rPr>
        <sz val="11"/>
        <color rgb="FF006096"/>
        <rFont val="Roboto Condensed"/>
      </rPr>
      <t xml:space="preserve">
</t>
    </r>
    <r>
      <rPr>
        <sz val="11"/>
        <color rgb="FF006096"/>
        <rFont val="Roboto Condensed"/>
      </rPr>
      <t>System\CurrentControlSet\Control\Server Applications</t>
    </r>
    <r>
      <rPr>
        <sz val="11"/>
        <color rgb="FF006096"/>
        <rFont val="Roboto Condensed"/>
      </rPr>
      <t xml:space="preserve">
</t>
    </r>
    <r>
      <rPr>
        <sz val="11"/>
        <color rgb="FF006096"/>
        <rFont val="Roboto Condensed"/>
      </rPr>
      <t>Software\Microsoft\Windows NT\CurrentVersion</t>
    </r>
    <r>
      <rPr>
        <sz val="11"/>
        <color rgb="FF006096"/>
        <rFont val="Roboto Condensed"/>
      </rPr>
      <t xml:space="preserve">
</t>
    </r>
  </si>
  <si>
    <r>
      <rPr>
        <sz val="11"/>
        <color rgb="FF000000"/>
        <rFont val="Calibri"/>
      </rPr>
      <t>None - this is the default behavior. However, if you remove the default registry paths from the list of accessible ones, remote management tools such as the Microsoft Baseline Security Analyzer and Microsoft Systems Management Server could fail, as they require remote access to the registry to properly monitor and manage computers.</t>
    </r>
    <r>
      <rPr>
        <sz val="11"/>
        <color rgb="FF000000"/>
        <rFont val="Calibri"/>
      </rPr>
      <t xml:space="preserve">
</t>
    </r>
    <r>
      <rPr>
        <b/>
        <sz val="11"/>
        <color rgb="FF000000"/>
        <rFont val="Calibri"/>
      </rPr>
      <t>Note:</t>
    </r>
    <r>
      <rPr>
        <sz val="11"/>
        <color rgb="FF000000"/>
        <rFont val="Calibri"/>
      </rPr>
      <t xml:space="preserve"> If you want to allow remote access, you must also enable the Remote Registry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</si>
  <si>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System\CurrentControlSet\Control\ProductOptions</t>
    </r>
    <r>
      <rPr>
        <sz val="11"/>
        <color rgb="FF000000"/>
        <rFont val="Calibri"/>
      </rPr>
      <t xml:space="preserve">, </t>
    </r>
    <r>
      <rPr>
        <b/>
        <sz val="11"/>
        <color rgb="FF000000"/>
        <rFont val="Calibri"/>
      </rPr>
      <t>System\CurrentControlSet\Control\Server Applications</t>
    </r>
    <r>
      <rPr>
        <sz val="11"/>
        <color rgb="FF000000"/>
        <rFont val="Calibri"/>
      </rPr>
      <t xml:space="preserve"> and </t>
    </r>
    <r>
      <rPr>
        <b/>
        <sz val="11"/>
        <color rgb="FF000000"/>
        <rFont val="Calibri"/>
      </rPr>
      <t>Software\Microsoft\Windows NT\CurrentVersion</t>
    </r>
    <r>
      <rPr>
        <sz val="11"/>
        <color rgb="FF000000"/>
        <rFont val="Calibri"/>
      </rPr>
      <t>.</t>
    </r>
    <r>
      <rPr>
        <sz val="11"/>
        <color rgb="FF000000"/>
        <rFont val="Calibri"/>
      </rPr>
      <t xml:space="preserve">
</t>
    </r>
    <r>
      <rPr>
        <sz val="11"/>
        <color rgb="FF006096"/>
        <rFont val="Roboto Condensed"/>
      </rPr>
      <t>HKLM\SYSTEM\CurrentControlSet\Control\SecurePipeServers\Winreg\AllowedExactPaths:Machine</t>
    </r>
    <r>
      <rPr>
        <sz val="11"/>
        <color rgb="FF006096"/>
        <rFont val="Roboto Condensed"/>
      </rPr>
      <t xml:space="preserve">
</t>
    </r>
  </si>
  <si>
    <r>
      <rPr>
        <sz val="11"/>
        <color rgb="FF000000"/>
        <rFont val="Calibri"/>
      </rPr>
      <t>System\CurrentControlSet\Control\ProductOptionsSystem\CurrentControlSet\Control\Server ApplicationsSoftware\Microsoft\Windows NT\CurrentVersion</t>
    </r>
  </si>
  <si>
    <t>2.3.10.8</t>
  </si>
  <si>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</si>
  <si>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System\CurrentControlSet\Control\Print\Printers System\CurrentControlSet\Services\Eventlog SOFTWARE\Microsoft\OLAP Server SOFTWARE\Microsoft\Windows NT\CurrentVersion\Print SOFTWARE\Microsoft\Windows NT\CurrentVersion\Windows System\CurrentControlSet\Control\ContentIndex System\CurrentControlSet\Control\Terminal Server System\CurrentControlSet\Control\Terminal Server\UserConfig System\CurrentControlSet\Control\Terminal Server\DefaultUserConfiguration SOFTWARE\Microsoft\Windows NT\CurrentVersion\Perflib System\CurrentControlSet\Services\SysmonLog</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 and sub-paths</t>
    </r>
    <r>
      <rPr>
        <sz val="11"/>
        <color rgb="FF006096"/>
        <rFont val="Roboto Condensed"/>
      </rPr>
      <t xml:space="preserve">
</t>
    </r>
  </si>
  <si>
    <r>
      <rPr>
        <sz val="11"/>
        <color rgb="FF000000"/>
        <rFont val="Calibri"/>
      </rPr>
      <t xml:space="preserve">This policy setting determines which registry paths and sub-paths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b/>
        <sz val="11"/>
        <color rgb="FF000000"/>
        <rFont val="Calibri"/>
      </rPr>
      <t>Note:</t>
    </r>
    <r>
      <rPr>
        <sz val="11"/>
        <color rgb="FF000000"/>
        <rFont val="Calibri"/>
      </rPr>
      <t xml:space="preserve"> In Windows XP this setting is called "Network access: Remotely accessible registry paths," the setting with that same name in Windows Vista, Windows Server 2008 (non-R2), and Windows Server 2003 does not exist in Windows XP.</t>
    </r>
    <r>
      <rPr>
        <sz val="11"/>
        <color rgb="FF000000"/>
        <rFont val="Calibri"/>
      </rPr>
      <t xml:space="preserve">
</t>
    </r>
    <r>
      <rPr>
        <b/>
        <sz val="11"/>
        <color rgb="FF000000"/>
        <rFont val="Calibri"/>
      </rPr>
      <t>Note #2:</t>
    </r>
    <r>
      <rPr>
        <sz val="11"/>
        <color rgb="FF000000"/>
        <rFont val="Calibri"/>
      </rPr>
      <t xml:space="preserve"> When you configure this setting you specify a list of one or more objects.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REG_MULTI_SZ value.</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System\CurrentControlSet\Control\Print\Printers</t>
    </r>
    <r>
      <rPr>
        <sz val="11"/>
        <color rgb="FF006096"/>
        <rFont val="Roboto Condensed"/>
      </rPr>
      <t xml:space="preserve">
</t>
    </r>
    <r>
      <rPr>
        <sz val="11"/>
        <color rgb="FF006096"/>
        <rFont val="Roboto Condensed"/>
      </rPr>
      <t>System\CurrentControlSet\Services\Eventlog</t>
    </r>
    <r>
      <rPr>
        <sz val="11"/>
        <color rgb="FF006096"/>
        <rFont val="Roboto Condensed"/>
      </rPr>
      <t xml:space="preserve">
</t>
    </r>
    <r>
      <rPr>
        <sz val="11"/>
        <color rgb="FF006096"/>
        <rFont val="Roboto Condensed"/>
      </rPr>
      <t>Software\Microsoft\OLAP Server</t>
    </r>
    <r>
      <rPr>
        <sz val="11"/>
        <color rgb="FF006096"/>
        <rFont val="Roboto Condensed"/>
      </rPr>
      <t xml:space="preserve">
</t>
    </r>
    <r>
      <rPr>
        <sz val="11"/>
        <color rgb="FF006096"/>
        <rFont val="Roboto Condensed"/>
      </rPr>
      <t>Software\Microsoft\Windows NT\CurrentVersion\Print</t>
    </r>
    <r>
      <rPr>
        <sz val="11"/>
        <color rgb="FF006096"/>
        <rFont val="Roboto Condensed"/>
      </rPr>
      <t xml:space="preserve">
</t>
    </r>
    <r>
      <rPr>
        <sz val="11"/>
        <color rgb="FF006096"/>
        <rFont val="Roboto Condensed"/>
      </rPr>
      <t>Software\Microsoft\Windows NT\CurrentVersion\Windows</t>
    </r>
    <r>
      <rPr>
        <sz val="11"/>
        <color rgb="FF006096"/>
        <rFont val="Roboto Condensed"/>
      </rPr>
      <t xml:space="preserve">
</t>
    </r>
    <r>
      <rPr>
        <sz val="11"/>
        <color rgb="FF006096"/>
        <rFont val="Roboto Condensed"/>
      </rPr>
      <t>System\CurrentControlSet\Control\ContentIndex</t>
    </r>
    <r>
      <rPr>
        <sz val="11"/>
        <color rgb="FF006096"/>
        <rFont val="Roboto Condensed"/>
      </rPr>
      <t xml:space="preserve">
</t>
    </r>
    <r>
      <rPr>
        <sz val="11"/>
        <color rgb="FF006096"/>
        <rFont val="Roboto Condensed"/>
      </rPr>
      <t>System\CurrentControlSet\Control\Terminal Server</t>
    </r>
    <r>
      <rPr>
        <sz val="11"/>
        <color rgb="FF006096"/>
        <rFont val="Roboto Condensed"/>
      </rPr>
      <t xml:space="preserve">
</t>
    </r>
    <r>
      <rPr>
        <sz val="11"/>
        <color rgb="FF006096"/>
        <rFont val="Roboto Condensed"/>
      </rPr>
      <t>System\CurrentControlSet\Control\Terminal Server\UserConfig</t>
    </r>
    <r>
      <rPr>
        <sz val="11"/>
        <color rgb="FF006096"/>
        <rFont val="Roboto Condensed"/>
      </rPr>
      <t xml:space="preserve">
</t>
    </r>
    <r>
      <rPr>
        <sz val="11"/>
        <color rgb="FF006096"/>
        <rFont val="Roboto Condensed"/>
      </rPr>
      <t>System\CurrentControlSet\Control\Terminal Server\DefaultUserConfiguration</t>
    </r>
    <r>
      <rPr>
        <sz val="11"/>
        <color rgb="FF006096"/>
        <rFont val="Roboto Condensed"/>
      </rPr>
      <t xml:space="preserve">
</t>
    </r>
    <r>
      <rPr>
        <sz val="11"/>
        <color rgb="FF006096"/>
        <rFont val="Roboto Condensed"/>
      </rPr>
      <t>Software\Microsoft\Windows NT\CurrentVersion\Perflib</t>
    </r>
    <r>
      <rPr>
        <sz val="11"/>
        <color rgb="FF006096"/>
        <rFont val="Roboto Condensed"/>
      </rPr>
      <t xml:space="preserve">
</t>
    </r>
    <r>
      <rPr>
        <sz val="11"/>
        <color rgb="FF006096"/>
        <rFont val="Roboto Condensed"/>
      </rPr>
      <t>System\CurrentControlSet\Services\SysmonLog</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</si>
  <si>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System\CurrentControlSet\Control\Print\Printers</t>
    </r>
    <r>
      <rPr>
        <sz val="11"/>
        <color rgb="FF000000"/>
        <rFont val="Calibri"/>
      </rPr>
      <t xml:space="preserve">, </t>
    </r>
    <r>
      <rPr>
        <b/>
        <sz val="11"/>
        <color rgb="FF000000"/>
        <rFont val="Calibri"/>
      </rPr>
      <t>System\CurrentControlSet\Services\Eventlog</t>
    </r>
    <r>
      <rPr>
        <sz val="11"/>
        <color rgb="FF000000"/>
        <rFont val="Calibri"/>
      </rPr>
      <t xml:space="preserve">, </t>
    </r>
    <r>
      <rPr>
        <b/>
        <sz val="11"/>
        <color rgb="FF000000"/>
        <rFont val="Calibri"/>
      </rPr>
      <t>Software\Microsoft\OLAP Server</t>
    </r>
    <r>
      <rPr>
        <sz val="11"/>
        <color rgb="FF000000"/>
        <rFont val="Calibri"/>
      </rPr>
      <t xml:space="preserve">, </t>
    </r>
    <r>
      <rPr>
        <b/>
        <sz val="11"/>
        <color rgb="FF000000"/>
        <rFont val="Calibri"/>
      </rPr>
      <t>Software\Microsoft\Windows NT\CurrentVersion\Print</t>
    </r>
    <r>
      <rPr>
        <sz val="11"/>
        <color rgb="FF000000"/>
        <rFont val="Calibri"/>
      </rPr>
      <t xml:space="preserve">, </t>
    </r>
    <r>
      <rPr>
        <b/>
        <sz val="11"/>
        <color rgb="FF000000"/>
        <rFont val="Calibri"/>
      </rPr>
      <t>Software\Microsoft\Windows NT\CurrentVersion\Windows</t>
    </r>
    <r>
      <rPr>
        <sz val="11"/>
        <color rgb="FF000000"/>
        <rFont val="Calibri"/>
      </rPr>
      <t xml:space="preserve">, </t>
    </r>
    <r>
      <rPr>
        <b/>
        <sz val="11"/>
        <color rgb="FF000000"/>
        <rFont val="Calibri"/>
      </rPr>
      <t>System\CurrentControlSet\Control\ContentIndex</t>
    </r>
    <r>
      <rPr>
        <sz val="11"/>
        <color rgb="FF000000"/>
        <rFont val="Calibri"/>
      </rPr>
      <t xml:space="preserve">, </t>
    </r>
    <r>
      <rPr>
        <b/>
        <sz val="11"/>
        <color rgb="FF000000"/>
        <rFont val="Calibri"/>
      </rPr>
      <t>System\CurrentControlSet\Control\Terminal Server</t>
    </r>
    <r>
      <rPr>
        <sz val="11"/>
        <color rgb="FF000000"/>
        <rFont val="Calibri"/>
      </rPr>
      <t xml:space="preserve">, </t>
    </r>
    <r>
      <rPr>
        <b/>
        <sz val="11"/>
        <color rgb="FF000000"/>
        <rFont val="Calibri"/>
      </rPr>
      <t>System\CurrentControlSet\Control\Terminal Server\UserConfig</t>
    </r>
    <r>
      <rPr>
        <sz val="11"/>
        <color rgb="FF000000"/>
        <rFont val="Calibri"/>
      </rPr>
      <t xml:space="preserve">, </t>
    </r>
    <r>
      <rPr>
        <b/>
        <sz val="11"/>
        <color rgb="FF000000"/>
        <rFont val="Calibri"/>
      </rPr>
      <t>System\CurrentControlSet\Control\Terminal Server\DefaultUserConfiguration</t>
    </r>
    <r>
      <rPr>
        <sz val="11"/>
        <color rgb="FF000000"/>
        <rFont val="Calibri"/>
      </rPr>
      <t xml:space="preserve">, </t>
    </r>
    <r>
      <rPr>
        <b/>
        <sz val="11"/>
        <color rgb="FF000000"/>
        <rFont val="Calibri"/>
      </rPr>
      <t>Software\Microsoft\Windows NT\CurrentVersion\Perflib</t>
    </r>
    <r>
      <rPr>
        <sz val="11"/>
        <color rgb="FF000000"/>
        <rFont val="Calibri"/>
      </rPr>
      <t xml:space="preserve"> and </t>
    </r>
    <r>
      <rPr>
        <b/>
        <sz val="11"/>
        <color rgb="FF000000"/>
        <rFont val="Calibri"/>
      </rPr>
      <t>System\CurrentControlSet\Services\SysmonLog</t>
    </r>
    <r>
      <rPr>
        <sz val="11"/>
        <color rgb="FF000000"/>
        <rFont val="Calibri"/>
      </rPr>
      <t>.</t>
    </r>
    <r>
      <rPr>
        <sz val="11"/>
        <color rgb="FF000000"/>
        <rFont val="Calibri"/>
      </rPr>
      <t xml:space="preserve">
</t>
    </r>
    <r>
      <rPr>
        <sz val="11"/>
        <color rgb="FF006096"/>
        <rFont val="Roboto Condensed"/>
      </rPr>
      <t>HKLM\SYSTEM\CurrentControlSet\Control\SecurePipeServers\Winreg\AllowedPaths:Machine</t>
    </r>
    <r>
      <rPr>
        <sz val="11"/>
        <color rgb="FF006096"/>
        <rFont val="Roboto Condensed"/>
      </rPr>
      <t xml:space="preserve">
</t>
    </r>
  </si>
  <si>
    <r>
      <rPr>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t>
    </r>
  </si>
  <si>
    <t>2.3.10.9</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</si>
  <si>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</si>
  <si>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r>
      <rPr>
        <sz val="11"/>
        <color rgb="FF006096"/>
        <rFont val="Roboto Condensed"/>
      </rPr>
      <t xml:space="preserve">
</t>
    </r>
  </si>
  <si>
    <r>
      <rPr>
        <sz val="11"/>
        <color rgb="FF000000"/>
        <rFont val="Calibri"/>
      </rPr>
      <t xml:space="preserve">When enabled, this policy setting restricts anonymous access to only those shares and pipes that are named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 This policy setting controls null session access to shares on your computers by adding </t>
    </r>
    <r>
      <rPr>
        <b/>
        <sz val="11"/>
        <color rgb="FF000000"/>
        <rFont val="Calibri"/>
      </rPr>
      <t>RestrictNullSessAccess</t>
    </r>
    <r>
      <rPr>
        <sz val="11"/>
        <color rgb="FF000000"/>
        <rFont val="Calibri"/>
      </rPr>
      <t xml:space="preserve"> with the value </t>
    </r>
    <r>
      <rPr>
        <b/>
        <sz val="11"/>
        <color rgb="FF000000"/>
        <rFont val="Calibri"/>
      </rPr>
      <t>1</t>
    </r>
    <r>
      <rPr>
        <sz val="11"/>
        <color rgb="FF000000"/>
        <rFont val="Calibri"/>
      </rPr>
      <t xml:space="preserve"> in the</t>
    </r>
    <r>
      <rPr>
        <sz val="11"/>
        <color rgb="FF000000"/>
        <rFont val="Calibri"/>
      </rPr>
      <t xml:space="preserve">
</t>
    </r>
    <r>
      <rPr>
        <b/>
        <sz val="11"/>
        <color rgb="FF000000"/>
        <rFont val="Calibri"/>
      </rPr>
      <t>HKLM\SYSTEM\CurrentControlSet\Services\LanManServer\Parameters</t>
    </r>
    <r>
      <rPr>
        <sz val="11"/>
        <color rgb="FF000000"/>
        <rFont val="Calibri"/>
      </rPr>
      <t xml:space="preserve">
</t>
    </r>
    <r>
      <rPr>
        <sz val="11"/>
        <color rgb="FF000000"/>
        <rFont val="Calibri"/>
      </rPr>
      <t>registry key. This registry value toggles null session shares on or off to control whether the server service restricts unauthenticated clients' access to named resources.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</si>
  <si>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If you choose to enable this setting and are supporting Windows NT 4.0 domains, you should check if any of the named pipes are required to maintain trust relationships between the domains, and then add the pipe to the </t>
    </r>
    <r>
      <rPr>
        <b/>
        <sz val="11"/>
        <color rgb="FF000000"/>
        <rFont val="Calibri"/>
      </rPr>
      <t>Network access: Named pipes that can be accessed anonymously</t>
    </r>
    <r>
      <rPr>
        <sz val="11"/>
        <color rgb="FF000000"/>
        <rFont val="Calibri"/>
      </rPr>
      <t xml:space="preserve"> list:</t>
    </r>
    <r>
      <rPr>
        <sz val="11"/>
        <color rgb="FF000000"/>
        <rFont val="Calibri"/>
      </rPr>
      <t xml:space="preserve">
</t>
    </r>
    <r>
      <rPr>
        <sz val="11"/>
        <color rgb="FF000000"/>
        <rFont val="Calibri"/>
      </rPr>
      <t>- COMNAP: SNA session access</t>
    </r>
    <r>
      <rPr>
        <sz val="11"/>
        <color rgb="FF000000"/>
        <rFont val="Calibri"/>
      </rPr>
      <t xml:space="preserve">
</t>
    </r>
    <r>
      <rPr>
        <sz val="11"/>
        <color rgb="FF000000"/>
        <rFont val="Calibri"/>
      </rPr>
      <t>- COMNODE: SNA session access</t>
    </r>
    <r>
      <rPr>
        <sz val="11"/>
        <color rgb="FF000000"/>
        <rFont val="Calibri"/>
      </rPr>
      <t xml:space="preserve">
</t>
    </r>
    <r>
      <rPr>
        <sz val="11"/>
        <color rgb="FF000000"/>
        <rFont val="Calibri"/>
      </rPr>
      <t>- SQL\QUERY: SQL instance access</t>
    </r>
    <r>
      <rPr>
        <sz val="11"/>
        <color rgb="FF000000"/>
        <rFont val="Calibri"/>
      </rPr>
      <t xml:space="preserve">
</t>
    </r>
    <r>
      <rPr>
        <sz val="11"/>
        <color rgb="FF000000"/>
        <rFont val="Calibri"/>
      </rPr>
      <t>- SPOOLSS: Spooler service</t>
    </r>
    <r>
      <rPr>
        <sz val="11"/>
        <color rgb="FF000000"/>
        <rFont val="Calibri"/>
      </rPr>
      <t xml:space="preserve">
</t>
    </r>
    <r>
      <rPr>
        <sz val="11"/>
        <color rgb="FF000000"/>
        <rFont val="Calibri"/>
      </rPr>
      <t>- LLSRPC: License Logging service</t>
    </r>
    <r>
      <rPr>
        <sz val="11"/>
        <color rgb="FF000000"/>
        <rFont val="Calibri"/>
      </rPr>
      <t xml:space="preserve">
</t>
    </r>
    <r>
      <rPr>
        <sz val="11"/>
        <color rgb="FF000000"/>
        <rFont val="Calibri"/>
      </rPr>
      <t>- NETLOGON: Net Logon service</t>
    </r>
    <r>
      <rPr>
        <sz val="11"/>
        <color rgb="FF000000"/>
        <rFont val="Calibri"/>
      </rPr>
      <t xml:space="preserve">
</t>
    </r>
    <r>
      <rPr>
        <sz val="11"/>
        <color rgb="FF000000"/>
        <rFont val="Calibri"/>
      </rPr>
      <t>- LSARPC: LSA access</t>
    </r>
    <r>
      <rPr>
        <sz val="11"/>
        <color rgb="FF000000"/>
        <rFont val="Calibri"/>
      </rPr>
      <t xml:space="preserve">
</t>
    </r>
    <r>
      <rPr>
        <sz val="11"/>
        <color rgb="FF000000"/>
        <rFont val="Calibri"/>
      </rPr>
      <t>- SAMR: Remote access to SAM objects</t>
    </r>
    <r>
      <rPr>
        <sz val="11"/>
        <color rgb="FF000000"/>
        <rFont val="Calibri"/>
      </rPr>
      <t xml:space="preserve">
</t>
    </r>
    <r>
      <rPr>
        <sz val="11"/>
        <color rgb="FF000000"/>
        <rFont val="Calibri"/>
      </rPr>
      <t>- BROWSER: Computer Browser service</t>
    </r>
    <r>
      <rPr>
        <sz val="11"/>
        <color rgb="FF000000"/>
        <rFont val="Calibri"/>
      </rPr>
      <t xml:space="preserve">
</t>
    </r>
    <r>
      <rPr>
        <sz val="11"/>
        <color rgb="FF000000"/>
        <rFont val="Calibri"/>
      </rPr>
      <t>Previous to the release of Windows Server 2003 with Service Pack 1 (SP1) these named pipes were allowed anonymous access by default, but with the increased hardening in Windows Server 2003 with SP1 these pipes must be explicitly added if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</si>
  <si>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HKLM\SYSTEM\CurrentControlSet\Services\LanManServer\Parameters:RestrictNullSessAccess</t>
    </r>
    <r>
      <rPr>
        <sz val="11"/>
        <color rgb="FF006096"/>
        <rFont val="Roboto Condensed"/>
      </rPr>
      <t xml:space="preserve">
</t>
    </r>
  </si>
  <si>
    <r>
      <rPr>
        <sz val="11"/>
        <color rgb="FF000000"/>
        <rFont val="Calibri"/>
      </rPr>
      <t xml:space="preserve">Enabled. (Anonymous access is restricted to shares and pipes listed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t>
    </r>
  </si>
  <si>
    <t>2.3.10.10</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</si>
  <si>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</si>
  <si>
    <r>
      <rPr>
        <sz val="11"/>
        <color rgb="FF000000"/>
        <rFont val="Calibri"/>
      </rPr>
      <t xml:space="preserve">Set the following UI path to </t>
    </r>
    <r>
      <rPr>
        <b/>
        <sz val="11"/>
        <color rgb="FF000000"/>
        <rFont val="Calibri"/>
      </rPr>
      <t>Administrators: Remote Access: Allow</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r>
      <rPr>
        <sz val="11"/>
        <color rgb="FF006096"/>
        <rFont val="Roboto Condensed"/>
      </rPr>
      <t xml:space="preserve">
</t>
    </r>
  </si>
  <si>
    <r>
      <rPr>
        <sz val="11"/>
        <color rgb="FF000000"/>
        <rFont val="Calibri"/>
      </rPr>
      <t>This policy setting allows you to restrict remote RPC connections to SAM.</t>
    </r>
    <r>
      <rPr>
        <sz val="11"/>
        <color rgb="FF000000"/>
        <rFont val="Calibri"/>
      </rPr>
      <t xml:space="preserve">
</t>
    </r>
    <r>
      <rPr>
        <sz val="11"/>
        <color rgb="FF000000"/>
        <rFont val="Calibri"/>
      </rPr>
      <t xml:space="preserve">The recommended state for this setting is: </t>
    </r>
    <r>
      <rPr>
        <b/>
        <sz val="11"/>
        <color rgb="FF000000"/>
        <rFont val="Calibri"/>
      </rPr>
      <t>Administrators: Remote Access: Allow</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R1607, Server 2016 or newer OS is required to access and set this value in Group Policy.</t>
    </r>
    <r>
      <rPr>
        <sz val="11"/>
        <color rgb="FF000000"/>
        <rFont val="Calibri"/>
      </rPr>
      <t xml:space="preserve">
</t>
    </r>
    <r>
      <rPr>
        <b/>
        <sz val="11"/>
        <color rgb="FF000000"/>
        <rFont val="Calibri"/>
      </rPr>
      <t>Note #2:</t>
    </r>
    <r>
      <rPr>
        <sz val="11"/>
        <color rgb="FF000000"/>
        <rFont val="Calibri"/>
      </rPr>
      <t xml:space="preserve"> This setting was originally only supported on Windows 10 R1607 or newer, then support for it was added to Windows 7 or newer via the March 2017 security patches.</t>
    </r>
    <r>
      <rPr>
        <sz val="11"/>
        <color rgb="FF000000"/>
        <rFont val="Calibri"/>
      </rPr>
      <t xml:space="preserve">
</t>
    </r>
    <r>
      <rPr>
        <b/>
        <sz val="11"/>
        <color rgb="FF000000"/>
        <rFont val="Calibri"/>
      </rPr>
      <t>Note #3:</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Remote Access: Allow</t>
    </r>
    <r>
      <rPr>
        <sz val="11"/>
        <color rgb="FF000000"/>
        <rFont val="Calibri"/>
      </rPr>
      <t xml:space="preserve"> permission. For more information on adding the service account please see Configure SAM-R to enable lateral movement path detection in Microsoft Defender for Identity | Microsoft Docs </t>
    </r>
    <r>
      <rPr>
        <sz val="11"/>
        <color rgb="FF0000FF"/>
        <rFont val="Calibri"/>
      </rPr>
      <t>(https://learn.microsoft.com/en-us/defender-for-identity/remote-calls-sam)</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</si>
  <si>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O:BAG:BAD:(A;;RC;;;BA)</t>
    </r>
    <r>
      <rPr>
        <sz val="11"/>
        <color rgb="FF000000"/>
        <rFont val="Calibri"/>
      </rPr>
      <t>.</t>
    </r>
    <r>
      <rPr>
        <sz val="11"/>
        <color rgb="FF000000"/>
        <rFont val="Calibri"/>
      </rPr>
      <t xml:space="preserve">
</t>
    </r>
    <r>
      <rPr>
        <sz val="11"/>
        <color rgb="FF006096"/>
        <rFont val="Roboto Condensed"/>
      </rPr>
      <t>HKLM\SYSTEM\CurrentControlSet\Control\Lsa:restrictremotesam</t>
    </r>
    <r>
      <rPr>
        <sz val="11"/>
        <color rgb="FF006096"/>
        <rFont val="Roboto Condensed"/>
      </rPr>
      <t xml:space="preserve">
</t>
    </r>
    <r>
      <rPr>
        <sz val="11"/>
        <color rgb="FF000000"/>
        <rFont val="Calibri"/>
      </rPr>
      <t xml:space="preserve">
</t>
    </r>
    <r>
      <rPr>
        <sz val="11"/>
        <color rgb="FF000000"/>
        <rFont val="Calibri"/>
      </rPr>
      <t>O:BAG:BAD:(A;;RC;;;BA)</t>
    </r>
  </si>
  <si>
    <r>
      <rPr>
        <sz val="11"/>
        <color rgb="FF000000"/>
        <rFont val="Calibri"/>
      </rPr>
      <t>Administrators: Remote Access: Allow.</t>
    </r>
  </si>
  <si>
    <t>2.3.10.11</t>
  </si>
  <si>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</si>
  <si>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 xml:space="preserve"> (i.e. None):</t>
    </r>
    <r>
      <rPr>
        <sz val="11"/>
        <color rgb="FF000000"/>
        <rFont val="Calibri"/>
      </rPr>
      <t xml:space="preserve">
</t>
    </r>
    <r>
      <rPr>
        <sz val="11"/>
        <color rgb="FF006096"/>
        <rFont val="Roboto Condensed"/>
      </rPr>
      <t>Computer Configuration\Policies\Windows Settings\Security Settings\Local Policies\Security Options\Network access: Shares that can be accessed anonymously</t>
    </r>
    <r>
      <rPr>
        <sz val="11"/>
        <color rgb="FF006096"/>
        <rFont val="Roboto Condensed"/>
      </rPr>
      <t xml:space="preserve">
</t>
    </r>
  </si>
  <si>
    <r>
      <rPr>
        <sz val="11"/>
        <color rgb="FF000000"/>
        <rFont val="Calibri"/>
      </rPr>
      <t>This policy setting determines which network shares can be accessed by anonymous users. The default configuration for this policy setting has little effect because all users have to be authenticated before they can access shared resources on the server.</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</si>
  <si>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that is </t>
    </r>
    <r>
      <rPr>
        <b/>
        <sz val="11"/>
        <color rgb="FF000000"/>
        <rFont val="Calibri"/>
      </rPr>
      <t>blank</t>
    </r>
    <r>
      <rPr>
        <sz val="11"/>
        <color rgb="FF000000"/>
        <rFont val="Calibri"/>
      </rPr>
      <t xml:space="preserve"> i.e. no value in key.</t>
    </r>
    <r>
      <rPr>
        <sz val="11"/>
        <color rgb="FF000000"/>
        <rFont val="Calibri"/>
      </rPr>
      <t xml:space="preserve">
</t>
    </r>
    <r>
      <rPr>
        <sz val="11"/>
        <color rgb="FF006096"/>
        <rFont val="Roboto Condensed"/>
      </rPr>
      <t>HKLM\SYSTEM\CurrentControlSet\Services\LanManServer\Parameters:NullSessionShares</t>
    </r>
    <r>
      <rPr>
        <sz val="11"/>
        <color rgb="FF006096"/>
        <rFont val="Roboto Condensed"/>
      </rPr>
      <t xml:space="preserve">
</t>
    </r>
  </si>
  <si>
    <r>
      <rPr>
        <sz val="11"/>
        <color rgb="FF000000"/>
        <rFont val="Calibri"/>
      </rPr>
      <t>None. (Only authenticated users will have access to all shared resources on the server.)</t>
    </r>
  </si>
  <si>
    <t>2.3.10.12</t>
  </si>
  <si>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</si>
  <si>
    <r>
      <rPr>
        <sz val="11"/>
        <color rgb="FF000000"/>
        <rFont val="Calibri"/>
      </rPr>
      <t xml:space="preserve">Set the following UI path to </t>
    </r>
    <r>
      <rPr>
        <b/>
        <sz val="11"/>
        <color rgb="FF000000"/>
        <rFont val="Calibri"/>
      </rPr>
      <t>Classic - local users authenticate as themselves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Sharing and security model for local accounts</t>
    </r>
    <r>
      <rPr>
        <sz val="11"/>
        <color rgb="FF006096"/>
        <rFont val="Roboto Condensed"/>
      </rPr>
      <t xml:space="preserve">
</t>
    </r>
  </si>
  <si>
    <r>
      <rPr>
        <sz val="11"/>
        <color rgb="FF000000"/>
        <rFont val="Calibri"/>
      </rPr>
      <t>This policy setting determines how network logons that use local accounts are authenticated. The Classic option allows precise control over access to resources, including the ability to assign different types of access to different users for the same resource. The Guest only option allows you to treat all users equally. In this context, all users authenticate as Guest only to receive the same access level to a given resource.</t>
    </r>
    <r>
      <rPr>
        <sz val="11"/>
        <color rgb="FF000000"/>
        <rFont val="Calibri"/>
      </rPr>
      <t xml:space="preserve">
</t>
    </r>
    <r>
      <rPr>
        <sz val="11"/>
        <color rgb="FF000000"/>
        <rFont val="Calibri"/>
      </rPr>
      <t xml:space="preserve">The recommended state for this setting is: </t>
    </r>
    <r>
      <rPr>
        <b/>
        <sz val="11"/>
        <color rgb="FF000000"/>
        <rFont val="Calibri"/>
      </rPr>
      <t>Classic - local users authenticate as themselves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interactive logons that are performed remotely by using such services as Telnet or Remote Desktop Services (formerly called Terminal Services).</t>
    </r>
  </si>
  <si>
    <r>
      <rPr>
        <sz val="11"/>
        <color rgb="FF000000"/>
        <rFont val="Calibri"/>
      </rPr>
      <t>None - this is the default configuration for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</si>
  <si>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HKLM\SYSTEM\CurrentControlSet\Control\Lsa:ForceGuest</t>
    </r>
    <r>
      <rPr>
        <sz val="11"/>
        <color rgb="FF006096"/>
        <rFont val="Roboto Condensed"/>
      </rPr>
      <t xml:space="preserve">
</t>
    </r>
  </si>
  <si>
    <r>
      <rPr>
        <sz val="11"/>
        <color rgb="FF000000"/>
        <rFont val="Calibri"/>
      </rPr>
      <t>On domain-joined computers: Classic - local users authenticate as themselves. (Network logons that use local account credentials authenticate by using those credentials.)</t>
    </r>
    <r>
      <rPr>
        <sz val="11"/>
        <color rgb="FF000000"/>
        <rFont val="Calibri"/>
      </rPr>
      <t xml:space="preserve">
</t>
    </r>
    <r>
      <rPr>
        <sz val="11"/>
        <color rgb="FF000000"/>
        <rFont val="Calibri"/>
      </rPr>
      <t>On stand-alone computers: Guest only - local users authenticate as Guest. (Network logons that use local accounts are automatically mapped to the Guest account.)</t>
    </r>
  </si>
  <si>
    <t>Network security</t>
  </si>
  <si>
    <t>2.3.11.1</t>
  </si>
  <si>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</si>
  <si>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 System to use computer identity for NTLM</t>
    </r>
    <r>
      <rPr>
        <sz val="11"/>
        <color rgb="FF006096"/>
        <rFont val="Roboto Condensed"/>
      </rPr>
      <t xml:space="preserve">
</t>
    </r>
  </si>
  <si>
    <r>
      <rPr>
        <sz val="11"/>
        <color rgb="FF000000"/>
        <rFont val="Calibri"/>
      </rPr>
      <t>This policy setting determines whether Local System services that use Negotiate when reverting to NTLM authentication can use the computer identity. This policy is supported on at least Windows 7 or Windows Server 2008 R2.</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</si>
  <si>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Services running as Local System that use Negotiate when reverting to NTLM authentication will use the computer identity. This might cause some authentication requests between Windows operating systems to fail and log an error.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</si>
  <si>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HKLM\SYSTEM\CurrentControlSet\Control\Lsa:UseMachineId</t>
    </r>
    <r>
      <rPr>
        <sz val="11"/>
        <color rgb="FF006096"/>
        <rFont val="Roboto Condensed"/>
      </rPr>
      <t xml:space="preserve">
</t>
    </r>
  </si>
  <si>
    <r>
      <rPr>
        <sz val="11"/>
        <color rgb="FF000000"/>
        <rFont val="Calibri"/>
      </rPr>
      <t>Disabled. (Services running as Local System that use Negotiate when reverting to NTLM authentication will authenticate anonymously.)</t>
    </r>
  </si>
  <si>
    <t>2.3.11.2</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</si>
  <si>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</si>
  <si>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r>
      <rPr>
        <sz val="11"/>
        <color rgb="FF006096"/>
        <rFont val="Roboto Condensed"/>
      </rPr>
      <t xml:space="preserve">
</t>
    </r>
  </si>
  <si>
    <r>
      <rPr>
        <sz val="11"/>
        <color rgb="FF000000"/>
        <rFont val="Calibri"/>
      </rPr>
      <t>This policy setting determines whether NTLM is allowed to fall back to a NULL session when used with LocalSystem.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</si>
  <si>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 Any applications that require NULL sessions for LocalSystem will not work as designed.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</si>
  <si>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HKLM\SYSTEM\CurrentControlSet\Control\Lsa\MSV1_0:AllowNullSessionFallback</t>
    </r>
    <r>
      <rPr>
        <sz val="11"/>
        <color rgb="FF006096"/>
        <rFont val="Roboto Condensed"/>
      </rPr>
      <t xml:space="preserve">
</t>
    </r>
  </si>
  <si>
    <r>
      <rPr>
        <sz val="11"/>
        <color rgb="FF000000"/>
        <rFont val="Calibri"/>
      </rPr>
      <t>Disabled. (NTLM will not be permitted to fall back to a NULL session when used with LocalSystem.)</t>
    </r>
  </si>
  <si>
    <t>2.3.11.3</t>
  </si>
  <si>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</si>
  <si>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PKU2U authentication requests to this computer to use online identities</t>
    </r>
    <r>
      <rPr>
        <sz val="11"/>
        <color rgb="FF006096"/>
        <rFont val="Roboto Condensed"/>
      </rPr>
      <t xml:space="preserve">
</t>
    </r>
  </si>
  <si>
    <r>
      <rPr>
        <sz val="11"/>
        <color rgb="FF000000"/>
        <rFont val="Calibri"/>
      </rPr>
      <t>This setting determines if online identities are able to authenticate to this computer.</t>
    </r>
    <r>
      <rPr>
        <sz val="11"/>
        <color rgb="FF000000"/>
        <rFont val="Calibri"/>
      </rPr>
      <t xml:space="preserve">
</t>
    </r>
    <r>
      <rPr>
        <sz val="11"/>
        <color rgb="FF000000"/>
        <rFont val="Calibri"/>
      </rPr>
      <t>The Public Key Cryptography Based User-to-User (PKU2U) protocol introduced in Windows 7 and Windows Server 2008 R2 is implemented as a security support provider (SSP). The SSP enables peer-to-peer authentication, particularly through the Windows 7 media and file sharing feature called HomeGroup, which permits sharing between computers that are not members of a domain.</t>
    </r>
    <r>
      <rPr>
        <sz val="11"/>
        <color rgb="FF000000"/>
        <rFont val="Calibri"/>
      </rPr>
      <t xml:space="preserve">
</t>
    </r>
    <r>
      <rPr>
        <sz val="11"/>
        <color rgb="FF000000"/>
        <rFont val="Calibri"/>
      </rPr>
      <t xml:space="preserve">With PKU2U, a new extension was introduced to the Negotiate authentication package, </t>
    </r>
    <r>
      <rPr>
        <b/>
        <sz val="11"/>
        <color rgb="FF000000"/>
        <rFont val="Calibri"/>
      </rPr>
      <t>Spnego.dll</t>
    </r>
    <r>
      <rPr>
        <sz val="11"/>
        <color rgb="FF000000"/>
        <rFont val="Calibri"/>
      </rPr>
      <t xml:space="preserve">. In previous versions of Windows, Negotiate decided whether to use Kerberos or NTLM for authentication. The extension SSP for Negotiate, </t>
    </r>
    <r>
      <rPr>
        <b/>
        <sz val="11"/>
        <color rgb="FF000000"/>
        <rFont val="Calibri"/>
      </rPr>
      <t>Negoexts.dll</t>
    </r>
    <r>
      <rPr>
        <sz val="11"/>
        <color rgb="FF000000"/>
        <rFont val="Calibri"/>
      </rPr>
      <t>, which is treated as an authentication protocol by Windows, supports Microsoft SSPs including PKU2U.</t>
    </r>
    <r>
      <rPr>
        <sz val="11"/>
        <color rgb="FF000000"/>
        <rFont val="Calibri"/>
      </rPr>
      <t xml:space="preserve">
</t>
    </r>
    <r>
      <rPr>
        <sz val="11"/>
        <color rgb="FF000000"/>
        <rFont val="Calibri"/>
      </rPr>
      <t xml:space="preserve">When computers are configured to accept authentication requests by using online IDs, </t>
    </r>
    <r>
      <rPr>
        <b/>
        <sz val="11"/>
        <color rgb="FF000000"/>
        <rFont val="Calibri"/>
      </rPr>
      <t>Negoexts.dll</t>
    </r>
    <r>
      <rPr>
        <sz val="11"/>
        <color rgb="FF000000"/>
        <rFont val="Calibri"/>
      </rPr>
      <t xml:space="preserve"> calls the PKU2U SSP on the computer that is used to log on. The PKU2U SSP obtains a local certificate and exchanges the policy between the peer computers. When validated on the peer computer, the certificate within the metadata is sent to the logon peer for validation and associates the user's certificate to a security token and the logon process completes.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hybrid environment is used, and PKU2U is </t>
    </r>
    <r>
      <rPr>
        <b/>
        <sz val="11"/>
        <color rgb="FF000000"/>
        <rFont val="Calibri"/>
      </rPr>
      <t>Disabled</t>
    </r>
    <r>
      <rPr>
        <sz val="11"/>
        <color rgb="FF000000"/>
        <rFont val="Calibri"/>
      </rPr>
      <t>, Remote Desktop connections from a hybrid joined system to a hybrid joined system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</si>
  <si>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HKLM\SYSTEM\CurrentControlSet\Control\Lsa\pku2u:AllowOnlineID</t>
    </r>
    <r>
      <rPr>
        <sz val="11"/>
        <color rgb="FF006096"/>
        <rFont val="Roboto Condensed"/>
      </rPr>
      <t xml:space="preserve">
</t>
    </r>
  </si>
  <si>
    <r>
      <rPr>
        <sz val="11"/>
        <color rgb="FF000000"/>
        <rFont val="Calibri"/>
      </rPr>
      <t>Disabled. (Online identities will not to be allowed to authenticate to a domain-joined machine.)</t>
    </r>
  </si>
  <si>
    <t>2.3.11.4</t>
  </si>
  <si>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</si>
  <si>
    <r>
      <rPr>
        <sz val="11"/>
        <color rgb="FF000000"/>
        <rFont val="Calibri"/>
      </rPr>
      <t xml:space="preserve">Set the following UI path to </t>
    </r>
    <r>
      <rPr>
        <b/>
        <sz val="11"/>
        <color rgb="FF000000"/>
        <rFont val="Calibri"/>
      </rPr>
      <t>AES128_HMAC_SHA1, AES256_HMAC_SHA1, Future encryption types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Configure encryption types allowed for Kerberos</t>
    </r>
    <r>
      <rPr>
        <sz val="11"/>
        <color rgb="FF006096"/>
        <rFont val="Roboto Condensed"/>
      </rPr>
      <t xml:space="preserve">
</t>
    </r>
  </si>
  <si>
    <r>
      <rPr>
        <sz val="11"/>
        <color rgb="FF000000"/>
        <rFont val="Calibri"/>
      </rPr>
      <t>This policy setting allows you to set the encryption types that Kerberos is allowed to use.</t>
    </r>
    <r>
      <rPr>
        <sz val="11"/>
        <color rgb="FF000000"/>
        <rFont val="Calibri"/>
      </rPr>
      <t xml:space="preserve">
</t>
    </r>
    <r>
      <rPr>
        <sz val="11"/>
        <color rgb="FF000000"/>
        <rFont val="Calibri"/>
      </rPr>
      <t xml:space="preserve">The recommended state for this setting is: </t>
    </r>
    <r>
      <rPr>
        <b/>
        <sz val="11"/>
        <color rgb="FF000000"/>
        <rFont val="Calibri"/>
      </rPr>
      <t>AES128_HMAC_SHA1, AES256_HMAC_SHA1, Future encryption types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</si>
  <si>
    <r>
      <rPr>
        <sz val="11"/>
        <color rgb="FF000000"/>
        <rFont val="Calibri"/>
      </rPr>
      <t>If not selected, the encryption type will not be allowed. This setting may affect compatibility with client computers or services and applications. Multiple selections are permitted.</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r>
      <rPr>
        <sz val="11"/>
        <color rgb="FF000000"/>
        <rFont val="Calibri"/>
      </rPr>
      <t xml:space="preserve">
</t>
    </r>
    <r>
      <rPr>
        <b/>
        <sz val="11"/>
        <color rgb="FF000000"/>
        <rFont val="Calibri"/>
      </rPr>
      <t>Note #2:</t>
    </r>
    <r>
      <rPr>
        <sz val="11"/>
        <color rgb="FF000000"/>
        <rFont val="Calibri"/>
      </rPr>
      <t xml:space="preserve"> Windows Vista and below allow DES for Kerberos by default, but later OS versions do not.</t>
    </r>
    <r>
      <rPr>
        <sz val="11"/>
        <color rgb="FF000000"/>
        <rFont val="Calibri"/>
      </rPr>
      <t xml:space="preserve">
</t>
    </r>
    <r>
      <rPr>
        <b/>
        <sz val="11"/>
        <color rgb="FF000000"/>
        <rFont val="Calibri"/>
      </rPr>
      <t>Note #3:</t>
    </r>
    <r>
      <rPr>
        <sz val="11"/>
        <color rgb="FF000000"/>
        <rFont val="Calibri"/>
      </rPr>
      <t xml:space="preserve"> Some prerequisites might need to be met on Domain Controllers to support Kerberos AES 128 and 256 bit encryption types, as well as enabling support for Kerberos AES 128 and 256 bit on user accounts (in account options) for this recommendation to work correctly.</t>
    </r>
    <r>
      <rPr>
        <sz val="11"/>
        <color rgb="FF000000"/>
        <rFont val="Calibri"/>
      </rPr>
      <t xml:space="preserve">
</t>
    </r>
    <r>
      <rPr>
        <b/>
        <sz val="11"/>
        <color rgb="FF000000"/>
        <rFont val="Calibri"/>
      </rPr>
      <t>Note #4:</t>
    </r>
    <r>
      <rPr>
        <sz val="11"/>
        <color rgb="FF000000"/>
        <rFont val="Calibri"/>
      </rPr>
      <t xml:space="preserve"> If your organization uses Azure Files, please note that Microsoft did not introduce AES 256 Kerberos encryption support for it until AD DS authentication module v0.2.2. Please see this link for more information:</t>
    </r>
    <r>
      <rPr>
        <sz val="11"/>
        <color rgb="FF000000"/>
        <rFont val="Calibri"/>
      </rPr>
      <t xml:space="preserve">
</t>
    </r>
    <r>
      <rPr>
        <sz val="11"/>
        <color rgb="FF000000"/>
        <rFont val="Calibri"/>
      </rPr>
      <t xml:space="preserve">Azure Files on-premises AD DS Authentication support for AES 256 Kerberos encryption | Microsoft Docs </t>
    </r>
    <r>
      <rPr>
        <sz val="11"/>
        <color rgb="FF0000FF"/>
        <rFont val="Calibri"/>
      </rPr>
      <t>(https://docs.microsoft.com/en-us/azure/storage/files/storage-troubleshoot-windows-file-connection-problems#azure-files-on-premises-ad-ds-authentication-support-for-aes-256-kerberos-encryption)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</si>
  <si>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2147483640</t>
    </r>
    <r>
      <rPr>
        <sz val="11"/>
        <color rgb="FF000000"/>
        <rFont val="Calibri"/>
      </rPr>
      <t>.</t>
    </r>
    <r>
      <rPr>
        <sz val="11"/>
        <color rgb="FF000000"/>
        <rFont val="Calibri"/>
      </rPr>
      <t xml:space="preserve">
</t>
    </r>
    <r>
      <rPr>
        <sz val="11"/>
        <color rgb="FF006096"/>
        <rFont val="Roboto Condensed"/>
      </rPr>
      <t>HKLM\SOFTWARE\Microsoft\Windows\CurrentVersion\Policies\System\Kerberos\Parameters:SupportedEncryptionTypes</t>
    </r>
    <r>
      <rPr>
        <sz val="11"/>
        <color rgb="FF006096"/>
        <rFont val="Roboto Condensed"/>
      </rPr>
      <t xml:space="preserve">
</t>
    </r>
  </si>
  <si>
    <r>
      <rPr>
        <sz val="11"/>
        <color rgb="FF000000"/>
        <rFont val="Calibri"/>
      </rPr>
      <t>RC4_HMAC_MD5, AES128_HMAC_SHA1, AES256_HMAC_SHA1, Future encryption types.</t>
    </r>
  </si>
  <si>
    <t>2.3.11.5</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</si>
  <si>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</si>
  <si>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r>
      <rPr>
        <sz val="11"/>
        <color rgb="FF006096"/>
        <rFont val="Roboto Condensed"/>
      </rPr>
      <t xml:space="preserve">
</t>
    </r>
  </si>
  <si>
    <r>
      <rPr>
        <sz val="11"/>
        <color rgb="FF000000"/>
        <rFont val="Calibri"/>
      </rPr>
      <t>This policy setting determines whether the LAN Manager (LM) hash value for the new password is stored when the password is changed. The LM hash is relatively weak and prone to attack compared to the cryptographically stronger Microsoft Windows NT hash. Since LM hashes are stored on the local computer in the security database, passwords can then be easily compromised if the database is attacked.</t>
    </r>
    <r>
      <rPr>
        <sz val="11"/>
        <color rgb="FF000000"/>
        <rFont val="Calibri"/>
      </rPr>
      <t xml:space="preserve">
</t>
    </r>
    <r>
      <rPr>
        <b/>
        <sz val="11"/>
        <color rgb="FF000000"/>
        <rFont val="Calibri"/>
      </rPr>
      <t>Note:</t>
    </r>
    <r>
      <rPr>
        <sz val="11"/>
        <color rgb="FF000000"/>
        <rFont val="Calibri"/>
      </rPr>
      <t xml:space="preserve"> Older operating systems and some third-party applications may fail when this policy setting is enabled. Also, note that the password will need to be changed on all accounts after you enable this setting to gain the proper benefit.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</si>
  <si>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Earlier operating systems such as Windows 95, Windows 98, and Windows ME as well as some third-party applications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</si>
  <si>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HKLM\SYSTEM\CurrentControlSet\Control\Lsa:NoLMHash</t>
    </r>
    <r>
      <rPr>
        <sz val="11"/>
        <color rgb="FF006096"/>
        <rFont val="Roboto Condensed"/>
      </rPr>
      <t xml:space="preserve">
</t>
    </r>
  </si>
  <si>
    <r>
      <rPr>
        <sz val="11"/>
        <color rgb="FF000000"/>
        <rFont val="Calibri"/>
      </rPr>
      <t>Enabled. (LAN Manager hash values are not stored when passwords are changed.)</t>
    </r>
  </si>
  <si>
    <t>2.3.11.6</t>
  </si>
  <si>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</si>
  <si>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Force logoff when logon hours expire</t>
    </r>
    <r>
      <rPr>
        <sz val="11"/>
        <color rgb="FF006096"/>
        <rFont val="Roboto Condensed"/>
      </rPr>
      <t xml:space="preserve">
</t>
    </r>
  </si>
  <si>
    <r>
      <rPr>
        <sz val="11"/>
        <color rgb="FF000000"/>
        <rFont val="Calibri"/>
      </rPr>
      <t xml:space="preserve">This policy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Microsoft network server: Disconnect clients when logon hours expire</t>
    </r>
    <r>
      <rPr>
        <sz val="11"/>
        <color rgb="FF000000"/>
        <rFont val="Calibri"/>
      </rPr>
      <t xml:space="preserve"> (Rule 2.3.9.4).</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</si>
  <si>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Enabled. (When a user's logon time expires, client sessions with the SMB server will be forcibly disconnected. The user will be unable to log on to the computer until their next scheduled access time commences.)</t>
    </r>
  </si>
  <si>
    <t>2.3.11.7</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</si>
  <si>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</si>
  <si>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r>
      <rPr>
        <sz val="11"/>
        <color rgb="FF006096"/>
        <rFont val="Roboto Condensed"/>
      </rPr>
      <t xml:space="preserve">
</t>
    </r>
  </si>
  <si>
    <r>
      <rPr>
        <sz val="11"/>
        <color rgb="FF000000"/>
        <rFont val="Calibri"/>
      </rPr>
      <t>LAN Manager (LM) was a family of early Microsoft client/server software (predating Windows NT) that allowed users to link personal computers together on a single network. LM network capabilities included transparent file and print sharing, user security features, and network administration tools. In Active Directory domains, the Kerberos protocol is the default authentication protocol. However, if the Kerberos protocol is not negotiated for some reason, Active Directory will use LM, NTLM, or NTLMv2. LAN Manager authentication includes the LM, NTLM, and NTLM version 2 (NTLMv2) variants, and is the protocol that is used to authenticate all Windows clients when they perform the following operations:</t>
    </r>
    <r>
      <rPr>
        <sz val="11"/>
        <color rgb="FF000000"/>
        <rFont val="Calibri"/>
      </rPr>
      <t xml:space="preserve">
</t>
    </r>
    <r>
      <rPr>
        <sz val="11"/>
        <color rgb="FF000000"/>
        <rFont val="Calibri"/>
      </rPr>
      <t>- Join a domain</t>
    </r>
    <r>
      <rPr>
        <sz val="11"/>
        <color rgb="FF000000"/>
        <rFont val="Calibri"/>
      </rPr>
      <t xml:space="preserve">
</t>
    </r>
    <r>
      <rPr>
        <sz val="11"/>
        <color rgb="FF000000"/>
        <rFont val="Calibri"/>
      </rPr>
      <t>- Authenticate between Active Directory forests</t>
    </r>
    <r>
      <rPr>
        <sz val="11"/>
        <color rgb="FF000000"/>
        <rFont val="Calibri"/>
      </rPr>
      <t xml:space="preserve">
</t>
    </r>
    <r>
      <rPr>
        <sz val="11"/>
        <color rgb="FF000000"/>
        <rFont val="Calibri"/>
      </rPr>
      <t>- Authenticate to down-level domains</t>
    </r>
    <r>
      <rPr>
        <sz val="11"/>
        <color rgb="FF000000"/>
        <rFont val="Calibri"/>
      </rPr>
      <t xml:space="preserve">
</t>
    </r>
    <r>
      <rPr>
        <sz val="11"/>
        <color rgb="FF000000"/>
        <rFont val="Calibri"/>
      </rPr>
      <t>- Authenticate to computers that do not run Windows 2000, Windows Server 2003, or Windows XP</t>
    </r>
    <r>
      <rPr>
        <sz val="11"/>
        <color rgb="FF000000"/>
        <rFont val="Calibri"/>
      </rPr>
      <t xml:space="preserve">
</t>
    </r>
    <r>
      <rPr>
        <sz val="11"/>
        <color rgb="FF000000"/>
        <rFont val="Calibri"/>
      </rPr>
      <t>- Authenticate to computers that are not in the domain</t>
    </r>
    <r>
      <rPr>
        <sz val="11"/>
        <color rgb="FF000000"/>
        <rFont val="Calibri"/>
      </rPr>
      <t xml:space="preserve">
</t>
    </r>
    <r>
      <rPr>
        <sz val="11"/>
        <color rgb="FF000000"/>
        <rFont val="Calibri"/>
      </rPr>
      <t>The Network security: LAN Manager authentication level setting determines which challenge/response authentication protocol is used for network logons. This choice affects the level of authentication protocol used by clients, the level of session security negotiated, and the level of authentication accepted by servers.</t>
    </r>
    <r>
      <rPr>
        <sz val="11"/>
        <color rgb="FF000000"/>
        <rFont val="Calibri"/>
      </rPr>
      <t xml:space="preserve">
</t>
    </r>
    <r>
      <rPr>
        <sz val="11"/>
        <color rgb="FF000000"/>
        <rFont val="Calibri"/>
      </rPr>
      <t xml:space="preserve">The recommended state for this setting is: </t>
    </r>
    <r>
      <rPr>
        <b/>
        <sz val="11"/>
        <color rgb="FF000000"/>
        <rFont val="Calibri"/>
      </rPr>
      <t>Send NTLMv2 response only. Refuse LM &amp; NTLM</t>
    </r>
    <r>
      <rPr>
        <sz val="11"/>
        <color rgb="FF000000"/>
        <rFont val="Calibri"/>
      </rPr>
      <t>.</t>
    </r>
  </si>
  <si>
    <r>
      <rPr>
        <sz val="11"/>
        <color rgb="FF000000"/>
        <rFont val="Calibri"/>
      </rPr>
      <t>Clients use NTLMv2 authentication only and use NTLMv2 session security if the server supports it; Domain Controllers refuse LM and NTLM (accept only NTLMv2 authentication). Clients that do not support NTLMv2 authentication will not be able to authenticate in the domain and access domain resources by using LM and NTLM.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</si>
  <si>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HKLM\SYSTEM\CurrentControlSet\Control\Lsa:LmCompatibilityLevel</t>
    </r>
    <r>
      <rPr>
        <sz val="11"/>
        <color rgb="FF006096"/>
        <rFont val="Roboto Condensed"/>
      </rPr>
      <t xml:space="preserve">
</t>
    </r>
  </si>
  <si>
    <r>
      <rPr>
        <sz val="11"/>
        <color rgb="FF000000"/>
        <rFont val="Calibri"/>
      </rPr>
      <t>Send NTLMv2 response only. (Clients use NTLMv2 authentication only and use NTLMv2 session security if the server supports it; Domain Controllers accept LM, NTLM &amp; NTLMv2 authentication.)</t>
    </r>
  </si>
  <si>
    <t>2.3.11.8</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</si>
  <si>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</si>
  <si>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Negotiate signing</t>
    </r>
    <r>
      <rPr>
        <sz val="11"/>
        <color rgb="FF000000"/>
        <rFont val="Calibri"/>
      </rPr>
      <t xml:space="preserve"> (configuring to </t>
    </r>
    <r>
      <rPr>
        <b/>
        <sz val="11"/>
        <color rgb="FF000000"/>
        <rFont val="Calibri"/>
      </rPr>
      <t>Require signing</t>
    </r>
    <r>
      <rPr>
        <sz val="11"/>
        <color rgb="FF000000"/>
        <rFont val="Calibri"/>
      </rPr>
      <t xml:space="preserve"> also conforms to the benchmark):</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r>
      <rPr>
        <sz val="11"/>
        <color rgb="FF006096"/>
        <rFont val="Roboto Condensed"/>
      </rPr>
      <t xml:space="preserve">
</t>
    </r>
  </si>
  <si>
    <r>
      <rPr>
        <sz val="11"/>
        <color rgb="FF000000"/>
        <rFont val="Calibri"/>
      </rPr>
      <t>This policy setting determines the level of data signing that is requested on behalf of clients that issue LDAP BIND requests.</t>
    </r>
    <r>
      <rPr>
        <sz val="11"/>
        <color rgb="FF000000"/>
        <rFont val="Calibri"/>
      </rPr>
      <t xml:space="preserve">
</t>
    </r>
    <r>
      <rPr>
        <b/>
        <sz val="11"/>
        <color rgb="FF000000"/>
        <rFont val="Calibri"/>
      </rPr>
      <t>Note:</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xml:space="preserve">). No Microsoft LDAP clients that are included with Windows XP Professional use </t>
    </r>
    <r>
      <rPr>
        <b/>
        <sz val="11"/>
        <color rgb="FF000000"/>
        <rFont val="Calibri"/>
      </rPr>
      <t>ldap_simple_bind</t>
    </r>
    <r>
      <rPr>
        <sz val="11"/>
        <color rgb="FF000000"/>
        <rFont val="Calibri"/>
      </rPr>
      <t xml:space="preserve"> or </t>
    </r>
    <r>
      <rPr>
        <b/>
        <sz val="11"/>
        <color rgb="FF000000"/>
        <rFont val="Calibri"/>
      </rPr>
      <t>ldap_simple_bind_s</t>
    </r>
    <r>
      <rPr>
        <sz val="11"/>
        <color rgb="FF000000"/>
        <rFont val="Calibri"/>
      </rPr>
      <t xml:space="preserve"> to communicate with a Domain Controller.</t>
    </r>
    <r>
      <rPr>
        <sz val="11"/>
        <color rgb="FF000000"/>
        <rFont val="Calibri"/>
      </rPr>
      <t xml:space="preserve">
</t>
    </r>
    <r>
      <rPr>
        <sz val="11"/>
        <color rgb="FF000000"/>
        <rFont val="Calibri"/>
      </rPr>
      <t xml:space="preserve">The recommended state for this setting is: </t>
    </r>
    <r>
      <rPr>
        <b/>
        <sz val="11"/>
        <color rgb="FF000000"/>
        <rFont val="Calibri"/>
      </rPr>
      <t>Negotiate signing</t>
    </r>
    <r>
      <rPr>
        <sz val="11"/>
        <color rgb="FF000000"/>
        <rFont val="Calibri"/>
      </rPr>
      <t xml:space="preserve">. Configuring this setting to </t>
    </r>
    <r>
      <rPr>
        <b/>
        <sz val="11"/>
        <color rgb="FF000000"/>
        <rFont val="Calibri"/>
      </rPr>
      <t>Require signing</t>
    </r>
    <r>
      <rPr>
        <sz val="11"/>
        <color rgb="FF000000"/>
        <rFont val="Calibri"/>
      </rPr>
      <t xml:space="preserve"> also conforms to the benchmark.</t>
    </r>
  </si>
  <si>
    <r>
      <rPr>
        <sz val="11"/>
        <color rgb="FF000000"/>
        <rFont val="Calibri"/>
      </rPr>
      <t xml:space="preserve">None - this is the default behavior. However, if you choose instead to configure the server to </t>
    </r>
    <r>
      <rPr>
        <i/>
        <sz val="11"/>
        <color rgb="FF000000"/>
        <rFont val="Calibri"/>
      </rPr>
      <t>require</t>
    </r>
    <r>
      <rPr>
        <sz val="11"/>
        <color rgb="FF000000"/>
        <rFont val="Calibri"/>
      </rPr>
      <t xml:space="preserve"> LDAP signatures then you must also configure the client. If you do not configure the client it will not be able to communicate with the server, which could cause many features to fail, including user authentication, Group Policy, and logon scripts, because the caller will be told that the LDAP BIND command request failed.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</si>
  <si>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HKLM\SYSTEM\CurrentControlSet\Services\LDAP:LDAPClientIntegrity</t>
    </r>
    <r>
      <rPr>
        <sz val="11"/>
        <color rgb="FF006096"/>
        <rFont val="Roboto Condensed"/>
      </rPr>
      <t xml:space="preserve">
</t>
    </r>
  </si>
  <si>
    <r>
      <rPr>
        <sz val="11"/>
        <color rgb="FF000000"/>
        <rFont val="Calibri"/>
      </rPr>
      <t>Negotiate signing. (If Transport Layer Security/Secure Sockets Layer (TLS/SSL) has not been started, the LDAP BIND request is initiated with the LDAP data signing option set in addition to the caller-specified options. If TLS/SSL has been started, the LDAP BIND request is initiated with the caller-specified options.)</t>
    </r>
  </si>
  <si>
    <t>2.3.11.9</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</si>
  <si>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</si>
  <si>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r>
      <rPr>
        <sz val="11"/>
        <color rgb="FF006096"/>
        <rFont val="Roboto Condensed"/>
      </rPr>
      <t xml:space="preserve">
</t>
    </r>
  </si>
  <si>
    <r>
      <rPr>
        <sz val="11"/>
        <color rgb="FF000000"/>
        <rFont val="Calibri"/>
      </rPr>
      <t>This policy setting determines which behaviors are allowed by clients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</si>
  <si>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Client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</si>
  <si>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HKLM\SYSTEM\CurrentControlSet\Control\Lsa\MSV1_0:NTLMMinClientSec</t>
    </r>
    <r>
      <rPr>
        <sz val="11"/>
        <color rgb="FF006096"/>
        <rFont val="Roboto Condensed"/>
      </rPr>
      <t xml:space="preserve">
</t>
    </r>
  </si>
  <si>
    <r>
      <rPr>
        <sz val="11"/>
        <color rgb="FF000000"/>
        <rFont val="Calibri"/>
      </rPr>
      <t>Require 128-bit encryption. (NTLM connections will fail if strong encryption (128-bit) is not negotiated.)</t>
    </r>
  </si>
  <si>
    <t>2.3.11.10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</si>
  <si>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</si>
  <si>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r>
      <rPr>
        <sz val="11"/>
        <color rgb="FF006096"/>
        <rFont val="Roboto Condensed"/>
      </rPr>
      <t xml:space="preserve">
</t>
    </r>
  </si>
  <si>
    <r>
      <rPr>
        <sz val="11"/>
        <color rgb="FF000000"/>
        <rFont val="Calibri"/>
      </rPr>
      <t>This policy setting determines which behaviors are allowed by servers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</si>
  <si>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Server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</si>
  <si>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HKLM\SYSTEM\CurrentControlSet\Control\Lsa\MSV1_0:NTLMMinServerSec</t>
    </r>
    <r>
      <rPr>
        <sz val="11"/>
        <color rgb="FF006096"/>
        <rFont val="Roboto Condensed"/>
      </rPr>
      <t xml:space="preserve">
</t>
    </r>
  </si>
  <si>
    <t>2.3.11.11</t>
  </si>
  <si>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</si>
  <si>
    <r>
      <rPr>
        <sz val="11"/>
        <color rgb="FF000000"/>
        <rFont val="Calibri"/>
      </rPr>
      <t xml:space="preserve">Set the following UI path to </t>
    </r>
    <r>
      <rPr>
        <b/>
        <sz val="11"/>
        <color rgb="FF000000"/>
        <rFont val="Calibri"/>
      </rPr>
      <t>Enable auditing for all accounts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Incoming NTLM Traffic</t>
    </r>
    <r>
      <rPr>
        <sz val="11"/>
        <color rgb="FF006096"/>
        <rFont val="Roboto Condensed"/>
      </rPr>
      <t xml:space="preserve">
</t>
    </r>
  </si>
  <si>
    <r>
      <rPr>
        <sz val="11"/>
        <color rgb="FF000000"/>
        <rFont val="Calibri"/>
      </rPr>
      <t>This policy setting allows the auditing of incoming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Enable auditing for all accounts</t>
    </r>
    <r>
      <rPr>
        <sz val="11"/>
        <color rgb="FF000000"/>
        <rFont val="Calibri"/>
      </rPr>
      <t>.</t>
    </r>
  </si>
  <si>
    <r>
      <rPr>
        <sz val="11"/>
        <color rgb="FF000000"/>
        <rFont val="Calibri"/>
      </rPr>
      <t>The event log will contain information on incoming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</si>
  <si>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HKLM\SYSTEM\CurrentControlSet\Control\Lsa\MSV1_0:AuditReceivingNTLMTraffic</t>
    </r>
    <r>
      <rPr>
        <sz val="11"/>
        <color rgb="FF006096"/>
        <rFont val="Roboto Condensed"/>
      </rPr>
      <t xml:space="preserve">
</t>
    </r>
  </si>
  <si>
    <r>
      <rPr>
        <sz val="11"/>
        <color rgb="FF000000"/>
        <rFont val="Calibri"/>
      </rPr>
      <t>Disabled. (Incoming NTLM traffic is not logged.)</t>
    </r>
  </si>
  <si>
    <t>2.3.11.12</t>
  </si>
  <si>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</si>
  <si>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Audit all</t>
    </r>
    <r>
      <rPr>
        <sz val="11"/>
        <color rgb="FF000000"/>
        <rFont val="Calibri"/>
      </rPr>
      <t xml:space="preserve"> or higher:</t>
    </r>
    <r>
      <rPr>
        <sz val="11"/>
        <color rgb="FF000000"/>
        <rFont val="Calibri"/>
      </rPr>
      <t xml:space="preserve">
</t>
    </r>
    <r>
      <rPr>
        <sz val="11"/>
        <color rgb="FF006096"/>
        <rFont val="Roboto Condensed"/>
      </rPr>
      <t>Computer Configuration\Policies\Windows Settings\Security Settings\Local Policies\Security Options\Restrict NTLM: Outgoing NTLM traffic to remote servers</t>
    </r>
    <r>
      <rPr>
        <sz val="11"/>
        <color rgb="FF006096"/>
        <rFont val="Roboto Condensed"/>
      </rPr>
      <t xml:space="preserve">
</t>
    </r>
  </si>
  <si>
    <r>
      <rPr>
        <sz val="11"/>
        <color rgb="FF000000"/>
        <rFont val="Calibri"/>
      </rPr>
      <t>This policy setting allows the auditing of outgoing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Audit all</t>
    </r>
    <r>
      <rPr>
        <sz val="11"/>
        <color rgb="FF000000"/>
        <rFont val="Calibri"/>
      </rPr>
      <t xml:space="preserve">. Configuring this setting to </t>
    </r>
    <r>
      <rPr>
        <b/>
        <sz val="11"/>
        <color rgb="FF000000"/>
        <rFont val="Calibri"/>
      </rPr>
      <t>Deny All</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Deny All</t>
    </r>
    <r>
      <rPr>
        <sz val="11"/>
        <color rgb="FF000000"/>
        <rFont val="Calibri"/>
      </rPr>
      <t xml:space="preserve"> is more secure, however it could have a negative impact on applications that still require NTLM. Test carefully before implementing the </t>
    </r>
    <r>
      <rPr>
        <b/>
        <sz val="11"/>
        <color rgb="FF000000"/>
        <rFont val="Calibri"/>
      </rPr>
      <t>Deny All</t>
    </r>
    <r>
      <rPr>
        <sz val="11"/>
        <color rgb="FF000000"/>
        <rFont val="Calibri"/>
      </rPr>
      <t xml:space="preserve"> value.</t>
    </r>
  </si>
  <si>
    <r>
      <rPr>
        <sz val="11"/>
        <color rgb="FF000000"/>
        <rFont val="Calibri"/>
      </rPr>
      <t>The event log will contain information on outgoing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</si>
  <si>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HKLM\SYSTEM\CurrentControlSet\Control\Lsa\MSV1_0:RestrictSendingNTLMTraffic</t>
    </r>
    <r>
      <rPr>
        <sz val="11"/>
        <color rgb="FF006096"/>
        <rFont val="Roboto Condensed"/>
      </rPr>
      <t xml:space="preserve">
</t>
    </r>
  </si>
  <si>
    <r>
      <rPr>
        <sz val="11"/>
        <color rgb="FF000000"/>
        <rFont val="Calibri"/>
      </rPr>
      <t>Allow all. (The client can authenticate to remote servers by using NTLM authentication.)</t>
    </r>
  </si>
  <si>
    <t>System cryptography</t>
  </si>
  <si>
    <t>2.3.14.1</t>
  </si>
  <si>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is prompted when the key is first used</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</si>
  <si>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User is prompted when the key is first used</t>
    </r>
    <r>
      <rPr>
        <sz val="11"/>
        <color rgb="FF000000"/>
        <rFont val="Calibri"/>
      </rPr>
      <t xml:space="preserve"> (configuring to </t>
    </r>
    <r>
      <rPr>
        <b/>
        <sz val="11"/>
        <color rgb="FF000000"/>
        <rFont val="Calibri"/>
      </rPr>
      <t>User must enter a password each time they use a key</t>
    </r>
    <r>
      <rPr>
        <sz val="11"/>
        <color rgb="FF000000"/>
        <rFont val="Calibri"/>
      </rPr>
      <t xml:space="preserve"> also conforms to the benchmark):</t>
    </r>
    <r>
      <rPr>
        <sz val="11"/>
        <color rgb="FF000000"/>
        <rFont val="Calibri"/>
      </rPr>
      <t xml:space="preserve">
</t>
    </r>
    <r>
      <rPr>
        <sz val="11"/>
        <color rgb="FF006096"/>
        <rFont val="Roboto Condensed"/>
      </rPr>
      <t>Computer Configuration\Policies\Windows Settings\Security Settings\Local Policies\Security Options\System cryptography: Force strong key protection for user keys stored on the computer</t>
    </r>
    <r>
      <rPr>
        <sz val="11"/>
        <color rgb="FF006096"/>
        <rFont val="Roboto Condensed"/>
      </rPr>
      <t xml:space="preserve">
</t>
    </r>
  </si>
  <si>
    <r>
      <rPr>
        <sz val="11"/>
        <color rgb="FF000000"/>
        <rFont val="Calibri"/>
      </rPr>
      <t>This policy setting determines whether users' private keys (such as their S-MIME keys) require a password to be used.</t>
    </r>
    <r>
      <rPr>
        <sz val="11"/>
        <color rgb="FF000000"/>
        <rFont val="Calibri"/>
      </rPr>
      <t xml:space="preserve">
</t>
    </r>
    <r>
      <rPr>
        <sz val="11"/>
        <color rgb="FF000000"/>
        <rFont val="Calibri"/>
      </rPr>
      <t xml:space="preserve">The recommended state for this setting is: </t>
    </r>
    <r>
      <rPr>
        <b/>
        <sz val="11"/>
        <color rgb="FF000000"/>
        <rFont val="Calibri"/>
      </rPr>
      <t>User is prompted when the key is first used</t>
    </r>
    <r>
      <rPr>
        <sz val="11"/>
        <color rgb="FF000000"/>
        <rFont val="Calibri"/>
      </rPr>
      <t xml:space="preserve">. Configuring this setting to </t>
    </r>
    <r>
      <rPr>
        <b/>
        <sz val="11"/>
        <color rgb="FF000000"/>
        <rFont val="Calibri"/>
      </rPr>
      <t>User must enter a password each time they use a key</t>
    </r>
    <r>
      <rPr>
        <sz val="11"/>
        <color rgb="FF000000"/>
        <rFont val="Calibri"/>
      </rPr>
      <t xml:space="preserve"> also conforms to the benchmark.</t>
    </r>
  </si>
  <si>
    <r>
      <rPr>
        <sz val="11"/>
        <color rgb="FF000000"/>
        <rFont val="Calibri"/>
      </rPr>
      <t xml:space="preserve">Users will have to enter their password the first time they access a key that is stored on their computer. For example, if users use an S-MIME certificate to digitally sign their e-mail they will be forced to enter the password for that certificate the first time that they send a signed e-mail message. For even stronger security, the value </t>
    </r>
    <r>
      <rPr>
        <b/>
        <sz val="11"/>
        <color rgb="FF000000"/>
        <rFont val="Calibri"/>
      </rPr>
      <t>User must enter a password each time they use a key</t>
    </r>
    <r>
      <rPr>
        <sz val="11"/>
        <color rgb="FF000000"/>
        <rFont val="Calibri"/>
      </rPr>
      <t xml:space="preserve"> can be set, but the overhead that is involved using this configuration may be too high for some organizations.</t>
    </r>
    <r>
      <rPr>
        <sz val="11"/>
        <color rgb="FF000000"/>
        <rFont val="Calibri"/>
      </rPr>
      <t xml:space="preserve">
</t>
    </r>
    <r>
      <rPr>
        <sz val="11"/>
        <color rgb="FF000000"/>
        <rFont val="Calibri"/>
      </rPr>
      <t xml:space="preserve">Microsoft does not recommend enforcing this setting on servers due to the significant impact on manageability. For example, you may not be able to configure Remote Desktop Services to use SSL certificates. More information is available in the Windows PKI TechNet Blog here: What is a strong key protection in Windows? </t>
    </r>
    <r>
      <rPr>
        <sz val="11"/>
        <color rgb="FF0000FF"/>
        <rFont val="Calibri"/>
      </rPr>
      <t>(https://blogs.technet.microsoft.com/pki/2009/06/16/what-is-a-strong-key-protection-in-windows/)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</si>
  <si>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HKLM\SOFTWARE\Policies\Microsoft\Cryptography:ForceKeyProtection</t>
    </r>
    <r>
      <rPr>
        <sz val="11"/>
        <color rgb="FF006096"/>
        <rFont val="Roboto Condensed"/>
      </rPr>
      <t xml:space="preserve">
</t>
    </r>
  </si>
  <si>
    <r>
      <rPr>
        <sz val="11"/>
        <color rgb="FF000000"/>
        <rFont val="Calibri"/>
      </rPr>
      <t>User input is not required when new keys are stored and used.</t>
    </r>
  </si>
  <si>
    <t>System objects</t>
  </si>
  <si>
    <t>2.3.15.1</t>
  </si>
  <si>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</si>
  <si>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Require case insensitivity for non-Windows subsystems</t>
    </r>
    <r>
      <rPr>
        <sz val="11"/>
        <color rgb="FF006096"/>
        <rFont val="Roboto Condensed"/>
      </rPr>
      <t xml:space="preserve">
</t>
    </r>
  </si>
  <si>
    <r>
      <rPr>
        <sz val="11"/>
        <color rgb="FF000000"/>
        <rFont val="Calibri"/>
      </rPr>
      <t>This policy setting determines whether case insensitivity is enforced for all subsystems. The Microsoft Win32 subsystem is case insensitive. However, the kernel supports case sensitivity for other subsystems, such as the Portable Operating System Interface for UNIX (POSIX). Because Windows is case insensitive (but the POSIX subsystem will support case sensitivity), failure to enforce this policy setting makes it possible for a user of the POSIX subsystem to create a file with the same name as another file by using mixed case to label it. Such a situation can block access to these files by another user who uses typical Win32 tools, because only one of the files will be available.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</si>
  <si>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Manager\Kernel:ObCaseInsensitive</t>
    </r>
    <r>
      <rPr>
        <sz val="11"/>
        <color rgb="FF006096"/>
        <rFont val="Roboto Condensed"/>
      </rPr>
      <t xml:space="preserve">
</t>
    </r>
  </si>
  <si>
    <r>
      <rPr>
        <sz val="11"/>
        <color rgb="FF000000"/>
        <rFont val="Calibri"/>
      </rPr>
      <t>Enabled. (All subsystems will be forced to observe case insensitivity. This configuration may confuse users who are familiar with any UNIX-based operating systems that is case-sensitive.)</t>
    </r>
  </si>
  <si>
    <t>2.3.15.2</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</si>
  <si>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</si>
  <si>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r>
      <rPr>
        <sz val="11"/>
        <color rgb="FF006096"/>
        <rFont val="Roboto Condensed"/>
      </rPr>
      <t xml:space="preserve">
</t>
    </r>
  </si>
  <si>
    <r>
      <rPr>
        <sz val="11"/>
        <color rgb="FF000000"/>
        <rFont val="Calibri"/>
      </rPr>
      <t>This policy setting determines the strength of the default discretionary access control list (DACL) for objects. 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</si>
  <si>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Manager:ProtectionMode</t>
    </r>
    <r>
      <rPr>
        <sz val="11"/>
        <color rgb="FF006096"/>
        <rFont val="Roboto Condensed"/>
      </rPr>
      <t xml:space="preserve">
</t>
    </r>
  </si>
  <si>
    <r>
      <rPr>
        <sz val="11"/>
        <color rgb="FF000000"/>
        <rFont val="Calibri"/>
      </rPr>
      <t>Enabled. (The default DACL is stronger, allowing users who are not administrators to read shared objects but not allowing these users to modify shared objects that they did not create.)</t>
    </r>
  </si>
  <si>
    <t>User Account Control</t>
  </si>
  <si>
    <t>2.3.17.1</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</si>
  <si>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</si>
  <si>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r>
      <rPr>
        <sz val="11"/>
        <color rgb="FF006096"/>
        <rFont val="Roboto Condensed"/>
      </rPr>
      <t xml:space="preserve">
</t>
    </r>
  </si>
  <si>
    <r>
      <rPr>
        <sz val="11"/>
        <color rgb="FF000000"/>
        <rFont val="Calibri"/>
      </rPr>
      <t>This policy setting controls the behavior of Admin Approval Mode for the built-in Administrator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</si>
  <si>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built-in Administrator account uses Admin Approval Mode. Users that log on using the local Administrator account will be prompted for consent whenever a program requests an elevation in privilege, just like any other user would.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</si>
  <si>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HKLM\SOFTWARE\Microsoft\Windows\CurrentVersion\Policies\System:FilterAdministratorToken</t>
    </r>
    <r>
      <rPr>
        <sz val="11"/>
        <color rgb="FF006096"/>
        <rFont val="Roboto Condensed"/>
      </rPr>
      <t xml:space="preserve">
</t>
    </r>
  </si>
  <si>
    <r>
      <rPr>
        <sz val="11"/>
        <color rgb="FF000000"/>
        <rFont val="Calibri"/>
      </rPr>
      <t>Disabled. (The built-in Administrator account runs all applications with full administrative privilege.)</t>
    </r>
  </si>
  <si>
    <t>2.3.17.2</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</si>
  <si>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</si>
  <si>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or </t>
    </r>
    <r>
      <rPr>
        <b/>
        <sz val="11"/>
        <color rgb="FF000000"/>
        <rFont val="Calibri"/>
      </rPr>
      <t>Prompt for credentials on the secure desktop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r>
      <rPr>
        <sz val="11"/>
        <color rgb="FF006096"/>
        <rFont val="Roboto Condensed"/>
      </rPr>
      <t xml:space="preserve">
</t>
    </r>
  </si>
  <si>
    <r>
      <rPr>
        <sz val="11"/>
        <color rgb="FF000000"/>
        <rFont val="Calibri"/>
      </rPr>
      <t>This policy setting controls the behavior of the elevation prompt for administrators.</t>
    </r>
    <r>
      <rPr>
        <sz val="11"/>
        <color rgb="FF000000"/>
        <rFont val="Calibri"/>
      </rPr>
      <t xml:space="preserve">
</t>
    </r>
    <r>
      <rPr>
        <sz val="11"/>
        <color rgb="FF000000"/>
        <rFont val="Calibri"/>
      </rPr>
      <t xml:space="preserve">The recommended state for this setting is: </t>
    </r>
    <r>
      <rPr>
        <b/>
        <sz val="11"/>
        <color rgb="FF000000"/>
        <rFont val="Calibri"/>
      </rPr>
      <t>Prompt for consent on the secure desktop</t>
    </r>
    <r>
      <rPr>
        <sz val="11"/>
        <color rgb="FF000000"/>
        <rFont val="Calibri"/>
      </rPr>
      <t xml:space="preserve">. Configuring this setting to </t>
    </r>
    <r>
      <rPr>
        <b/>
        <sz val="11"/>
        <color rgb="FF000000"/>
        <rFont val="Calibri"/>
      </rPr>
      <t>Prompt for credentials on the secure desktop</t>
    </r>
    <r>
      <rPr>
        <sz val="11"/>
        <color rgb="FF000000"/>
        <rFont val="Calibri"/>
      </rPr>
      <t xml:space="preserve"> also conforms to the benchmark.</t>
    </r>
  </si>
  <si>
    <r>
      <rPr>
        <sz val="11"/>
        <color rgb="FF000000"/>
        <rFont val="Calibri"/>
      </rPr>
      <t>When an operation (including execution of a Windows binary) requires elevation of privilege, the user is prompted on the secure desktop to select either Permit or Deny. If the user selects Permit, the operation continues with the user's highest available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</si>
  <si>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HKLM\SOFTWARE\Microsoft\Windows\CurrentVersion\Policies\System:ConsentPromptBehaviorAdmin</t>
    </r>
    <r>
      <rPr>
        <sz val="11"/>
        <color rgb="FF006096"/>
        <rFont val="Roboto Condensed"/>
      </rPr>
      <t xml:space="preserve">
</t>
    </r>
  </si>
  <si>
    <r>
      <rPr>
        <sz val="11"/>
        <color rgb="FF000000"/>
        <rFont val="Calibri"/>
      </rPr>
      <t>Prompt for consent for non-Windows binaries. (When an operation for a non-Microsoft application requires elevation of privilege, the user is prompted on the secure desktop to select either Permit or Deny. If the user selects Permit, the operation continues with the user's highest available privilege.)</t>
    </r>
  </si>
  <si>
    <t>2.3.17.3</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</si>
  <si>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</si>
  <si>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r>
      <rPr>
        <sz val="11"/>
        <color rgb="FF006096"/>
        <rFont val="Roboto Condensed"/>
      </rPr>
      <t xml:space="preserve">
</t>
    </r>
  </si>
  <si>
    <r>
      <rPr>
        <sz val="11"/>
        <color rgb="FF000000"/>
        <rFont val="Calibri"/>
      </rPr>
      <t>This policy setting controls the behavior of the elevation prompt for standard users.</t>
    </r>
    <r>
      <rPr>
        <sz val="11"/>
        <color rgb="FF000000"/>
        <rFont val="Calibri"/>
      </rPr>
      <t xml:space="preserve">
</t>
    </r>
    <r>
      <rPr>
        <sz val="11"/>
        <color rgb="FF000000"/>
        <rFont val="Calibri"/>
      </rPr>
      <t xml:space="preserve">The recommended state for this setting is: </t>
    </r>
    <r>
      <rPr>
        <b/>
        <sz val="11"/>
        <color rgb="FF000000"/>
        <rFont val="Calibri"/>
      </rPr>
      <t>Automatically deny elevation requests</t>
    </r>
    <r>
      <rPr>
        <sz val="11"/>
        <color rgb="FF000000"/>
        <rFont val="Calibri"/>
      </rPr>
      <t>.</t>
    </r>
  </si>
  <si>
    <r>
      <rPr>
        <sz val="11"/>
        <color rgb="FF000000"/>
        <rFont val="Calibri"/>
      </rPr>
      <t>When an operation requires elevation of privilege, a configurable access denied error message is displayed. An enterprise that is running desktops as standard user may choose this setting to reduce help desk calls.</t>
    </r>
    <r>
      <rPr>
        <sz val="11"/>
        <color rgb="FF000000"/>
        <rFont val="Calibri"/>
      </rPr>
      <t xml:space="preserve">
</t>
    </r>
    <r>
      <rPr>
        <b/>
        <sz val="11"/>
        <color rgb="FF000000"/>
        <rFont val="Calibri"/>
      </rPr>
      <t>Note:</t>
    </r>
    <r>
      <rPr>
        <sz val="11"/>
        <color rgb="FF000000"/>
        <rFont val="Calibri"/>
      </rPr>
      <t xml:space="preserve"> With this setting configured as recommended, the default error message displayed when a user attempts to perform an operation or run a program requiring privilege elevation (without Administrator rights) is "</t>
    </r>
    <r>
      <rPr>
        <i/>
        <sz val="11"/>
        <color rgb="FF000000"/>
        <rFont val="Calibri"/>
      </rPr>
      <t>This program will not run. This program is blocked by group policy. For more information, contact your system administrator.</t>
    </r>
    <r>
      <rPr>
        <sz val="11"/>
        <color rgb="FF000000"/>
        <rFont val="Calibri"/>
      </rPr>
      <t xml:space="preserve">" Some users who are not used to seeing this message may believe that the operation or program they attempted to run is specifically blocked by group policy, as that is what the message seems to imply. This message may therefore result in user questions as to why that specific operation/program is blocked, when in fact, the problem is that they need to perform the operation or run the program with an Administrative account (or "Run as Administrator" if it </t>
    </r>
    <r>
      <rPr>
        <i/>
        <sz val="11"/>
        <color rgb="FF000000"/>
        <rFont val="Calibri"/>
      </rPr>
      <t>is</t>
    </r>
    <r>
      <rPr>
        <sz val="11"/>
        <color rgb="FF000000"/>
        <rFont val="Calibri"/>
      </rPr>
      <t xml:space="preserve"> already an Administrator account), and they are not doing that.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</si>
  <si>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HKLM\SOFTWARE\Microsoft\Windows\CurrentVersion\Policies\System:ConsentPromptBehaviorUser</t>
    </r>
    <r>
      <rPr>
        <sz val="11"/>
        <color rgb="FF006096"/>
        <rFont val="Roboto Condensed"/>
      </rPr>
      <t xml:space="preserve">
</t>
    </r>
  </si>
  <si>
    <r>
      <rPr>
        <sz val="11"/>
        <color rgb="FF000000"/>
        <rFont val="Calibri"/>
      </rPr>
      <t>Prompt for credentials. (When an operation requires elevation of privilege, the user is prompted to enter an administrative user name and password. If the user enters valid credentials, the operation continues with the applicable privilege.)</t>
    </r>
  </si>
  <si>
    <t>2.3.17.4</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</si>
  <si>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</si>
  <si>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r>
      <rPr>
        <sz val="11"/>
        <color rgb="FF006096"/>
        <rFont val="Roboto Condensed"/>
      </rPr>
      <t xml:space="preserve">
</t>
    </r>
  </si>
  <si>
    <r>
      <rPr>
        <sz val="11"/>
        <color rgb="FF000000"/>
        <rFont val="Calibri"/>
      </rPr>
      <t>This policy setting controls the behavior of application installation detection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</si>
  <si>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an application installation package is detected that requires elevation of privilege, the user is prompted to enter an administrative user name and password. If the user enters valid credentials, the operation continues with the applicable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</si>
  <si>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HKLM\SOFTWARE\Microsoft\Windows\CurrentVersion\Policies\System:EnableInstallerDetection</t>
    </r>
    <r>
      <rPr>
        <sz val="11"/>
        <color rgb="FF006096"/>
        <rFont val="Roboto Condensed"/>
      </rPr>
      <t xml:space="preserve">
</t>
    </r>
  </si>
  <si>
    <r>
      <rPr>
        <sz val="11"/>
        <color rgb="FF000000"/>
        <rFont val="Calibri"/>
      </rPr>
      <t>Disabled. (Default for enterprise. Application installation packages are not detected and prompted for elevation.)</t>
    </r>
  </si>
  <si>
    <t>2.3.17.5</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</si>
  <si>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</si>
  <si>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r>
      <rPr>
        <sz val="11"/>
        <color rgb="FF006096"/>
        <rFont val="Roboto Condensed"/>
      </rPr>
      <t xml:space="preserve">
</t>
    </r>
  </si>
  <si>
    <r>
      <rPr>
        <sz val="11"/>
        <color rgb="FF000000"/>
        <rFont val="Calibri"/>
      </rPr>
      <t>This policy setting controls whether applications that request to run with a User Interface Accessibility (UIAccess) integrity level must reside in a secure location in the file system. Secure locations are limited to the following:</t>
    </r>
    <r>
      <rPr>
        <sz val="11"/>
        <color rgb="FF000000"/>
        <rFont val="Calibri"/>
      </rPr>
      <t xml:space="preserve">
</t>
    </r>
    <r>
      <rPr>
        <sz val="11"/>
        <color rgb="FF000000"/>
        <rFont val="Calibri"/>
      </rPr>
      <t xml:space="preserve">- </t>
    </r>
    <r>
      <rPr>
        <b/>
        <sz val="11"/>
        <color rgb="FF000000"/>
        <rFont val="Calibri"/>
      </rPr>
      <t>…\Program Files\</t>
    </r>
    <r>
      <rPr>
        <sz val="11"/>
        <color rgb="FF000000"/>
        <rFont val="Calibri"/>
      </rPr>
      <t>, including subfolders</t>
    </r>
    <r>
      <rPr>
        <sz val="11"/>
        <color rgb="FF000000"/>
        <rFont val="Calibri"/>
      </rPr>
      <t xml:space="preserve">
</t>
    </r>
    <r>
      <rPr>
        <sz val="11"/>
        <color rgb="FF000000"/>
        <rFont val="Calibri"/>
      </rPr>
      <t xml:space="preserve">- </t>
    </r>
    <r>
      <rPr>
        <b/>
        <sz val="11"/>
        <color rgb="FF000000"/>
        <rFont val="Calibri"/>
      </rPr>
      <t>…\Windows\System32\</t>
    </r>
    <r>
      <rPr>
        <sz val="11"/>
        <color rgb="FF000000"/>
        <rFont val="Calibri"/>
      </rPr>
      <t xml:space="preserve">
</t>
    </r>
    <r>
      <rPr>
        <sz val="11"/>
        <color rgb="FF000000"/>
        <rFont val="Calibri"/>
      </rPr>
      <t xml:space="preserve">- </t>
    </r>
    <r>
      <rPr>
        <b/>
        <sz val="11"/>
        <color rgb="FF000000"/>
        <rFont val="Calibri"/>
      </rPr>
      <t>…\Program Files (x86)\</t>
    </r>
    <r>
      <rPr>
        <sz val="11"/>
        <color rgb="FF000000"/>
        <rFont val="Calibri"/>
      </rPr>
      <t>, including subfolders (for 64-bit versions of Windows)</t>
    </r>
    <r>
      <rPr>
        <sz val="11"/>
        <color rgb="FF000000"/>
        <rFont val="Calibri"/>
      </rPr>
      <t xml:space="preserve">
</t>
    </r>
    <r>
      <rPr>
        <b/>
        <sz val="11"/>
        <color rgb="FF000000"/>
        <rFont val="Calibri"/>
      </rPr>
      <t>Note:</t>
    </r>
    <r>
      <rPr>
        <sz val="11"/>
        <color rgb="FF000000"/>
        <rFont val="Calibri"/>
      </rPr>
      <t xml:space="preserve"> Windows enforces a public key infrastructure (PKI) signature check on any interactive application that requests to run with a UIAccess integrity level regardless of the state of this security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</si>
  <si>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HKLM\SOFTWARE\Microsoft\Windows\CurrentVersion\Policies\System:EnableSecureUIAPaths</t>
    </r>
    <r>
      <rPr>
        <sz val="11"/>
        <color rgb="FF006096"/>
        <rFont val="Roboto Condensed"/>
      </rPr>
      <t xml:space="preserve">
</t>
    </r>
  </si>
  <si>
    <r>
      <rPr>
        <sz val="11"/>
        <color rgb="FF000000"/>
        <rFont val="Calibri"/>
      </rPr>
      <t>Enabled. (If an application resides in a secure location in the file system, it runs only with UIAccess integrity.)</t>
    </r>
  </si>
  <si>
    <t>2.3.17.6</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</si>
  <si>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</si>
  <si>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r>
      <rPr>
        <sz val="11"/>
        <color rgb="FF006096"/>
        <rFont val="Roboto Condensed"/>
      </rPr>
      <t xml:space="preserve">
</t>
    </r>
  </si>
  <si>
    <r>
      <rPr>
        <sz val="11"/>
        <color rgb="FF000000"/>
        <rFont val="Calibri"/>
      </rPr>
      <t>This policy setting controls the behavior of all User Account Control (UAC) policy settings for the computer. If you change this policy setting, you must restart your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is disabled, the Security Center notifies you that the overall security of the operating system has been reduced.</t>
    </r>
  </si>
  <si>
    <r>
      <rPr>
        <sz val="11"/>
        <color rgb="FF000000"/>
        <rFont val="Calibri"/>
      </rPr>
      <t>None - this is the default behavior. Users and administrators will need to learn to work with UAC prompts and adjust their work habits to use least privilege operations.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</si>
  <si>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HKLM\SOFTWARE\Microsoft\Windows\CurrentVersion\Policies\System:EnableLUA</t>
    </r>
    <r>
      <rPr>
        <sz val="11"/>
        <color rgb="FF006096"/>
        <rFont val="Roboto Condensed"/>
      </rPr>
      <t xml:space="preserve">
</t>
    </r>
  </si>
  <si>
    <r>
      <rPr>
        <sz val="11"/>
        <color rgb="FF000000"/>
        <rFont val="Calibri"/>
      </rPr>
      <t>Enabled. (Admin Approval Mode is enabled. This policy must be enabled and related UAC policy settings must also be set appropriately to allow the built-in Administrator account and all other users who are members of the Administrators group to run in Admin Approval Mode.)</t>
    </r>
  </si>
  <si>
    <t>2.3.17.7</t>
  </si>
  <si>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</si>
  <si>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Switch to the secure desktop when prompting for elevation</t>
    </r>
    <r>
      <rPr>
        <sz val="11"/>
        <color rgb="FF006096"/>
        <rFont val="Roboto Condensed"/>
      </rPr>
      <t xml:space="preserve">
</t>
    </r>
  </si>
  <si>
    <r>
      <rPr>
        <sz val="11"/>
        <color rgb="FF000000"/>
        <rFont val="Calibri"/>
      </rPr>
      <t>This policy setting controls whether the elevation request prompt is displayed on the interactive user's desktop or the secure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</si>
  <si>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HKLM\SOFTWARE\Microsoft\Windows\CurrentVersion\Policies\System:PromptOnSecureDesktop</t>
    </r>
    <r>
      <rPr>
        <sz val="11"/>
        <color rgb="FF006096"/>
        <rFont val="Roboto Condensed"/>
      </rPr>
      <t xml:space="preserve">
</t>
    </r>
  </si>
  <si>
    <r>
      <rPr>
        <sz val="11"/>
        <color rgb="FF000000"/>
        <rFont val="Calibri"/>
      </rPr>
      <t>Enabled. (All elevation requests go to the secure desktop regardless of prompt behavior policy settings for administrators and standard users.)</t>
    </r>
  </si>
  <si>
    <t>2.3.17.8</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</si>
  <si>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</si>
  <si>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r>
      <rPr>
        <sz val="11"/>
        <color rgb="FF006096"/>
        <rFont val="Roboto Condensed"/>
      </rPr>
      <t xml:space="preserve">
</t>
    </r>
  </si>
  <si>
    <r>
      <rPr>
        <sz val="11"/>
        <color rgb="FF000000"/>
        <rFont val="Calibri"/>
      </rPr>
      <t>This policy setting controls whether application write failures are redirected to defined registry and file system locations. This policy setting mitigates applications that run as administrator and write run-time application data to:</t>
    </r>
    <r>
      <rPr>
        <sz val="11"/>
        <color rgb="FF000000"/>
        <rFont val="Calibri"/>
      </rPr>
      <t xml:space="preserve">
</t>
    </r>
    <r>
      <rPr>
        <sz val="11"/>
        <color rgb="FF000000"/>
        <rFont val="Calibri"/>
      </rPr>
      <t xml:space="preserve">- </t>
    </r>
    <r>
      <rPr>
        <b/>
        <sz val="11"/>
        <color rgb="FF000000"/>
        <rFont val="Calibri"/>
      </rPr>
      <t>%ProgramFiles%</t>
    </r>
    <r>
      <rPr>
        <sz val="11"/>
        <color rgb="FF000000"/>
        <rFont val="Calibri"/>
      </rPr>
      <t xml:space="preserve">
</t>
    </r>
    <r>
      <rPr>
        <sz val="11"/>
        <color rgb="FF000000"/>
        <rFont val="Calibri"/>
      </rPr>
      <t xml:space="preserve">- </t>
    </r>
    <r>
      <rPr>
        <b/>
        <sz val="11"/>
        <color rgb="FF000000"/>
        <rFont val="Calibri"/>
      </rPr>
      <t>%windir%</t>
    </r>
    <r>
      <rPr>
        <sz val="11"/>
        <color rgb="FF000000"/>
        <rFont val="Calibri"/>
      </rPr>
      <t xml:space="preserve">
</t>
    </r>
    <r>
      <rPr>
        <sz val="11"/>
        <color rgb="FF000000"/>
        <rFont val="Calibri"/>
      </rPr>
      <t xml:space="preserve">- </t>
    </r>
    <r>
      <rPr>
        <b/>
        <sz val="11"/>
        <color rgb="FF000000"/>
        <rFont val="Calibri"/>
      </rPr>
      <t>%windir%\System32</t>
    </r>
    <r>
      <rPr>
        <sz val="11"/>
        <color rgb="FF000000"/>
        <rFont val="Calibri"/>
      </rPr>
      <t xml:space="preserve">
</t>
    </r>
    <r>
      <rPr>
        <sz val="11"/>
        <color rgb="FF000000"/>
        <rFont val="Calibri"/>
      </rPr>
      <t xml:space="preserve">- </t>
    </r>
    <r>
      <rPr>
        <b/>
        <sz val="11"/>
        <color rgb="FF000000"/>
        <rFont val="Calibri"/>
      </rPr>
      <t>HKLM\SOFTWARE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</si>
  <si>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HKLM\SOFTWARE\Microsoft\Windows\CurrentVersion\Policies\System:EnableVirtualization</t>
    </r>
    <r>
      <rPr>
        <sz val="11"/>
        <color rgb="FF006096"/>
        <rFont val="Roboto Condensed"/>
      </rPr>
      <t xml:space="preserve">
</t>
    </r>
  </si>
  <si>
    <r>
      <rPr>
        <sz val="11"/>
        <color rgb="FF000000"/>
        <rFont val="Calibri"/>
      </rPr>
      <t>Enabled. (Application write failures are redirected at run time to defined user locations for both the file system and registry.)</t>
    </r>
  </si>
  <si>
    <t>System Services</t>
  </si>
  <si>
    <t>5.1</t>
  </si>
  <si>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</si>
  <si>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Services\Bluetooth Audio Gateway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service was first introduced in Windows 10 Release 1803. It appears to have replaced the older </t>
    </r>
    <r>
      <rPr>
        <i/>
        <sz val="11"/>
        <color rgb="FF000000"/>
        <rFont val="Calibri"/>
      </rPr>
      <t>Bluetooth Handsfree Service (BthHFSrv)</t>
    </r>
    <r>
      <rPr>
        <sz val="11"/>
        <color rgb="FF000000"/>
        <rFont val="Calibri"/>
      </rPr>
      <t>, which was removed from Windows in that release (it is not simply a rename, but a different service).</t>
    </r>
  </si>
  <si>
    <r>
      <rPr>
        <sz val="11"/>
        <color rgb="FF000000"/>
        <rFont val="Calibri"/>
      </rPr>
      <t>Service supporting the audio gateway role of the Bluetooth Handsfree Profile.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</si>
  <si>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Bluetooth hands-free devices will not function properly with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</si>
  <si>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HKLM\SYSTEM\CurrentControlSet\Services\BTAGService:Start</t>
    </r>
    <r>
      <rPr>
        <sz val="11"/>
        <color rgb="FF006096"/>
        <rFont val="Roboto Condensed"/>
      </rPr>
      <t xml:space="preserve">
</t>
    </r>
  </si>
  <si>
    <r>
      <rPr>
        <sz val="11"/>
        <color rgb="FF000000"/>
        <rFont val="Calibri"/>
      </rPr>
      <t>Manual (Trigger Start)</t>
    </r>
  </si>
  <si>
    <t>5.2</t>
  </si>
  <si>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</si>
  <si>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Services\Bluetooth Support Service</t>
    </r>
    <r>
      <rPr>
        <sz val="11"/>
        <color rgb="FF006096"/>
        <rFont val="Roboto Condensed"/>
      </rPr>
      <t xml:space="preserve">
</t>
    </r>
  </si>
  <si>
    <r>
      <rPr>
        <sz val="11"/>
        <color rgb="FF000000"/>
        <rFont val="Calibri"/>
      </rPr>
      <t>The Bluetooth service supports discovery and association of remote Bluetooth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</si>
  <si>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Already installed Bluetooth devices may fail to operate properly and new devices may be prevented from being discovered or associated. If Bluetooth devices were installed, then some Windows components, such as Devices and Printers, may fail to operate correctly - including hanging/freezing when opened. The solution, besides re-enabling this service, is to disable or delete the offending Bluetooth device(s) in Device Manager, or disable the device altogether via the system BIOS (if it is an on-board Bluetooth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</si>
  <si>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HKLM\SYSTEM\CurrentControlSet\Services\bthserv:Start</t>
    </r>
    <r>
      <rPr>
        <sz val="11"/>
        <color rgb="FF006096"/>
        <rFont val="Roboto Condensed"/>
      </rPr>
      <t xml:space="preserve">
</t>
    </r>
  </si>
  <si>
    <r>
      <rPr>
        <sz val="11"/>
        <color rgb="FF000000"/>
        <rFont val="Calibri"/>
      </rPr>
      <t>Windows 7: Manual</t>
    </r>
    <r>
      <rPr>
        <sz val="11"/>
        <color rgb="FF000000"/>
        <rFont val="Calibri"/>
      </rPr>
      <t xml:space="preserve">
</t>
    </r>
    <r>
      <rPr>
        <sz val="11"/>
        <color rgb="FF000000"/>
        <rFont val="Calibri"/>
      </rPr>
      <t>Windows 8.0 or newer: Manual (Trigger Start)</t>
    </r>
  </si>
  <si>
    <t>5.3</t>
  </si>
  <si>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</si>
  <si>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Services\Computer Browser</t>
    </r>
    <r>
      <rPr>
        <sz val="11"/>
        <color rgb="FF006096"/>
        <rFont val="Roboto Condensed"/>
      </rPr>
      <t xml:space="preserve">
</t>
    </r>
  </si>
  <si>
    <r>
      <rPr>
        <sz val="11"/>
        <color rgb="FF000000"/>
        <rFont val="Calibri"/>
      </rPr>
      <t>Maintains an updated list of computers on the network and supplies this list to computers designated as browsers.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8.1 and Windows 10, this service is bundled with the </t>
    </r>
    <r>
      <rPr>
        <i/>
        <sz val="11"/>
        <color rgb="FF000000"/>
        <rFont val="Calibri"/>
      </rPr>
      <t>SMB 1.0/CIFS File Sharing Support</t>
    </r>
    <r>
      <rPr>
        <sz val="11"/>
        <color rgb="FF000000"/>
        <rFont val="Calibri"/>
      </rPr>
      <t xml:space="preserve"> optional feature. As a result, removing that feature (highly recommended unless backward compatibility is needed to XP/2003 and older Windows OSes - see Stop using SMB1 | Storage at Microsoft </t>
    </r>
    <r>
      <rPr>
        <sz val="11"/>
        <color rgb="FF0000FF"/>
        <rFont val="Calibri"/>
      </rPr>
      <t>(https://blogs.technet.microsoft.com/filecab/2016/09/16/stop-using-smb1/)</t>
    </r>
    <r>
      <rPr>
        <sz val="11"/>
        <color rgb="FF000000"/>
        <rFont val="Calibri"/>
      </rPr>
      <t>) will also remediate this recommendation. The feature is not installed by default starting with Windows 10 R1709.</t>
    </r>
  </si>
  <si>
    <r>
      <rPr>
        <sz val="11"/>
        <color rgb="FF000000"/>
        <rFont val="Calibri"/>
      </rPr>
      <t>The list of computers and their shares on the network will not be updated or maintained.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</si>
  <si>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HKLM\SYSTEM\CurrentControlSet\Services\Browser:Start</t>
    </r>
    <r>
      <rPr>
        <sz val="11"/>
        <color rgb="FF006096"/>
        <rFont val="Roboto Condensed"/>
      </rPr>
      <t xml:space="preserve">
</t>
    </r>
  </si>
  <si>
    <r>
      <rPr>
        <sz val="11"/>
        <color rgb="FF000000"/>
        <rFont val="Calibri"/>
      </rPr>
      <t>Windows 7: Manual</t>
    </r>
    <r>
      <rPr>
        <sz val="11"/>
        <color rgb="FF000000"/>
        <rFont val="Calibri"/>
      </rPr>
      <t xml:space="preserve">
</t>
    </r>
    <r>
      <rPr>
        <sz val="11"/>
        <color rgb="FF000000"/>
        <rFont val="Calibri"/>
      </rPr>
      <t>Windows 8.0 through Windows 10 R1703: Manual (Trigger Start)</t>
    </r>
    <r>
      <rPr>
        <sz val="11"/>
        <color rgb="FF000000"/>
        <rFont val="Calibri"/>
      </rPr>
      <t xml:space="preserve">
</t>
    </r>
    <r>
      <rPr>
        <sz val="11"/>
        <color rgb="FF000000"/>
        <rFont val="Calibri"/>
      </rPr>
      <t>Windows 10 R1709 or newer: Not Installed (Manual (Trigger Start) when installed)</t>
    </r>
  </si>
  <si>
    <t>5.4</t>
  </si>
  <si>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</si>
  <si>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Services\Downloaded Maps Manager</t>
    </r>
    <r>
      <rPr>
        <sz val="11"/>
        <color rgb="FF006096"/>
        <rFont val="Roboto Condensed"/>
      </rPr>
      <t xml:space="preserve">
</t>
    </r>
  </si>
  <si>
    <r>
      <rPr>
        <sz val="11"/>
        <color rgb="FF000000"/>
        <rFont val="Calibri"/>
      </rPr>
      <t>Windows service for application access to downloaded maps. This service is started on-demand by application accessing downloaded maps.</t>
    </r>
  </si>
  <si>
    <r>
      <rPr>
        <sz val="11"/>
        <color rgb="FF000000"/>
        <rFont val="Calibri"/>
      </rPr>
      <t>Applications will be prevented from accessing maps data.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</si>
  <si>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HKLM\SYSTEM\CurrentControlSet\Services\MapsBroker:Start</t>
    </r>
    <r>
      <rPr>
        <sz val="11"/>
        <color rgb="FF006096"/>
        <rFont val="Roboto Condensed"/>
      </rPr>
      <t xml:space="preserve">
</t>
    </r>
  </si>
  <si>
    <r>
      <rPr>
        <sz val="11"/>
        <color rgb="FF000000"/>
        <rFont val="Calibri"/>
      </rPr>
      <t>Automatic (Delayed Start)</t>
    </r>
  </si>
  <si>
    <t>5.5</t>
  </si>
  <si>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</si>
  <si>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Services\Geolocation Service</t>
    </r>
    <r>
      <rPr>
        <sz val="11"/>
        <color rgb="FF006096"/>
        <rFont val="Roboto Condensed"/>
      </rPr>
      <t xml:space="preserve">
</t>
    </r>
  </si>
  <si>
    <r>
      <rPr>
        <sz val="11"/>
        <color rgb="FF000000"/>
        <rFont val="Calibri"/>
      </rPr>
      <t>This service monitors the current location of the system and manages geofences (a geographical location with associated events).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</si>
  <si>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Applications will be unable to use or receive notifications for geolocation or geofences.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</si>
  <si>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HKLM\SYSTEM\CurrentControlSet\Services\lfsvc:Start</t>
    </r>
    <r>
      <rPr>
        <sz val="11"/>
        <color rgb="FF006096"/>
        <rFont val="Roboto Condensed"/>
      </rPr>
      <t xml:space="preserve">
</t>
    </r>
  </si>
  <si>
    <t>5.6</t>
  </si>
  <si>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</si>
  <si>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Services\IIS Admin Service</t>
    </r>
    <r>
      <rPr>
        <sz val="11"/>
        <color rgb="FF006096"/>
        <rFont val="Roboto Condensed"/>
      </rPr>
      <t xml:space="preserve">
</t>
    </r>
  </si>
  <si>
    <r>
      <rPr>
        <sz val="11"/>
        <color rgb="FF000000"/>
        <rFont val="Calibri"/>
      </rPr>
      <t>Enables the server to administer the IIS metabase. The IIS metabase stores configuration for the SMTP and FTP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An organization may choose to selectively grant exceptions to web developers to allow IIS (or another web server) on their workstation, in order for them to locally test &amp; develop web pages. However, the organization should track those machines and ensure the security controls and mitigations are kept up to date, to reduce risk of compromise.</t>
    </r>
  </si>
  <si>
    <r>
      <rPr>
        <sz val="11"/>
        <color rgb="FF000000"/>
        <rFont val="Calibri"/>
      </rPr>
      <t>IIS will not function, including Web, SMTP or FTP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</si>
  <si>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HKLM\SYSTEM\CurrentControlSet\Services\IISADMIN:Start</t>
    </r>
    <r>
      <rPr>
        <sz val="11"/>
        <color rgb="FF006096"/>
        <rFont val="Roboto Condensed"/>
      </rPr>
      <t xml:space="preserve">
</t>
    </r>
  </si>
  <si>
    <r>
      <rPr>
        <sz val="11"/>
        <color rgb="FF000000"/>
        <rFont val="Calibri"/>
      </rPr>
      <t>Not Installed (Automatic when installed)</t>
    </r>
  </si>
  <si>
    <t>5.7</t>
  </si>
  <si>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</si>
  <si>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Services\Infrared monitor service</t>
    </r>
    <r>
      <rPr>
        <sz val="11"/>
        <color rgb="FF006096"/>
        <rFont val="Roboto Condensed"/>
      </rPr>
      <t xml:space="preserve">
</t>
    </r>
  </si>
  <si>
    <r>
      <rPr>
        <sz val="11"/>
        <color rgb="FF000000"/>
        <rFont val="Calibri"/>
      </rPr>
      <t>Detects other Infrared devices that are in range and launches the file transfer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</si>
  <si>
    <r>
      <rPr>
        <sz val="11"/>
        <color rgb="FF000000"/>
        <rFont val="Calibri"/>
      </rPr>
      <t>Infrared file transfers will be prevented from working.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</si>
  <si>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HKLM\SYSTEM\CurrentControlSet\Services\irmon:Start</t>
    </r>
    <r>
      <rPr>
        <sz val="11"/>
        <color rgb="FF006096"/>
        <rFont val="Roboto Condensed"/>
      </rPr>
      <t xml:space="preserve">
</t>
    </r>
  </si>
  <si>
    <r>
      <rPr>
        <sz val="11"/>
        <color rgb="FF000000"/>
        <rFont val="Calibri"/>
      </rPr>
      <t>Windows 10 R1607 through Windows 10 R1809: Manual</t>
    </r>
    <r>
      <rPr>
        <sz val="11"/>
        <color rgb="FF000000"/>
        <rFont val="Calibri"/>
      </rPr>
      <t xml:space="preserve">
</t>
    </r>
    <r>
      <rPr>
        <sz val="11"/>
        <color rgb="FF000000"/>
        <rFont val="Calibri"/>
      </rPr>
      <t>Windows 10 R1903 or newer: Not Installed (Manual when installed)</t>
    </r>
  </si>
  <si>
    <t>5.8</t>
  </si>
  <si>
    <r>
      <rPr>
        <sz val="11"/>
        <rFont val="Calibri"/>
      </rPr>
      <t xml:space="preserve">Ensure </t>
    </r>
    <r>
      <rPr>
        <sz val="11"/>
        <color rgb="FF000000"/>
        <rFont val="Calibri"/>
      </rPr>
      <t>'</t>
    </r>
    <r>
      <rPr>
        <b/>
        <sz val="11"/>
        <color rgb="FF000000"/>
        <rFont val="Calibri"/>
      </rPr>
      <t>Internet Connection Sharing (ICS) (SharedAccess)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</si>
  <si>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Services\Internet Connection Sharing (ICS)</t>
    </r>
    <r>
      <rPr>
        <sz val="11"/>
        <color rgb="FF006096"/>
        <rFont val="Roboto Condensed"/>
      </rPr>
      <t xml:space="preserve">
</t>
    </r>
  </si>
  <si>
    <r>
      <rPr>
        <sz val="11"/>
        <color rgb="FF000000"/>
        <rFont val="Calibri"/>
      </rPr>
      <t>Provides network access translation, addressing, name resolution and/or intrusion prevention services for a home or small office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</si>
  <si>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Internet Connection Sharing (ICS) will not be available. Wireless connections using Miracast will also be prevented.</t>
    </r>
    <r>
      <rPr>
        <sz val="11"/>
        <color rgb="FF000000"/>
        <rFont val="Calibri"/>
      </rPr>
      <t xml:space="preserve">
</t>
    </r>
    <r>
      <rPr>
        <b/>
        <sz val="11"/>
        <color rgb="FF000000"/>
        <rFont val="Calibri"/>
      </rPr>
      <t>Note:</t>
    </r>
    <r>
      <rPr>
        <sz val="11"/>
        <color rgb="FF000000"/>
        <rFont val="Calibri"/>
      </rPr>
      <t xml:space="preserve"> This service is a prerequisite for the </t>
    </r>
    <r>
      <rPr>
        <i/>
        <sz val="11"/>
        <color rgb="FF000000"/>
        <rFont val="Calibri"/>
      </rPr>
      <t>Microsoft Defender Application Guard</t>
    </r>
    <r>
      <rPr>
        <sz val="11"/>
        <color rgb="FF000000"/>
        <rFont val="Calibri"/>
      </rPr>
      <t xml:space="preserve"> feature in Windows 10, so an exception should be made to this recommendation if intending to use Microsoft Defender Application Guard.</t>
    </r>
    <r>
      <rPr>
        <sz val="11"/>
        <color rgb="FF000000"/>
        <rFont val="Calibri"/>
      </rPr>
      <t xml:space="preserve">
</t>
    </r>
    <r>
      <rPr>
        <b/>
        <sz val="11"/>
        <color rgb="FF000000"/>
        <rFont val="Calibri"/>
      </rPr>
      <t>Note #2:</t>
    </r>
    <r>
      <rPr>
        <sz val="11"/>
        <color rgb="FF000000"/>
        <rFont val="Calibri"/>
      </rPr>
      <t xml:space="preserve"> If your organization is using Windows Subsystem for Linux (WSL) this service is needed for WSL to function, so an exception should be made to this recommendation. For more information, please visit the following Microsoft Blog: Troubleshooting Windows Subsystem for Linux | Microsoft Docs </t>
    </r>
    <r>
      <rPr>
        <sz val="11"/>
        <color rgb="FF0000FF"/>
        <rFont val="Calibri"/>
      </rPr>
      <t>(https://docs.microsoft.com/en-us/windows/wsl/troubleshooting#wsl-2-errors-when-ics-is-disabled)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</si>
  <si>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HKLM\SYSTEM\CurrentControlSet\Services\SharedAccess:Start</t>
    </r>
    <r>
      <rPr>
        <sz val="11"/>
        <color rgb="FF006096"/>
        <rFont val="Roboto Condensed"/>
      </rPr>
      <t xml:space="preserve">
</t>
    </r>
  </si>
  <si>
    <r>
      <rPr>
        <sz val="11"/>
        <color rgb="FF000000"/>
        <rFont val="Calibri"/>
      </rPr>
      <t>Windows 7 through Windows 8.1: Disabled</t>
    </r>
    <r>
      <rPr>
        <sz val="11"/>
        <color rgb="FF000000"/>
        <rFont val="Calibri"/>
      </rPr>
      <t xml:space="preserve">
</t>
    </r>
    <r>
      <rPr>
        <sz val="11"/>
        <color rgb="FF000000"/>
        <rFont val="Calibri"/>
      </rPr>
      <t>Windows 10 R1507 and R1511: Manual</t>
    </r>
    <r>
      <rPr>
        <sz val="11"/>
        <color rgb="FF000000"/>
        <rFont val="Calibri"/>
      </rPr>
      <t xml:space="preserve">
</t>
    </r>
    <r>
      <rPr>
        <sz val="11"/>
        <color rgb="FF000000"/>
        <rFont val="Calibri"/>
      </rPr>
      <t>Windows 10 R1607 or newer: Manual (Trigger Start)</t>
    </r>
  </si>
  <si>
    <t>5.9</t>
  </si>
  <si>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</si>
  <si>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Services\Link-Layer Topology Discovery Mapper</t>
    </r>
    <r>
      <rPr>
        <sz val="11"/>
        <color rgb="FF006096"/>
        <rFont val="Roboto Condensed"/>
      </rPr>
      <t xml:space="preserve">
</t>
    </r>
  </si>
  <si>
    <r>
      <rPr>
        <sz val="11"/>
        <color rgb="FF000000"/>
        <rFont val="Calibri"/>
      </rPr>
      <t>Creates a Network Map, consisting of PC and device topology (connectivity) information, and metadata describing each PC and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</si>
  <si>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Network Map will not function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</si>
  <si>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HKLM\SYSTEM\CurrentControlSet\Services\lltdsvc:Start</t>
    </r>
    <r>
      <rPr>
        <sz val="11"/>
        <color rgb="FF006096"/>
        <rFont val="Roboto Condensed"/>
      </rPr>
      <t xml:space="preserve">
</t>
    </r>
  </si>
  <si>
    <r>
      <rPr>
        <sz val="11"/>
        <color rgb="FF000000"/>
        <rFont val="Calibri"/>
      </rPr>
      <t>Manual</t>
    </r>
  </si>
  <si>
    <t>5.10</t>
  </si>
  <si>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</si>
  <si>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Services\LxssManager</t>
    </r>
    <r>
      <rPr>
        <sz val="11"/>
        <color rgb="FF006096"/>
        <rFont val="Roboto Condensed"/>
      </rPr>
      <t xml:space="preserve">
</t>
    </r>
  </si>
  <si>
    <r>
      <rPr>
        <sz val="11"/>
        <color rgb="FF000000"/>
        <rFont val="Calibri"/>
      </rPr>
      <t>The LXSS Manager service supports running native ELF binaries. The service provides the infrastructure necessary for ELF binaries to run on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Windows Subsystem for Linux</t>
    </r>
    <r>
      <rPr>
        <sz val="11"/>
        <color rgb="FF000000"/>
        <rFont val="Calibri"/>
      </rPr>
      <t>).</t>
    </r>
  </si>
  <si>
    <r>
      <rPr>
        <sz val="11"/>
        <color rgb="FF000000"/>
        <rFont val="Calibri"/>
      </rPr>
      <t>The Linux Subsystem will not be available, and native ELF binaries will no longer run.</t>
    </r>
    <r>
      <rPr>
        <sz val="11"/>
        <color rgb="FF000000"/>
        <rFont val="Calibri"/>
      </rPr>
      <t xml:space="preserve">
</t>
    </r>
    <r>
      <rPr>
        <b/>
        <sz val="11"/>
        <color rgb="FF000000"/>
        <rFont val="Calibri"/>
      </rPr>
      <t>Note:</t>
    </r>
    <r>
      <rPr>
        <sz val="11"/>
        <color rgb="FF000000"/>
        <rFont val="Calibri"/>
      </rPr>
      <t xml:space="preserve"> If your organization has made an exception to this recommendation and is using Windows Subsystem for Linux (WSL), the Internet Connection Sharing (ICS) (SharedAccess) service will need to be </t>
    </r>
    <r>
      <rPr>
        <b/>
        <sz val="11"/>
        <color rgb="FF000000"/>
        <rFont val="Calibri"/>
      </rPr>
      <t>Enabled</t>
    </r>
    <r>
      <rPr>
        <sz val="11"/>
        <color rgb="FF000000"/>
        <rFont val="Calibri"/>
      </rPr>
      <t xml:space="preserve"> for WSL to function. For more information, please visit the following Microsoft Blog: Troubleshooting Windows Subsystem for Linux | Microsoft Docs </t>
    </r>
    <r>
      <rPr>
        <sz val="11"/>
        <color rgb="FF0000FF"/>
        <rFont val="Calibri"/>
      </rPr>
      <t>(https://docs.microsoft.com/en-us/windows/wsl/troubleshooting#wsl-2-errors-when-ics-is-disabled)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</si>
  <si>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HKLM\SYSTEM\CurrentControlSet\Services\LxssManager:Start</t>
    </r>
    <r>
      <rPr>
        <sz val="11"/>
        <color rgb="FF006096"/>
        <rFont val="Roboto Condensed"/>
      </rPr>
      <t xml:space="preserve">
</t>
    </r>
  </si>
  <si>
    <r>
      <rPr>
        <sz val="11"/>
        <color rgb="FF000000"/>
        <rFont val="Calibri"/>
      </rPr>
      <t>Not Installed (Manual when installed)</t>
    </r>
  </si>
  <si>
    <t>5.11</t>
  </si>
  <si>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</si>
  <si>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Services\Microsoft FTP Service</t>
    </r>
    <r>
      <rPr>
        <sz val="11"/>
        <color rgb="FF006096"/>
        <rFont val="Roboto Condensed"/>
      </rPr>
      <t xml:space="preserve">
</t>
    </r>
  </si>
  <si>
    <r>
      <rPr>
        <sz val="11"/>
        <color rgb="FF000000"/>
        <rFont val="Calibri"/>
      </rPr>
      <t>Enables the server to be a File Transfer Protocol (FTP)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 - FTP Server</t>
    </r>
    <r>
      <rPr>
        <sz val="11"/>
        <color rgb="FF000000"/>
        <rFont val="Calibri"/>
      </rPr>
      <t>).</t>
    </r>
  </si>
  <si>
    <r>
      <rPr>
        <sz val="11"/>
        <color rgb="FF000000"/>
        <rFont val="Calibri"/>
      </rPr>
      <t>The computer will not function as an FTP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</si>
  <si>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HKLM\SYSTEM\CurrentControlSet\Services\FTPSVC:Start</t>
    </r>
    <r>
      <rPr>
        <sz val="11"/>
        <color rgb="FF006096"/>
        <rFont val="Roboto Condensed"/>
      </rPr>
      <t xml:space="preserve">
</t>
    </r>
  </si>
  <si>
    <t>5.12</t>
  </si>
  <si>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</si>
  <si>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Services\Microsoft iSCSI Initiator Service</t>
    </r>
    <r>
      <rPr>
        <sz val="11"/>
        <color rgb="FF006096"/>
        <rFont val="Roboto Condensed"/>
      </rPr>
      <t xml:space="preserve">
</t>
    </r>
  </si>
  <si>
    <r>
      <rPr>
        <sz val="11"/>
        <color rgb="FF000000"/>
        <rFont val="Calibri"/>
      </rPr>
      <t>Manages Internet SCSI (iSCSI) sessions from this computer to remote target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</si>
  <si>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computer will not be able to directly login to or access iSCSI targets.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</si>
  <si>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HKLM\SYSTEM\CurrentControlSet\Services\MSiSCSI:Start</t>
    </r>
    <r>
      <rPr>
        <sz val="11"/>
        <color rgb="FF006096"/>
        <rFont val="Roboto Condensed"/>
      </rPr>
      <t xml:space="preserve">
</t>
    </r>
  </si>
  <si>
    <t>5.13</t>
  </si>
  <si>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</si>
  <si>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Services\OpenSSH SSH Server</t>
    </r>
    <r>
      <rPr>
        <sz val="11"/>
        <color rgb="FF006096"/>
        <rFont val="Roboto Condensed"/>
      </rPr>
      <t xml:space="preserve">
</t>
    </r>
  </si>
  <si>
    <r>
      <rPr>
        <sz val="11"/>
        <color rgb="FF000000"/>
        <rFont val="Calibri"/>
      </rPr>
      <t>SSH protocol based service to provide secure encrypted communications between two untrusted hosts over an insecure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it is installed by enabling an optional Windows feature (</t>
    </r>
    <r>
      <rPr>
        <i/>
        <sz val="11"/>
        <color rgb="FF000000"/>
        <rFont val="Calibri"/>
      </rPr>
      <t>OpenSSH Server</t>
    </r>
    <r>
      <rPr>
        <sz val="11"/>
        <color rgb="FF000000"/>
        <rFont val="Calibri"/>
      </rPr>
      <t>).</t>
    </r>
  </si>
  <si>
    <r>
      <rPr>
        <sz val="11"/>
        <color rgb="FF000000"/>
        <rFont val="Calibri"/>
      </rPr>
      <t>The workstation will not be permitted to be a SSH host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</si>
  <si>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HKLM\SYSTEM\CurrentControlSet\Services\sshd:Start</t>
    </r>
    <r>
      <rPr>
        <sz val="11"/>
        <color rgb="FF006096"/>
        <rFont val="Roboto Condensed"/>
      </rPr>
      <t xml:space="preserve">
</t>
    </r>
  </si>
  <si>
    <t>5.14</t>
  </si>
  <si>
    <r>
      <rPr>
        <sz val="11"/>
        <rFont val="Calibri"/>
      </rPr>
      <t xml:space="preserve">Ensure </t>
    </r>
    <r>
      <rPr>
        <sz val="11"/>
        <color rgb="FF000000"/>
        <rFont val="Calibri"/>
      </rPr>
      <t>'</t>
    </r>
    <r>
      <rPr>
        <b/>
        <sz val="11"/>
        <color rgb="FF000000"/>
        <rFont val="Calibri"/>
      </rPr>
      <t>Peer Name Resolution Protocol (PNRPsvc)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</si>
  <si>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Services\Peer Name Resolution Protocol</t>
    </r>
    <r>
      <rPr>
        <sz val="11"/>
        <color rgb="FF006096"/>
        <rFont val="Roboto Condensed"/>
      </rPr>
      <t xml:space="preserve">
</t>
    </r>
  </si>
  <si>
    <r>
      <rPr>
        <sz val="11"/>
        <color rgb="FF000000"/>
        <rFont val="Calibri"/>
      </rPr>
      <t>Enables serverless peer name resolution over the Internet using the Peer Name Resolution Protocol (PNRP).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</si>
  <si>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Some peer-to-peer and collaborative applications, such as Remote Assistance, may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</si>
  <si>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HKLM\SYSTEM\CurrentControlSet\Services\PNRPsvc:Start</t>
    </r>
    <r>
      <rPr>
        <sz val="11"/>
        <color rgb="FF006096"/>
        <rFont val="Roboto Condensed"/>
      </rPr>
      <t xml:space="preserve">
</t>
    </r>
  </si>
  <si>
    <t>5.15</t>
  </si>
  <si>
    <r>
      <rPr>
        <sz val="11"/>
        <rFont val="Calibri"/>
      </rPr>
      <t xml:space="preserve">Ensure </t>
    </r>
    <r>
      <rPr>
        <sz val="11"/>
        <color rgb="FF000000"/>
        <rFont val="Calibri"/>
      </rPr>
      <t>'</t>
    </r>
    <r>
      <rPr>
        <b/>
        <sz val="11"/>
        <color rgb="FF000000"/>
        <rFont val="Calibri"/>
      </rPr>
      <t>Peer Networking Grouping (p2psvc)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</si>
  <si>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Services\Peer Networking Grouping</t>
    </r>
    <r>
      <rPr>
        <sz val="11"/>
        <color rgb="FF006096"/>
        <rFont val="Roboto Condensed"/>
      </rPr>
      <t xml:space="preserve">
</t>
    </r>
  </si>
  <si>
    <r>
      <rPr>
        <sz val="11"/>
        <color rgb="FF000000"/>
        <rFont val="Calibri"/>
      </rPr>
      <t>Enables multi-party communication using Peer-to-Peer Grouping.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</si>
  <si>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Some applications, such as HomeGroup, may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</si>
  <si>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HKLM\SYSTEM\CurrentControlSet\Services\p2psvc:Start</t>
    </r>
    <r>
      <rPr>
        <sz val="11"/>
        <color rgb="FF006096"/>
        <rFont val="Roboto Condensed"/>
      </rPr>
      <t xml:space="preserve">
</t>
    </r>
  </si>
  <si>
    <t>5.16</t>
  </si>
  <si>
    <r>
      <rPr>
        <sz val="11"/>
        <rFont val="Calibri"/>
      </rPr>
      <t xml:space="preserve">Ensure </t>
    </r>
    <r>
      <rPr>
        <sz val="11"/>
        <color rgb="FF000000"/>
        <rFont val="Calibri"/>
      </rPr>
      <t>'</t>
    </r>
    <r>
      <rPr>
        <b/>
        <sz val="11"/>
        <color rgb="FF000000"/>
        <rFont val="Calibri"/>
      </rPr>
      <t>Peer Networking Identity Manager (p2pimsvc)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</si>
  <si>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Services\Peer Networking Identity Manager</t>
    </r>
    <r>
      <rPr>
        <sz val="11"/>
        <color rgb="FF006096"/>
        <rFont val="Roboto Condensed"/>
      </rPr>
      <t xml:space="preserve">
</t>
    </r>
  </si>
  <si>
    <r>
      <rPr>
        <sz val="11"/>
        <color rgb="FF000000"/>
        <rFont val="Calibri"/>
      </rPr>
      <t>Provides identity services for the Peer Name Resolution Protocol (PNRP) and Peer-to-Peer Grouping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</si>
  <si>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Peer Name Resolution Protocol (PNRP) and Peer-to-Peer Grouping services may not function, and some applications, such as HomeGroup and Remote Assistance, may not function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</si>
  <si>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HKLM\SYSTEM\CurrentControlSet\Services\p2pimsvc:Start</t>
    </r>
    <r>
      <rPr>
        <sz val="11"/>
        <color rgb="FF006096"/>
        <rFont val="Roboto Condensed"/>
      </rPr>
      <t xml:space="preserve">
</t>
    </r>
  </si>
  <si>
    <t>5.17</t>
  </si>
  <si>
    <r>
      <rPr>
        <sz val="11"/>
        <rFont val="Calibri"/>
      </rPr>
      <t xml:space="preserve">Ensure </t>
    </r>
    <r>
      <rPr>
        <sz val="11"/>
        <color rgb="FF000000"/>
        <rFont val="Calibri"/>
      </rPr>
      <t>'</t>
    </r>
    <r>
      <rPr>
        <b/>
        <sz val="11"/>
        <color rgb="FF000000"/>
        <rFont val="Calibri"/>
      </rPr>
      <t>PNRP Machine Name Publication Service (PNRPAutoReg)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</si>
  <si>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Services\PNRP Machine Name Publication Service</t>
    </r>
    <r>
      <rPr>
        <sz val="11"/>
        <color rgb="FF006096"/>
        <rFont val="Roboto Condensed"/>
      </rPr>
      <t xml:space="preserve">
</t>
    </r>
  </si>
  <si>
    <r>
      <rPr>
        <sz val="11"/>
        <color rgb="FF000000"/>
        <rFont val="Calibri"/>
      </rPr>
      <t>This service publishes a machine name using the Peer Name Resolution Protocol. Configuration is managed via the netsh context ‘p2p pnrp peer’.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</si>
  <si>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HKLM\SYSTEM\CurrentControlSet\Services\PNRPAutoReg:Start</t>
    </r>
    <r>
      <rPr>
        <sz val="11"/>
        <color rgb="FF006096"/>
        <rFont val="Roboto Condensed"/>
      </rPr>
      <t xml:space="preserve">
</t>
    </r>
  </si>
  <si>
    <t>5.18</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</si>
  <si>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</si>
  <si>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Services\Print Spooler</t>
    </r>
    <r>
      <rPr>
        <sz val="11"/>
        <color rgb="FF006096"/>
        <rFont val="Roboto Condensed"/>
      </rPr>
      <t xml:space="preserve">
</t>
    </r>
  </si>
  <si>
    <r>
      <rPr>
        <sz val="11"/>
        <color rgb="FF000000"/>
        <rFont val="Calibri"/>
      </rPr>
      <t>This service spools print jobs and handles interaction with printers.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</si>
  <si>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print, including printing to files (such as Adobe Portable Document Format (PDF)) which uses the Print Spooler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</si>
  <si>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HKLM\SYSTEM\CurrentControlSet\Services\Spooler:Start</t>
    </r>
    <r>
      <rPr>
        <sz val="11"/>
        <color rgb="FF006096"/>
        <rFont val="Roboto Condensed"/>
      </rPr>
      <t xml:space="preserve">
</t>
    </r>
  </si>
  <si>
    <r>
      <rPr>
        <sz val="11"/>
        <color rgb="FF000000"/>
        <rFont val="Calibri"/>
      </rPr>
      <t>Automatic</t>
    </r>
  </si>
  <si>
    <t>5.19</t>
  </si>
  <si>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</si>
  <si>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Services\Problem Reports and Solutions Control Panel Support</t>
    </r>
    <r>
      <rPr>
        <sz val="11"/>
        <color rgb="FF006096"/>
        <rFont val="Roboto Condensed"/>
      </rPr>
      <t xml:space="preserve">
</t>
    </r>
  </si>
  <si>
    <r>
      <rPr>
        <sz val="11"/>
        <color rgb="FF000000"/>
        <rFont val="Calibri"/>
      </rPr>
      <t>This service provides support for viewing, sending and deletion of system-level problem reports for the Problem Reports and Solutions control panel.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</si>
  <si>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Sending and viewing system-level problem reports and solutions to and from Microsoft may no longer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</si>
  <si>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HKLM\SYSTEM\CurrentControlSet\Services\wercplsupport:Start</t>
    </r>
    <r>
      <rPr>
        <sz val="11"/>
        <color rgb="FF006096"/>
        <rFont val="Roboto Condensed"/>
      </rPr>
      <t xml:space="preserve">
</t>
    </r>
  </si>
  <si>
    <t>5.20</t>
  </si>
  <si>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</si>
  <si>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Access Auto Connection Manager</t>
    </r>
    <r>
      <rPr>
        <sz val="11"/>
        <color rgb="FF006096"/>
        <rFont val="Roboto Condensed"/>
      </rPr>
      <t xml:space="preserve">
</t>
    </r>
  </si>
  <si>
    <r>
      <rPr>
        <sz val="11"/>
        <color rgb="FF000000"/>
        <rFont val="Calibri"/>
      </rPr>
      <t>Creates a connection to a remote network whenever a program references a remote DNS or NetBIOS name or address.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</si>
  <si>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"Dial on demand" functionality will no longer operate - remote dial-in (POTS) and VPN connections must be initiated manually by the user.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</si>
  <si>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HKLM\SYSTEM\CurrentControlSet\Services\RasAuto:Start</t>
    </r>
    <r>
      <rPr>
        <sz val="11"/>
        <color rgb="FF006096"/>
        <rFont val="Roboto Condensed"/>
      </rPr>
      <t xml:space="preserve">
</t>
    </r>
  </si>
  <si>
    <t>5.21</t>
  </si>
  <si>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</si>
  <si>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Desktop Configuration</t>
    </r>
    <r>
      <rPr>
        <sz val="11"/>
        <color rgb="FF006096"/>
        <rFont val="Roboto Condensed"/>
      </rPr>
      <t xml:space="preserve">
</t>
    </r>
  </si>
  <si>
    <r>
      <rPr>
        <sz val="11"/>
        <color rgb="FF000000"/>
        <rFont val="Calibri"/>
      </rPr>
      <t>Remote Desktop Configuration service (RDCS) is responsible for all Remote Desktop related configuration and session maintenance activities that require SYSTEM context. These include per-session temporary folders, RD themes, and RD certificates.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</si>
  <si>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use Remote Assistance.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</si>
  <si>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HKLM\SYSTEM\CurrentControlSet\Services\SessionEnv:Start</t>
    </r>
    <r>
      <rPr>
        <sz val="11"/>
        <color rgb="FF006096"/>
        <rFont val="Roboto Condensed"/>
      </rPr>
      <t xml:space="preserve">
</t>
    </r>
  </si>
  <si>
    <t>5.22</t>
  </si>
  <si>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</si>
  <si>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Desktop Services</t>
    </r>
    <r>
      <rPr>
        <sz val="11"/>
        <color rgb="FF006096"/>
        <rFont val="Roboto Condensed"/>
      </rPr>
      <t xml:space="preserve">
</t>
    </r>
  </si>
  <si>
    <r>
      <rPr>
        <sz val="11"/>
        <color rgb="FF000000"/>
        <rFont val="Calibri"/>
      </rPr>
      <t>Allows users to connect interactively to a remote computer. Remote Desktop and Remote Desktop Session Host Server depend on this service.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</si>
  <si>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Remote Desktop Services will not be available on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</si>
  <si>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HKLM\SYSTEM\CurrentControlSet\Services\TermService:Start</t>
    </r>
    <r>
      <rPr>
        <sz val="11"/>
        <color rgb="FF006096"/>
        <rFont val="Roboto Condensed"/>
      </rPr>
      <t xml:space="preserve">
</t>
    </r>
  </si>
  <si>
    <t>5.23</t>
  </si>
  <si>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</si>
  <si>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Desktop Services UserMode Port Redirector</t>
    </r>
    <r>
      <rPr>
        <sz val="11"/>
        <color rgb="FF006096"/>
        <rFont val="Roboto Condensed"/>
      </rPr>
      <t xml:space="preserve">
</t>
    </r>
  </si>
  <si>
    <r>
      <rPr>
        <sz val="11"/>
        <color rgb="FF000000"/>
        <rFont val="Calibri"/>
      </rPr>
      <t>Allows the redirection of Printers/Drives/Ports for RDP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</si>
  <si>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Printers, drives and ports (COM, LPT, PnP, etc.) will not be allowed to be redirected inside RDP sessions.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</si>
  <si>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HKLM\SYSTEM\CurrentControlSet\Services\UmRdpService:Start</t>
    </r>
    <r>
      <rPr>
        <sz val="11"/>
        <color rgb="FF006096"/>
        <rFont val="Roboto Condensed"/>
      </rPr>
      <t xml:space="preserve">
</t>
    </r>
  </si>
  <si>
    <t>5.24</t>
  </si>
  <si>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</si>
  <si>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Procedure Call (RPC) Locator</t>
    </r>
  </si>
  <si>
    <r>
      <rPr>
        <sz val="11"/>
        <color rgb="FF000000"/>
        <rFont val="Calibri"/>
      </rPr>
      <t>In Windows 2003 and older versions of Windows, the Remote Procedure Call (RPC) Locator service manages the RPC name service database. In Windows Vista or newer versions of Windows, this service does not provide any functionality and is present for application compatibility.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</si>
  <si>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 impact, unless an old, legacy application requires 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</si>
  <si>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HKLM\SYSTEM\CurrentControlSet\Services\RpcLocator:Start</t>
    </r>
    <r>
      <rPr>
        <sz val="11"/>
        <color rgb="FF006096"/>
        <rFont val="Roboto Condensed"/>
      </rPr>
      <t xml:space="preserve">
</t>
    </r>
  </si>
  <si>
    <t>5.25</t>
  </si>
  <si>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</si>
  <si>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Services\Remote Registry</t>
    </r>
    <r>
      <rPr>
        <sz val="11"/>
        <color rgb="FF006096"/>
        <rFont val="Roboto Condensed"/>
      </rPr>
      <t xml:space="preserve">
</t>
    </r>
  </si>
  <si>
    <r>
      <rPr>
        <sz val="11"/>
        <color rgb="FF000000"/>
        <rFont val="Calibri"/>
      </rPr>
      <t>Enables remote users to view and modify registry settings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</si>
  <si>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registry can be viewed and modified only by users on the computer.</t>
    </r>
    <r>
      <rPr>
        <sz val="11"/>
        <color rgb="FF000000"/>
        <rFont val="Calibri"/>
      </rPr>
      <t xml:space="preserve">
</t>
    </r>
    <r>
      <rPr>
        <b/>
        <sz val="11"/>
        <color rgb="FF000000"/>
        <rFont val="Calibri"/>
      </rPr>
      <t>Note:</t>
    </r>
    <r>
      <rPr>
        <sz val="11"/>
        <color rgb="FF000000"/>
        <rFont val="Calibri"/>
      </rPr>
      <t xml:space="preserve"> Many remote administration tools, such as System Center Configuration Manager (SCCM), require the Remote Registry service to be operational for remote management. In addition, many vulnerability scanners use this service to access the registry remotely.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</si>
  <si>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HKLM\SYSTEM\CurrentControlSet\Services\RemoteRegistry:Start</t>
    </r>
    <r>
      <rPr>
        <sz val="11"/>
        <color rgb="FF006096"/>
        <rFont val="Roboto Condensed"/>
      </rPr>
      <t xml:space="preserve">
</t>
    </r>
  </si>
  <si>
    <r>
      <rPr>
        <sz val="11"/>
        <color rgb="FF000000"/>
        <rFont val="Calibri"/>
      </rPr>
      <t>Windows 7: Manual</t>
    </r>
    <r>
      <rPr>
        <sz val="11"/>
        <color rgb="FF000000"/>
        <rFont val="Calibri"/>
      </rPr>
      <t xml:space="preserve">
</t>
    </r>
    <r>
      <rPr>
        <sz val="11"/>
        <color rgb="FF000000"/>
        <rFont val="Calibri"/>
      </rPr>
      <t>Windows 8.0 or newer: Disabled</t>
    </r>
  </si>
  <si>
    <t>5.26</t>
  </si>
  <si>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</si>
  <si>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Services\Routing and Remote Access</t>
    </r>
    <r>
      <rPr>
        <sz val="11"/>
        <color rgb="FF006096"/>
        <rFont val="Roboto Condensed"/>
      </rPr>
      <t xml:space="preserve">
</t>
    </r>
  </si>
  <si>
    <r>
      <rPr>
        <sz val="11"/>
        <color rgb="FF000000"/>
        <rFont val="Calibri"/>
      </rPr>
      <t>Offers routing services to businesses in local area and wide area network environments.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</si>
  <si>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computer will not be able to be configured as a Windows router between different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</si>
  <si>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HKLM\SYSTEM\CurrentControlSet\Services\RemoteAccess:Start</t>
    </r>
    <r>
      <rPr>
        <sz val="11"/>
        <color rgb="FF006096"/>
        <rFont val="Roboto Condensed"/>
      </rPr>
      <t xml:space="preserve">
</t>
    </r>
  </si>
  <si>
    <r>
      <rPr>
        <sz val="11"/>
        <color rgb="FF000000"/>
        <rFont val="Calibri"/>
      </rPr>
      <t>Disabled</t>
    </r>
  </si>
  <si>
    <t>5.27</t>
  </si>
  <si>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</si>
  <si>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Services\Server</t>
    </r>
    <r>
      <rPr>
        <sz val="11"/>
        <color rgb="FF006096"/>
        <rFont val="Roboto Condensed"/>
      </rPr>
      <t xml:space="preserve">
</t>
    </r>
  </si>
  <si>
    <r>
      <rPr>
        <sz val="11"/>
        <color rgb="FF000000"/>
        <rFont val="Calibri"/>
      </rPr>
      <t>Supports file, print, and named-pipe sharing over the network for this computer. If this service is stopped, these functions will be unavailable.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</si>
  <si>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File, print and named-pipe sharing functions will be unavailable from this machine over the network.</t>
    </r>
    <r>
      <rPr>
        <sz val="11"/>
        <color rgb="FF000000"/>
        <rFont val="Calibri"/>
      </rPr>
      <t xml:space="preserve">
</t>
    </r>
    <r>
      <rPr>
        <b/>
        <sz val="11"/>
        <color rgb="FF000000"/>
        <rFont val="Calibri"/>
      </rPr>
      <t>Note:</t>
    </r>
    <r>
      <rPr>
        <sz val="11"/>
        <color rgb="FF000000"/>
        <rFont val="Calibri"/>
      </rPr>
      <t xml:space="preserve"> Many remote administration tools, such as System Center Configuration Manager (SCCM), require the Server service to be operational for remote management. In addition, many vulnerability scanners use this service to scan the file system remotely.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</si>
  <si>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HKLM\SYSTEM\CurrentControlSet\Services\LanmanServer:Start</t>
    </r>
    <r>
      <rPr>
        <sz val="11"/>
        <color rgb="FF006096"/>
        <rFont val="Roboto Condensed"/>
      </rPr>
      <t xml:space="preserve">
</t>
    </r>
  </si>
  <si>
    <r>
      <rPr>
        <sz val="11"/>
        <color rgb="FF000000"/>
        <rFont val="Calibri"/>
      </rPr>
      <t>Windows 7 through Windows 10 R1703: Automatic</t>
    </r>
    <r>
      <rPr>
        <sz val="11"/>
        <color rgb="FF000000"/>
        <rFont val="Calibri"/>
      </rPr>
      <t xml:space="preserve">
</t>
    </r>
    <r>
      <rPr>
        <sz val="11"/>
        <color rgb="FF000000"/>
        <rFont val="Calibri"/>
      </rPr>
      <t>Windows 10 R1709 or newer: Automatic (Trigger Start)</t>
    </r>
  </si>
  <si>
    <t>5.28</t>
  </si>
  <si>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</si>
  <si>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Services\Simple TCP/IP Services</t>
    </r>
    <r>
      <rPr>
        <sz val="11"/>
        <color rgb="FF006096"/>
        <rFont val="Roboto Condensed"/>
      </rPr>
      <t xml:space="preserve">
</t>
    </r>
  </si>
  <si>
    <r>
      <rPr>
        <sz val="11"/>
        <color rgb="FF000000"/>
        <rFont val="Calibri"/>
      </rPr>
      <t>Supports the following TCP/IP services: Character Generator, Daytime, Discard, Echo, and Quote of the Day.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Simple TCPIP services (i.e. echo, daytime etc)</t>
    </r>
    <r>
      <rPr>
        <sz val="11"/>
        <color rgb="FF000000"/>
        <rFont val="Calibri"/>
      </rPr>
      <t>).</t>
    </r>
  </si>
  <si>
    <r>
      <rPr>
        <sz val="11"/>
        <color rgb="FF000000"/>
        <rFont val="Calibri"/>
      </rPr>
      <t>The Simple TCP/IP services (Character Generator, Daytime, Discard, Echo and Quote of the Day) will not be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</si>
  <si>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HKLM\SYSTEM\CurrentControlSet\Services\simptcp:Start</t>
    </r>
    <r>
      <rPr>
        <sz val="11"/>
        <color rgb="FF006096"/>
        <rFont val="Roboto Condensed"/>
      </rPr>
      <t xml:space="preserve">
</t>
    </r>
  </si>
  <si>
    <t>5.29</t>
  </si>
  <si>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</si>
  <si>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Services\SNMP Service</t>
    </r>
    <r>
      <rPr>
        <sz val="11"/>
        <color rgb="FF006096"/>
        <rFont val="Roboto Condensed"/>
      </rPr>
      <t xml:space="preserve">
</t>
    </r>
  </si>
  <si>
    <r>
      <rPr>
        <sz val="11"/>
        <color rgb="FF000000"/>
        <rFont val="Calibri"/>
      </rPr>
      <t>Enables Simple Network Management Protocol (SNMP) requests to be processed by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Simple Network Management Protocol (SNMP)</t>
    </r>
    <r>
      <rPr>
        <sz val="11"/>
        <color rgb="FF000000"/>
        <rFont val="Calibri"/>
      </rPr>
      <t>).</t>
    </r>
  </si>
  <si>
    <r>
      <rPr>
        <sz val="11"/>
        <color rgb="FF000000"/>
        <rFont val="Calibri"/>
      </rPr>
      <t>The computer will be unable to process SNMP requests.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</si>
  <si>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HKLM\SYSTEM\CurrentControlSet\Services\SNMP:Start</t>
    </r>
    <r>
      <rPr>
        <sz val="11"/>
        <color rgb="FF006096"/>
        <rFont val="Roboto Condensed"/>
      </rPr>
      <t xml:space="preserve">
</t>
    </r>
  </si>
  <si>
    <t>5.30</t>
  </si>
  <si>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</si>
  <si>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Services\Special Administration Console Helper</t>
    </r>
    <r>
      <rPr>
        <sz val="11"/>
        <color rgb="FF006096"/>
        <rFont val="Roboto Condensed"/>
      </rPr>
      <t xml:space="preserve">
</t>
    </r>
  </si>
  <si>
    <r>
      <rPr>
        <sz val="11"/>
        <color rgb="FF000000"/>
        <rFont val="Calibri"/>
      </rPr>
      <t>This service allows administrators to remotely access a command prompt using Emergency Management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it is installed by enabling an optional Windows capability (</t>
    </r>
    <r>
      <rPr>
        <i/>
        <sz val="11"/>
        <color rgb="FF000000"/>
        <rFont val="Calibri"/>
      </rPr>
      <t>Windows Emergency Management Services and Serial Console</t>
    </r>
    <r>
      <rPr>
        <sz val="11"/>
        <color rgb="FF000000"/>
        <rFont val="Calibri"/>
      </rPr>
      <t>).</t>
    </r>
  </si>
  <si>
    <r>
      <rPr>
        <sz val="11"/>
        <color rgb="FF000000"/>
        <rFont val="Calibri"/>
      </rPr>
      <t>Users will not have access to a remote command prompt using Emergency Management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</si>
  <si>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HKLM\SYSTEM\CurrentControlSet\Services\sacsvr:Start</t>
    </r>
    <r>
      <rPr>
        <sz val="11"/>
        <color rgb="FF006096"/>
        <rFont val="Roboto Condensed"/>
      </rPr>
      <t xml:space="preserve">
</t>
    </r>
  </si>
  <si>
    <t>5.31</t>
  </si>
  <si>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</si>
  <si>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Services\SSDP Discovery</t>
    </r>
    <r>
      <rPr>
        <sz val="11"/>
        <color rgb="FF006096"/>
        <rFont val="Roboto Condensed"/>
      </rPr>
      <t xml:space="preserve">
</t>
    </r>
  </si>
  <si>
    <r>
      <rPr>
        <sz val="11"/>
        <color rgb="FF000000"/>
        <rFont val="Calibri"/>
      </rPr>
      <t>Discovers networked devices and services that use the SSDP discovery protocol, such as UPnP devices. Also announces SSDP devices and services running on the local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</si>
  <si>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SSDP-based devices will not be discovered.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</si>
  <si>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HKLM\SYSTEM\CurrentControlSet\Services\SSDPSRV:Start</t>
    </r>
    <r>
      <rPr>
        <sz val="11"/>
        <color rgb="FF006096"/>
        <rFont val="Roboto Condensed"/>
      </rPr>
      <t xml:space="preserve">
</t>
    </r>
  </si>
  <si>
    <t>5.32</t>
  </si>
  <si>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</si>
  <si>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Services\UPnP Device Host</t>
    </r>
    <r>
      <rPr>
        <sz val="11"/>
        <color rgb="FF006096"/>
        <rFont val="Roboto Condensed"/>
      </rPr>
      <t xml:space="preserve">
</t>
    </r>
  </si>
  <si>
    <r>
      <rPr>
        <sz val="11"/>
        <color rgb="FF000000"/>
        <rFont val="Calibri"/>
      </rPr>
      <t>Allows UPnP devices to be hosted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</si>
  <si>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Any hosted UPnP devices will stop functioning and no additional hosted devices can be added.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</si>
  <si>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HKLM\SYSTEM\CurrentControlSet\Services\upnphost:Start</t>
    </r>
    <r>
      <rPr>
        <sz val="11"/>
        <color rgb="FF006096"/>
        <rFont val="Roboto Condensed"/>
      </rPr>
      <t xml:space="preserve">
</t>
    </r>
  </si>
  <si>
    <t>5.33</t>
  </si>
  <si>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</si>
  <si>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Services\Web Management Service</t>
    </r>
    <r>
      <rPr>
        <sz val="11"/>
        <color rgb="FF006096"/>
        <rFont val="Roboto Condensed"/>
      </rPr>
      <t xml:space="preserve">
</t>
    </r>
  </si>
  <si>
    <r>
      <rPr>
        <sz val="11"/>
        <color rgb="FF000000"/>
        <rFont val="Calibri"/>
      </rPr>
      <t>The Web Management Service enables remote and delegated management capabilities for administrators to manage for the Web server, sites and applications present on the machine.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 - Web Management Tools - IIS Management Service</t>
    </r>
    <r>
      <rPr>
        <sz val="11"/>
        <color rgb="FF000000"/>
        <rFont val="Calibri"/>
      </rPr>
      <t>).</t>
    </r>
  </si>
  <si>
    <r>
      <rPr>
        <sz val="11"/>
        <color rgb="FF000000"/>
        <rFont val="Calibri"/>
      </rPr>
      <t>Remote web-based management of IIS will not be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</si>
  <si>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HKLM\SYSTEM\CurrentControlSet\Services\WMSvc:Start</t>
    </r>
    <r>
      <rPr>
        <sz val="11"/>
        <color rgb="FF006096"/>
        <rFont val="Roboto Condensed"/>
      </rPr>
      <t xml:space="preserve">
</t>
    </r>
  </si>
  <si>
    <t>5.34</t>
  </si>
  <si>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</si>
  <si>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Error Reporting Service</t>
    </r>
    <r>
      <rPr>
        <sz val="11"/>
        <color rgb="FF006096"/>
        <rFont val="Roboto Condensed"/>
      </rPr>
      <t xml:space="preserve">
</t>
    </r>
  </si>
  <si>
    <r>
      <rPr>
        <sz val="11"/>
        <color rgb="FF000000"/>
        <rFont val="Calibri"/>
      </rPr>
      <t>Allows errors to be reported when programs stop working or responding and allows existing solutions to be delivered. Also allows logs to be generated for diagnostic and repair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</si>
  <si>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this service is stopped, error reporting might not work correctly and results of diagnostic services and repairs might not be displayed.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</si>
  <si>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HKLM\SYSTEM\CurrentControlSet\Services\WerSvc:Start</t>
    </r>
    <r>
      <rPr>
        <sz val="11"/>
        <color rgb="FF006096"/>
        <rFont val="Roboto Condensed"/>
      </rPr>
      <t xml:space="preserve">
</t>
    </r>
  </si>
  <si>
    <t>5.35</t>
  </si>
  <si>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</si>
  <si>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Event Collector</t>
    </r>
    <r>
      <rPr>
        <sz val="11"/>
        <color rgb="FF006096"/>
        <rFont val="Roboto Condensed"/>
      </rPr>
      <t xml:space="preserve">
</t>
    </r>
  </si>
  <si>
    <r>
      <rPr>
        <sz val="11"/>
        <color rgb="FF000000"/>
        <rFont val="Calibri"/>
      </rPr>
      <t>This service manages persistent subscriptions to events from remote sources that support WS-Management protocol. This includes Windows Vista event logs, hardware and IPMI-enabled event sources. The service stores forwarded events in a local Event Log.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</si>
  <si>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this service is stopped or disabled event subscriptions cannot be created and forwarded events cannot be accepted.</t>
    </r>
    <r>
      <rPr>
        <sz val="11"/>
        <color rgb="FF000000"/>
        <rFont val="Calibri"/>
      </rPr>
      <t xml:space="preserve">
</t>
    </r>
    <r>
      <rPr>
        <b/>
        <sz val="11"/>
        <color rgb="FF000000"/>
        <rFont val="Calibri"/>
      </rPr>
      <t>Note:</t>
    </r>
    <r>
      <rPr>
        <sz val="11"/>
        <color rgb="FF000000"/>
        <rFont val="Calibri"/>
      </rPr>
      <t xml:space="preserve"> Many remote management tools and third-party security audit tools depend on this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</si>
  <si>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HKLM\SYSTEM\CurrentControlSet\Services\Wecsvc:Start</t>
    </r>
    <r>
      <rPr>
        <sz val="11"/>
        <color rgb="FF006096"/>
        <rFont val="Roboto Condensed"/>
      </rPr>
      <t xml:space="preserve">
</t>
    </r>
  </si>
  <si>
    <t>5.36</t>
  </si>
  <si>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</si>
  <si>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Services\Windows Media Player Network Sharing Service</t>
    </r>
    <r>
      <rPr>
        <sz val="11"/>
        <color rgb="FF006096"/>
        <rFont val="Roboto Condensed"/>
      </rPr>
      <t xml:space="preserve">
</t>
    </r>
  </si>
  <si>
    <r>
      <rPr>
        <sz val="11"/>
        <color rgb="FF000000"/>
        <rFont val="Calibri"/>
      </rPr>
      <t>Shares Windows Media Player libraries to other networked players and media devices using Universal Plug and Play.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</si>
  <si>
    <r>
      <rPr>
        <sz val="11"/>
        <color rgb="FF000000"/>
        <rFont val="Calibri"/>
      </rPr>
      <t>Windows Media Player libraries will not be shared over the network to other devices and systems.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</si>
  <si>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HKLM\SYSTEM\CurrentControlSet\Services\WMPNetworkSvc:Start</t>
    </r>
    <r>
      <rPr>
        <sz val="11"/>
        <color rgb="FF006096"/>
        <rFont val="Roboto Condensed"/>
      </rPr>
      <t xml:space="preserve">
</t>
    </r>
  </si>
  <si>
    <t>5.37</t>
  </si>
  <si>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</si>
  <si>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Mobile Hotspot Service</t>
    </r>
    <r>
      <rPr>
        <sz val="11"/>
        <color rgb="FF006096"/>
        <rFont val="Roboto Condensed"/>
      </rPr>
      <t xml:space="preserve">
</t>
    </r>
  </si>
  <si>
    <r>
      <rPr>
        <sz val="11"/>
        <color rgb="FF000000"/>
        <rFont val="Calibri"/>
      </rPr>
      <t>Provides the ability to share a cellular data connection with another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</si>
  <si>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Mobile Hotspot feature will not be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</si>
  <si>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HKLM\SYSTEM\CurrentControlSet\Services\icssvc:Start</t>
    </r>
    <r>
      <rPr>
        <sz val="11"/>
        <color rgb="FF006096"/>
        <rFont val="Roboto Condensed"/>
      </rPr>
      <t xml:space="preserve">
</t>
    </r>
  </si>
  <si>
    <t>5.38</t>
  </si>
  <si>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</si>
  <si>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Push Notifications System Service</t>
    </r>
    <r>
      <rPr>
        <sz val="11"/>
        <color rgb="FF006096"/>
        <rFont val="Roboto Condensed"/>
      </rPr>
      <t xml:space="preserve">
</t>
    </r>
  </si>
  <si>
    <r>
      <rPr>
        <sz val="11"/>
        <color rgb="FF000000"/>
        <rFont val="Calibri"/>
      </rPr>
      <t>This service runs in session 0 and hosts the notification platform and connection provider which handles the connection between the device and WNS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the first two releases of Windows 10 (R1507 &amp; R1511), the display name of this service was initially named </t>
    </r>
    <r>
      <rPr>
        <i/>
        <sz val="11"/>
        <color rgb="FF000000"/>
        <rFont val="Calibri"/>
      </rPr>
      <t>Windows Push Notifications Service</t>
    </r>
    <r>
      <rPr>
        <sz val="11"/>
        <color rgb="FF000000"/>
        <rFont val="Calibri"/>
      </rPr>
      <t xml:space="preserve"> - but it was renamed to </t>
    </r>
    <r>
      <rPr>
        <i/>
        <sz val="11"/>
        <color rgb="FF000000"/>
        <rFont val="Calibri"/>
      </rPr>
      <t xml:space="preserve">Windows Push Notifications </t>
    </r>
    <r>
      <rPr>
        <b/>
        <i/>
        <sz val="11"/>
        <color rgb="FF000000"/>
        <rFont val="Calibri"/>
      </rPr>
      <t>System</t>
    </r>
    <r>
      <rPr>
        <i/>
        <sz val="11"/>
        <color rgb="FF000000"/>
        <rFont val="Calibri"/>
      </rPr>
      <t xml:space="preserve"> Service</t>
    </r>
    <r>
      <rPr>
        <sz val="11"/>
        <color rgb="FF000000"/>
        <rFont val="Calibri"/>
      </rPr>
      <t xml:space="preserve"> starting with Windows 10 R1607.</t>
    </r>
  </si>
  <si>
    <r>
      <rPr>
        <sz val="11"/>
        <color rgb="FF000000"/>
        <rFont val="Calibri"/>
      </rPr>
      <t>Live Tiles and other features will not get live updates.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</si>
  <si>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HKLM\SYSTEM\CurrentControlSet\Services\WpnService:Start</t>
    </r>
    <r>
      <rPr>
        <sz val="11"/>
        <color rgb="FF006096"/>
        <rFont val="Roboto Condensed"/>
      </rPr>
      <t xml:space="preserve">
</t>
    </r>
  </si>
  <si>
    <t>5.39</t>
  </si>
  <si>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</si>
  <si>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PushToInstall Service (PushToInstall)</t>
    </r>
    <r>
      <rPr>
        <sz val="11"/>
        <color rgb="FF006096"/>
        <rFont val="Roboto Condensed"/>
      </rPr>
      <t xml:space="preserve">
</t>
    </r>
  </si>
  <si>
    <r>
      <rPr>
        <sz val="11"/>
        <color rgb="FF000000"/>
        <rFont val="Calibri"/>
      </rPr>
      <t>This service manages Apps that are pushed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</si>
  <si>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push Apps to this device from the Microsoft Store running on other devices or the web.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</si>
  <si>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HKLM\SYSTEM\CurrentControlSet\Services\PushToInstall:Start</t>
    </r>
    <r>
      <rPr>
        <sz val="11"/>
        <color rgb="FF006096"/>
        <rFont val="Roboto Condensed"/>
      </rPr>
      <t xml:space="preserve">
</t>
    </r>
  </si>
  <si>
    <t>5.40</t>
  </si>
  <si>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</si>
  <si>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Services\Windows Remote Management (WS-Management)</t>
    </r>
    <r>
      <rPr>
        <sz val="11"/>
        <color rgb="FF006096"/>
        <rFont val="Roboto Condensed"/>
      </rPr>
      <t xml:space="preserve">
</t>
    </r>
  </si>
  <si>
    <r>
      <rPr>
        <sz val="11"/>
        <color rgb="FF000000"/>
        <rFont val="Calibri"/>
      </rPr>
      <t>Windows Remote Management (WinRM) service implements the WS-Management protocol for remote management. WS-Management is a standard web services protocol used for remote software and hardware management. The WinRM service listens on the network for WS-Management requests and processes them.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</si>
  <si>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ability to remotely manage the system with WinRM will be lost.</t>
    </r>
    <r>
      <rPr>
        <sz val="11"/>
        <color rgb="FF000000"/>
        <rFont val="Calibri"/>
      </rPr>
      <t xml:space="preserve">
</t>
    </r>
    <r>
      <rPr>
        <b/>
        <sz val="11"/>
        <color rgb="FF000000"/>
        <rFont val="Calibri"/>
      </rPr>
      <t>Note:</t>
    </r>
    <r>
      <rPr>
        <sz val="11"/>
        <color rgb="FF000000"/>
        <rFont val="Calibri"/>
      </rPr>
      <t xml:space="preserve"> Many remote administration tools, such as System Center Configuration Manager (SCCM), may require the WinRM service to be operational for remote management.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</si>
  <si>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HKLM\SYSTEM\CurrentControlSet\Services\WinRM:Start</t>
    </r>
    <r>
      <rPr>
        <sz val="11"/>
        <color rgb="FF006096"/>
        <rFont val="Roboto Condensed"/>
      </rPr>
      <t xml:space="preserve">
</t>
    </r>
  </si>
  <si>
    <t>5.41</t>
  </si>
  <si>
    <r>
      <rPr>
        <sz val="11"/>
        <rFont val="Calibri"/>
      </rPr>
      <t xml:space="preserve">Ensure </t>
    </r>
    <r>
      <rPr>
        <sz val="11"/>
        <color rgb="FF000000"/>
        <rFont val="Calibri"/>
      </rPr>
      <t>'</t>
    </r>
    <r>
      <rPr>
        <b/>
        <sz val="11"/>
        <color rgb="FF000000"/>
        <rFont val="Calibri"/>
      </rPr>
      <t>WLAN AutoConfig Service (WlanSvc)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</si>
  <si>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Services\WLAN AutoConfig</t>
    </r>
    <r>
      <rPr>
        <sz val="11"/>
        <color rgb="FF006096"/>
        <rFont val="Roboto Condensed"/>
      </rPr>
      <t xml:space="preserve">
</t>
    </r>
  </si>
  <si>
    <r>
      <rPr>
        <sz val="11"/>
        <color rgb="FF000000"/>
        <rFont val="Calibri"/>
      </rPr>
      <t>The WLANSVC service provides the logic required to configure, discover, connect to, and disconnect from a wireless local area network (WLAN) as defined by IEEE 802.11 standards.</t>
    </r>
    <r>
      <rPr>
        <sz val="11"/>
        <color rgb="FF000000"/>
        <rFont val="Calibri"/>
      </rPr>
      <t xml:space="preserve">
</t>
    </r>
    <r>
      <rPr>
        <sz val="11"/>
        <color rgb="FF000000"/>
        <rFont val="Calibri"/>
      </rPr>
      <t>It also contains the logic to turn your computer into a software access point so that other devices or computers can connect to your computer wirelessly using a WLAN adapter that can support this.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Stopping or disabling the WLANSVC service will make all WLAN adapters on your computer inaccessible from the Windows networking user interface (UI).</t>
    </r>
  </si>
  <si>
    <r>
      <rPr>
        <sz val="11"/>
        <color rgb="FF000000"/>
        <rFont val="Calibri"/>
      </rPr>
      <t>The use of a wireless (Wifi) connections will not be allowed on the system. In addition, the WLAN adapter will be inaccessible from the UI.</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</si>
  <si>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HKLM\SYSTEM\CurrentControlSet\Services\WlanSvc:Start</t>
    </r>
    <r>
      <rPr>
        <sz val="11"/>
        <color rgb="FF006096"/>
        <rFont val="Roboto Condensed"/>
      </rPr>
      <t xml:space="preserve">
</t>
    </r>
  </si>
  <si>
    <r>
      <rPr>
        <sz val="11"/>
        <color rgb="FF000000"/>
        <rFont val="Calibri"/>
      </rPr>
      <t>Manual.</t>
    </r>
  </si>
  <si>
    <t>5.42</t>
  </si>
  <si>
    <r>
      <rPr>
        <sz val="11"/>
        <rFont val="Calibri"/>
      </rPr>
      <t xml:space="preserve">Ensure </t>
    </r>
    <r>
      <rPr>
        <sz val="11"/>
        <color rgb="FF000000"/>
        <rFont val="Calibri"/>
      </rPr>
      <t>'</t>
    </r>
    <r>
      <rPr>
        <b/>
        <sz val="11"/>
        <color rgb="FF000000"/>
        <rFont val="Calibri"/>
      </rPr>
      <t>World Wide Web Publishing Service (W3SVC)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</si>
  <si>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or ensure the service is not installed.</t>
    </r>
    <r>
      <rPr>
        <sz val="11"/>
        <color rgb="FF000000"/>
        <rFont val="Calibri"/>
      </rPr>
      <t xml:space="preserve">
</t>
    </r>
    <r>
      <rPr>
        <sz val="11"/>
        <color rgb="FF006096"/>
        <rFont val="Roboto Condensed"/>
      </rPr>
      <t>Computer Configuration\Policies\Windows Settings\Security Settings\System Services\World Wide Web Publishing Service</t>
    </r>
    <r>
      <rPr>
        <sz val="11"/>
        <color rgb="FF006096"/>
        <rFont val="Roboto Condensed"/>
      </rPr>
      <t xml:space="preserve">
</t>
    </r>
  </si>
  <si>
    <r>
      <rPr>
        <sz val="11"/>
        <color rgb="FF000000"/>
        <rFont val="Calibri"/>
      </rPr>
      <t>Provides Web connectivity and administration through the Internet Information Services Manager.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 - World Wide Web Services</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An organization may choose to selectively grant exceptions to web developers to allow IIS (or another web server) on their workstation, in order for them to locally test &amp; develop web pages. However, the organization should track those machines and ensure the security controls and mitigations are kept up to date, to reduce risk of compromise.</t>
    </r>
  </si>
  <si>
    <r>
      <rPr>
        <sz val="11"/>
        <color rgb="FF000000"/>
        <rFont val="Calibri"/>
      </rPr>
      <t>IIS Web Services will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</si>
  <si>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HKLM\SYSTEM\CurrentControlSet\Services\W3SVC:Start</t>
    </r>
    <r>
      <rPr>
        <sz val="11"/>
        <color rgb="FF006096"/>
        <rFont val="Roboto Condensed"/>
      </rPr>
      <t xml:space="preserve">
</t>
    </r>
  </si>
  <si>
    <t>5.43</t>
  </si>
  <si>
    <r>
      <rPr>
        <sz val="11"/>
        <rFont val="Calibri"/>
      </rPr>
      <t xml:space="preserve">Ensure </t>
    </r>
    <r>
      <rPr>
        <sz val="11"/>
        <color rgb="FF000000"/>
        <rFont val="Calibri"/>
      </rPr>
      <t>'</t>
    </r>
    <r>
      <rPr>
        <b/>
        <sz val="11"/>
        <color rgb="FF000000"/>
        <rFont val="Calibri"/>
      </rPr>
      <t>WWAN AutoConfig Service (WwanSvc)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</si>
  <si>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Services\WWAN AutoConfig</t>
    </r>
    <r>
      <rPr>
        <sz val="11"/>
        <color rgb="FF006096"/>
        <rFont val="Roboto Condensed"/>
      </rPr>
      <t xml:space="preserve">
</t>
    </r>
  </si>
  <si>
    <r>
      <rPr>
        <sz val="11"/>
        <color rgb="FF000000"/>
        <rFont val="Calibri"/>
      </rPr>
      <t>Service that manages mobile broadband (GSM &amp; CDMA) data card/embedded module adapters and connections by auto-configuring the networks.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some instances, cellular data / mobile broadband is used by the EMS Gateway to transfer data in and out of the Election System. In this case, an exception to the policy that </t>
    </r>
    <r>
      <rPr>
        <i/>
        <sz val="11"/>
        <color rgb="FF000000"/>
        <rFont val="Calibri"/>
      </rPr>
      <t>Enables</t>
    </r>
    <r>
      <rPr>
        <sz val="11"/>
        <color rgb="FF000000"/>
        <rFont val="Calibri"/>
      </rPr>
      <t xml:space="preserve"> the service, WwanSvc is considered in compliance with the benchmark.</t>
    </r>
  </si>
  <si>
    <r>
      <rPr>
        <sz val="11"/>
        <color rgb="FF000000"/>
        <rFont val="Calibri"/>
      </rPr>
      <t>Mobile broadband devices will not function on the system.</t>
    </r>
    <r>
      <rPr>
        <sz val="11"/>
        <color rgb="FF000000"/>
        <rFont val="Calibri"/>
      </rPr>
      <t xml:space="preserve">
</t>
    </r>
    <r>
      <rPr>
        <b/>
        <sz val="11"/>
        <color rgb="FF000000"/>
        <rFont val="Calibri"/>
      </rPr>
      <t>Note:</t>
    </r>
    <r>
      <rPr>
        <sz val="11"/>
        <color rgb="FF000000"/>
        <rFont val="Calibri"/>
      </rPr>
      <t xml:space="preserve"> In some instances, cellular data / mobile broadband is used by the EMS Gateway to transfer data in and out of the Election System. In this case, an exception to the policy that </t>
    </r>
    <r>
      <rPr>
        <i/>
        <sz val="11"/>
        <color rgb="FF000000"/>
        <rFont val="Calibri"/>
      </rPr>
      <t>Enables</t>
    </r>
    <r>
      <rPr>
        <sz val="11"/>
        <color rgb="FF000000"/>
        <rFont val="Calibri"/>
      </rPr>
      <t xml:space="preserve"> the service, WwanSvc is considered in compliance with the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</si>
  <si>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HKLM\SYSTEM\CurrentControlSet\Services\WwanSvc:Start</t>
    </r>
    <r>
      <rPr>
        <sz val="11"/>
        <color rgb="FF006096"/>
        <rFont val="Roboto Condensed"/>
      </rPr>
      <t xml:space="preserve">
</t>
    </r>
  </si>
  <si>
    <t>5.44</t>
  </si>
  <si>
    <r>
      <rPr>
        <sz val="11"/>
        <rFont val="Calibri"/>
      </rPr>
      <t xml:space="preserve">Ensure </t>
    </r>
    <r>
      <rPr>
        <sz val="11"/>
        <color rgb="FF000000"/>
        <rFont val="Calibri"/>
      </rPr>
      <t>'</t>
    </r>
    <r>
      <rPr>
        <b/>
        <sz val="11"/>
        <color rgb="FF000000"/>
        <rFont val="Calibri"/>
      </rPr>
      <t>Xbox Accessory Management Service (XboxGipSvc)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</si>
  <si>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Services\Xbox Accessory Management Service</t>
    </r>
    <r>
      <rPr>
        <sz val="11"/>
        <color rgb="FF006096"/>
        <rFont val="Roboto Condensed"/>
      </rPr>
      <t xml:space="preserve">
</t>
    </r>
  </si>
  <si>
    <r>
      <rPr>
        <sz val="11"/>
        <color rgb="FF000000"/>
        <rFont val="Calibri"/>
      </rPr>
      <t>This service manages connected Xbox Accessories.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</si>
  <si>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Connected Xbox accessories may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</si>
  <si>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HKLM\SYSTEM\CurrentControlSet\Services\XboxGipSvc:Start</t>
    </r>
    <r>
      <rPr>
        <sz val="11"/>
        <color rgb="FF006096"/>
        <rFont val="Roboto Condensed"/>
      </rPr>
      <t xml:space="preserve">
</t>
    </r>
  </si>
  <si>
    <r>
      <rPr>
        <sz val="11"/>
        <color rgb="FF000000"/>
        <rFont val="Calibri"/>
      </rPr>
      <t>Windows 10 R1703: Manual</t>
    </r>
    <r>
      <rPr>
        <sz val="11"/>
        <color rgb="FF000000"/>
        <rFont val="Calibri"/>
      </rPr>
      <t xml:space="preserve">
</t>
    </r>
    <r>
      <rPr>
        <sz val="11"/>
        <color rgb="FF000000"/>
        <rFont val="Calibri"/>
      </rPr>
      <t>Windows 10 R1709 or newer: Manual (Trigger Start)</t>
    </r>
  </si>
  <si>
    <t>5.45</t>
  </si>
  <si>
    <r>
      <rPr>
        <sz val="11"/>
        <rFont val="Calibri"/>
      </rPr>
      <t xml:space="preserve">Ensure </t>
    </r>
    <r>
      <rPr>
        <sz val="11"/>
        <color rgb="FF000000"/>
        <rFont val="Calibri"/>
      </rPr>
      <t>'</t>
    </r>
    <r>
      <rPr>
        <b/>
        <sz val="11"/>
        <color rgb="FF000000"/>
        <rFont val="Calibri"/>
      </rPr>
      <t>Xbox Live Auth Manager (XblAuthManager)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</si>
  <si>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Services\Xbox Live Auth Manager</t>
    </r>
    <r>
      <rPr>
        <sz val="11"/>
        <color rgb="FF006096"/>
        <rFont val="Roboto Condensed"/>
      </rPr>
      <t xml:space="preserve">
</t>
    </r>
  </si>
  <si>
    <r>
      <rPr>
        <sz val="11"/>
        <color rgb="FF000000"/>
        <rFont val="Calibri"/>
      </rPr>
      <t>Provides authentication and authorization services for interacting with Xbox Live.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</si>
  <si>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Connections to Xbox Live may fail and applications that interact with that service may also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</si>
  <si>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HKLM\SYSTEM\CurrentControlSet\Services\XblAuthManager:Start</t>
    </r>
    <r>
      <rPr>
        <sz val="11"/>
        <color rgb="FF006096"/>
        <rFont val="Roboto Condensed"/>
      </rPr>
      <t xml:space="preserve">
</t>
    </r>
  </si>
  <si>
    <t>5.46</t>
  </si>
  <si>
    <r>
      <rPr>
        <sz val="11"/>
        <rFont val="Calibri"/>
      </rPr>
      <t xml:space="preserve">Ensure </t>
    </r>
    <r>
      <rPr>
        <sz val="11"/>
        <color rgb="FF000000"/>
        <rFont val="Calibri"/>
      </rPr>
      <t>'</t>
    </r>
    <r>
      <rPr>
        <b/>
        <sz val="11"/>
        <color rgb="FF000000"/>
        <rFont val="Calibri"/>
      </rPr>
      <t>Xbox Live Game Save (XblGameSave)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</si>
  <si>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Services\Xbox Live Game Save</t>
    </r>
    <r>
      <rPr>
        <sz val="11"/>
        <color rgb="FF006096"/>
        <rFont val="Roboto Condensed"/>
      </rPr>
      <t xml:space="preserve">
</t>
    </r>
  </si>
  <si>
    <r>
      <rPr>
        <sz val="11"/>
        <color rgb="FF000000"/>
        <rFont val="Calibri"/>
      </rPr>
      <t>This service syncs save data for Xbox Live save enabled games.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</si>
  <si>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Game save data will not upload to or download from Xbox Live.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</si>
  <si>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HKLM\SYSTEM\CurrentControlSet\Services\XblGameSave:Start</t>
    </r>
    <r>
      <rPr>
        <sz val="11"/>
        <color rgb="FF006096"/>
        <rFont val="Roboto Condensed"/>
      </rPr>
      <t xml:space="preserve">
</t>
    </r>
  </si>
  <si>
    <r>
      <rPr>
        <sz val="11"/>
        <color rgb="FF000000"/>
        <rFont val="Calibri"/>
      </rPr>
      <t>Windows 10 R1507 and R1511: Manual</t>
    </r>
    <r>
      <rPr>
        <sz val="11"/>
        <color rgb="FF000000"/>
        <rFont val="Calibri"/>
      </rPr>
      <t xml:space="preserve">
</t>
    </r>
    <r>
      <rPr>
        <sz val="11"/>
        <color rgb="FF000000"/>
        <rFont val="Calibri"/>
      </rPr>
      <t>Windows 10 R1607 or newer: Manual (Trigger Start)</t>
    </r>
  </si>
  <si>
    <t>5.47</t>
  </si>
  <si>
    <r>
      <rPr>
        <sz val="11"/>
        <rFont val="Calibri"/>
      </rPr>
      <t xml:space="preserve">Ensure </t>
    </r>
    <r>
      <rPr>
        <sz val="11"/>
        <color rgb="FF000000"/>
        <rFont val="Calibri"/>
      </rPr>
      <t>'</t>
    </r>
    <r>
      <rPr>
        <b/>
        <sz val="11"/>
        <color rgb="FF000000"/>
        <rFont val="Calibri"/>
      </rPr>
      <t>Xbox Live Networking Service (XboxNetApiSvc)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</si>
  <si>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Services\Xbox Live Networking Service</t>
    </r>
  </si>
  <si>
    <r>
      <rPr>
        <sz val="11"/>
        <color rgb="FF000000"/>
        <rFont val="Calibri"/>
      </rPr>
      <t>This service supports the Windows.Networking.XboxLive application programming interface.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</si>
  <si>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HKLM\SYSTEM\CurrentControlSet\Services\XboxNetApiSvc:Start</t>
    </r>
    <r>
      <rPr>
        <sz val="11"/>
        <color rgb="FF006096"/>
        <rFont val="Roboto Condensed"/>
      </rPr>
      <t xml:space="preserve">
</t>
    </r>
  </si>
  <si>
    <t>Domain Profile</t>
  </si>
  <si>
    <t>9.1.1</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</si>
  <si>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</si>
  <si>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Properties\Domain Profile\Firewall state</t>
    </r>
    <r>
      <rPr>
        <sz val="11"/>
        <color rgb="FF006096"/>
        <rFont val="Roboto Condensed"/>
      </rPr>
      <t xml:space="preserve">
</t>
    </r>
  </si>
  <si>
    <r>
      <rPr>
        <sz val="11"/>
        <color rgb="FF000000"/>
        <rFont val="Calibri"/>
      </rPr>
      <t>Select On (recommended) to have Windows Firewall with Advanced Security use the settings for this profile to filter network traffic. If you select Off, Windows Firewall with Advanced Security will not use any of the firewall rules or connection security rules for this profile.</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</si>
  <si>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HKLM\SOFTWARE\Policies\Microsoft\WindowsFirewall\DomainProfile:EnableFirewall</t>
    </r>
    <r>
      <rPr>
        <sz val="11"/>
        <color rgb="FF006096"/>
        <rFont val="Roboto Condensed"/>
      </rPr>
      <t xml:space="preserve">
</t>
    </r>
  </si>
  <si>
    <r>
      <rPr>
        <sz val="11"/>
        <color rgb="FF000000"/>
        <rFont val="Calibri"/>
      </rPr>
      <t>On (recommended). (The Windows Firewall with Advanced Security will be active in this profile.)</t>
    </r>
  </si>
  <si>
    <t>9.1.2</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</si>
  <si>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</si>
  <si>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Properties\Domain Profile\Inbound connections</t>
    </r>
    <r>
      <rPr>
        <sz val="11"/>
        <color rgb="FF006096"/>
        <rFont val="Roboto Condensed"/>
      </rPr>
      <t xml:space="preserve">
</t>
    </r>
  </si>
  <si>
    <r>
      <rPr>
        <sz val="11"/>
        <color rgb="FF000000"/>
        <rFont val="Calibri"/>
      </rPr>
      <t>This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 (default)</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</si>
  <si>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HKLM\SOFTWARE\Policies\Microsoft\WindowsFirewall\DomainProfile:DefaultInboundAction</t>
    </r>
    <r>
      <rPr>
        <sz val="11"/>
        <color rgb="FF006096"/>
        <rFont val="Roboto Condensed"/>
      </rPr>
      <t xml:space="preserve">
</t>
    </r>
  </si>
  <si>
    <r>
      <rPr>
        <sz val="11"/>
        <color rgb="FF000000"/>
        <rFont val="Calibri"/>
      </rPr>
      <t>Block (default). (The Windows Firewall with Advanced Security will block all inbound connections that do not match an inbound firewall rule in this profile.)</t>
    </r>
  </si>
  <si>
    <t>9.1.3</t>
  </si>
  <si>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</si>
  <si>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Properties\Domain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</si>
  <si>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 setting</t>
    </r>
    <r>
      <rPr>
        <sz val="11"/>
        <color rgb="FF000000"/>
        <rFont val="Calibri"/>
      </rPr>
      <t xml:space="preserve">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</si>
  <si>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Windows Firewall will not display a notification when a program is blocked from receiving inbound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</si>
  <si>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HKLM\SOFTWARE\Policies\Microsoft\WindowsFirewall\DomainProfile:DisableNotifications</t>
    </r>
    <r>
      <rPr>
        <sz val="11"/>
        <color rgb="FF006096"/>
        <rFont val="Roboto Condensed"/>
      </rPr>
      <t xml:space="preserve">
</t>
    </r>
  </si>
  <si>
    <r>
      <rPr>
        <sz val="11"/>
        <color rgb="FF000000"/>
        <rFont val="Calibri"/>
      </rPr>
      <t>Yes. (Windows Firewall with Advanced Security will display a notification when a program is blocked from receiving inbound connections.)</t>
    </r>
  </si>
  <si>
    <t>9.1.4</t>
  </si>
  <si>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</si>
  <si>
    <r>
      <rPr>
        <sz val="11"/>
        <color rgb="FF000000"/>
        <rFont val="Calibri"/>
      </rPr>
      <t xml:space="preserve">Set the following UI path to </t>
    </r>
    <r>
      <rPr>
        <b/>
        <sz val="11"/>
        <color rgb="FF000000"/>
        <rFont val="Calibri"/>
      </rPr>
      <t>%SystemRoot%\System32\logfiles\firewall\domainfw.log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Properties\Domain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</si>
  <si>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%SystemRoot%\System32\logfiles\firewall\domainfw.log</t>
    </r>
    <r>
      <rPr>
        <sz val="11"/>
        <color rgb="FF000000"/>
        <rFont val="Calibri"/>
      </rPr>
      <t>.</t>
    </r>
  </si>
  <si>
    <r>
      <rPr>
        <sz val="11"/>
        <color rgb="FF000000"/>
        <rFont val="Calibri"/>
      </rPr>
      <t>The log file will be stored in the specified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</si>
  <si>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%SystemRoot%\System32\logfiles\firewall\domainfw.log</t>
    </r>
    <r>
      <rPr>
        <sz val="11"/>
        <color rgb="FF000000"/>
        <rFont val="Calibri"/>
      </rPr>
      <t>.</t>
    </r>
    <r>
      <rPr>
        <sz val="11"/>
        <color rgb="FF000000"/>
        <rFont val="Calibri"/>
      </rPr>
      <t xml:space="preserve">
</t>
    </r>
    <r>
      <rPr>
        <sz val="11"/>
        <color rgb="FF006096"/>
        <rFont val="Roboto Condensed"/>
      </rPr>
      <t>HKLM\SOFTWARE\Policies\Microsoft\WindowsFirewall\DomainProfile\Logging:LogFilePath</t>
    </r>
    <r>
      <rPr>
        <sz val="11"/>
        <color rgb="FF006096"/>
        <rFont val="Roboto Condensed"/>
      </rPr>
      <t xml:space="preserve">
</t>
    </r>
  </si>
  <si>
    <r>
      <rPr>
        <b/>
        <sz val="11"/>
        <color rgb="FF000000"/>
        <rFont val="Calibri"/>
      </rPr>
      <t>%SystemRoot%\System32\logfiles\firewall\pfirewall.log</t>
    </r>
  </si>
  <si>
    <t>9.1.5</t>
  </si>
  <si>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</si>
  <si>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Properties\Domain Profile\Logging Customize\Size limit (KB)</t>
    </r>
    <r>
      <rPr>
        <sz val="11"/>
        <color rgb="FF006096"/>
        <rFont val="Roboto Condensed"/>
      </rPr>
      <t xml:space="preserve">
</t>
    </r>
  </si>
  <si>
    <r>
      <rPr>
        <sz val="11"/>
        <color rgb="FF000000"/>
        <rFont val="Calibri"/>
      </rPr>
      <t>Use this option to specify the size limit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16,384 KB or greater</t>
    </r>
    <r>
      <rPr>
        <sz val="11"/>
        <color rgb="FF000000"/>
        <rFont val="Calibri"/>
      </rPr>
      <t>.</t>
    </r>
  </si>
  <si>
    <r>
      <rPr>
        <sz val="11"/>
        <color rgb="FF000000"/>
        <rFont val="Calibri"/>
      </rPr>
      <t>The log file size will be limited to the specified size, old events will be overwritten by newer ones when the limit is reached.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</si>
  <si>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HKLM\SOFTWARE\Policies\Microsoft\WindowsFirewall\DomainProfile\Logging:LogFileSize</t>
    </r>
    <r>
      <rPr>
        <sz val="11"/>
        <color rgb="FF006096"/>
        <rFont val="Roboto Condensed"/>
      </rPr>
      <t xml:space="preserve">
</t>
    </r>
  </si>
  <si>
    <r>
      <rPr>
        <sz val="11"/>
        <color rgb="FF000000"/>
        <rFont val="Calibri"/>
      </rPr>
      <t>4,096 KB.</t>
    </r>
  </si>
  <si>
    <t>9.1.6</t>
  </si>
  <si>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</si>
  <si>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Properties\Domain Profile\Logging Customize\Log dropped packets</t>
    </r>
    <r>
      <rPr>
        <sz val="11"/>
        <color rgb="FF006096"/>
        <rFont val="Roboto Condensed"/>
      </rPr>
      <t xml:space="preserve">
</t>
    </r>
  </si>
  <si>
    <r>
      <rPr>
        <sz val="11"/>
        <color rgb="FF000000"/>
        <rFont val="Calibri"/>
      </rPr>
      <t xml:space="preserve">Use this option to log when Windows Firewall with Advanced Security discards an inbound packet for any reason. The log records why and when the packet was dropped. Look for entries with the word </t>
    </r>
    <r>
      <rPr>
        <b/>
        <sz val="11"/>
        <color rgb="FF000000"/>
        <rFont val="Calibri"/>
      </rPr>
      <t>DROP</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</si>
  <si>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dropped packets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</si>
  <si>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HKLM\SOFTWARE\Policies\Microsoft\WindowsFirewall\DomainProfile\Logging:LogDroppedPackets</t>
    </r>
    <r>
      <rPr>
        <sz val="11"/>
        <color rgb="FF006096"/>
        <rFont val="Roboto Condensed"/>
      </rPr>
      <t xml:space="preserve">
</t>
    </r>
  </si>
  <si>
    <r>
      <rPr>
        <sz val="11"/>
        <color rgb="FF000000"/>
        <rFont val="Calibri"/>
      </rPr>
      <t>No (default). (Information about dropped packets will not be recorded in the firewall log file.)</t>
    </r>
  </si>
  <si>
    <t>9.1.7</t>
  </si>
  <si>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</si>
  <si>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Properties\Domain Profile\Logging Customize\Log successful connections</t>
    </r>
    <r>
      <rPr>
        <sz val="11"/>
        <color rgb="FF006096"/>
        <rFont val="Roboto Condensed"/>
      </rPr>
      <t xml:space="preserve">
</t>
    </r>
  </si>
  <si>
    <r>
      <rPr>
        <sz val="11"/>
        <color rgb="FF000000"/>
        <rFont val="Calibri"/>
      </rPr>
      <t xml:space="preserve">Use this option to log when Windows Firewall with Advanced Security allows an inbound connection. The log records why and when the connection was formed. Look for entries with the word </t>
    </r>
    <r>
      <rPr>
        <b/>
        <sz val="11"/>
        <color rgb="FF000000"/>
        <rFont val="Calibri"/>
      </rPr>
      <t>ALLOW</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</si>
  <si>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successful connections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</si>
  <si>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HKLM\SOFTWARE\Policies\Microsoft\WindowsFirewall\DomainProfile\Logging:LogSuccessfulConnections</t>
    </r>
    <r>
      <rPr>
        <sz val="11"/>
        <color rgb="FF006096"/>
        <rFont val="Roboto Condensed"/>
      </rPr>
      <t xml:space="preserve">
</t>
    </r>
  </si>
  <si>
    <r>
      <rPr>
        <sz val="11"/>
        <color rgb="FF000000"/>
        <rFont val="Calibri"/>
      </rPr>
      <t>No (default). (Information about successful connections will not be recorded in the firewall log file.)</t>
    </r>
  </si>
  <si>
    <t>Private Profile</t>
  </si>
  <si>
    <t>9.2.1</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</si>
  <si>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</si>
  <si>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Properties\Private Profile\Firewall state</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</si>
  <si>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HKLM\SOFTWARE\Policies\Microsoft\WindowsFirewall\PrivateProfile:EnableFirewall</t>
    </r>
    <r>
      <rPr>
        <sz val="11"/>
        <color rgb="FF006096"/>
        <rFont val="Roboto Condensed"/>
      </rPr>
      <t xml:space="preserve">
</t>
    </r>
  </si>
  <si>
    <t>9.2.2</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</si>
  <si>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</si>
  <si>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Properties\Private Profile\Inbound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</si>
  <si>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HKLM\SOFTWARE\Policies\Microsoft\WindowsFirewall\PrivateProfile:DefaultInboundAction</t>
    </r>
    <r>
      <rPr>
        <sz val="11"/>
        <color rgb="FF006096"/>
        <rFont val="Roboto Condensed"/>
      </rPr>
      <t xml:space="preserve">
</t>
    </r>
  </si>
  <si>
    <t>9.2.3</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</si>
  <si>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</si>
  <si>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Properties\Private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</si>
  <si>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</si>
  <si>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HKLM\SOFTWARE\Policies\Microsoft\WindowsFirewall\PrivateProfile:DisableNotifications</t>
    </r>
    <r>
      <rPr>
        <sz val="11"/>
        <color rgb="FF006096"/>
        <rFont val="Roboto Condensed"/>
      </rPr>
      <t xml:space="preserve">
</t>
    </r>
  </si>
  <si>
    <t>9.2.4</t>
  </si>
  <si>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</si>
  <si>
    <r>
      <rPr>
        <sz val="11"/>
        <color rgb="FF000000"/>
        <rFont val="Calibri"/>
      </rPr>
      <t xml:space="preserve">Set the following UI path to </t>
    </r>
    <r>
      <rPr>
        <b/>
        <sz val="11"/>
        <color rgb="FF000000"/>
        <rFont val="Calibri"/>
      </rPr>
      <t>%SystemRoot%\System32\logfiles\firewall\privatefw.log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Properties\Private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</si>
  <si>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%SystemRoot%\System32\logfiles\firewall\privatefw.log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</si>
  <si>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%SystemRoot%\System32\logfiles\firewall\privatefw.log</t>
    </r>
    <r>
      <rPr>
        <sz val="11"/>
        <color rgb="FF000000"/>
        <rFont val="Calibri"/>
      </rPr>
      <t>.</t>
    </r>
    <r>
      <rPr>
        <sz val="11"/>
        <color rgb="FF000000"/>
        <rFont val="Calibri"/>
      </rPr>
      <t xml:space="preserve">
</t>
    </r>
    <r>
      <rPr>
        <sz val="11"/>
        <color rgb="FF006096"/>
        <rFont val="Roboto Condensed"/>
      </rPr>
      <t>HKLM\SOFTWARE\Policies\Microsoft\WindowsFirewall\PrivateProfile\Logging:LogFilePath</t>
    </r>
    <r>
      <rPr>
        <sz val="11"/>
        <color rgb="FF006096"/>
        <rFont val="Roboto Condensed"/>
      </rPr>
      <t xml:space="preserve">
</t>
    </r>
  </si>
  <si>
    <t>9.2.5</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</si>
  <si>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</si>
  <si>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Properties\Private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</si>
  <si>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HKLM\SOFTWARE\Policies\Microsoft\WindowsFirewall\PrivateProfile\Logging:LogFileSize</t>
    </r>
    <r>
      <rPr>
        <sz val="11"/>
        <color rgb="FF006096"/>
        <rFont val="Roboto Condensed"/>
      </rPr>
      <t xml:space="preserve">
</t>
    </r>
  </si>
  <si>
    <t>9.2.6</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</si>
  <si>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</si>
  <si>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Properties\Private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</si>
  <si>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HKLM\SOFTWARE\Policies\Microsoft\WindowsFirewall\PrivateProfile\Logging:LogDroppedPackets</t>
    </r>
    <r>
      <rPr>
        <sz val="11"/>
        <color rgb="FF006096"/>
        <rFont val="Roboto Condensed"/>
      </rPr>
      <t xml:space="preserve">
</t>
    </r>
  </si>
  <si>
    <t>9.2.7</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</si>
  <si>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</si>
  <si>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Properties\Private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</si>
  <si>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HKLM\SOFTWARE\Policies\Microsoft\WindowsFirewall\PrivateProfile\Logging:LogSuccessfulConnections</t>
    </r>
    <r>
      <rPr>
        <sz val="11"/>
        <color rgb="FF006096"/>
        <rFont val="Roboto Condensed"/>
      </rPr>
      <t xml:space="preserve">
</t>
    </r>
  </si>
  <si>
    <t>Public Profile</t>
  </si>
  <si>
    <t>9.3.1</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</si>
  <si>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</si>
  <si>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Properties\Public Profile\Firewall state</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</si>
  <si>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HKLM\SOFTWARE\Policies\Microsoft\WindowsFirewall\PublicProfile:EnableFirewall</t>
    </r>
    <r>
      <rPr>
        <sz val="11"/>
        <color rgb="FF006096"/>
        <rFont val="Roboto Condensed"/>
      </rPr>
      <t xml:space="preserve">
</t>
    </r>
  </si>
  <si>
    <t>9.3.2</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</si>
  <si>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</si>
  <si>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Properties\Public Profile\Inbound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</si>
  <si>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HKLM\SOFTWARE\Policies\Microsoft\WindowsFirewall\PublicProfile:DefaultInboundAction</t>
    </r>
    <r>
      <rPr>
        <sz val="11"/>
        <color rgb="FF006096"/>
        <rFont val="Roboto Condensed"/>
      </rPr>
      <t xml:space="preserve">
</t>
    </r>
  </si>
  <si>
    <t>9.3.3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</si>
  <si>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</si>
  <si>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Set the following UI path to 'No':</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Properties\Public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</si>
  <si>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</si>
  <si>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HKLM\SOFTWARE\Policies\Microsoft\WindowsFirewall\PublicProfile:DisableNotifications</t>
    </r>
    <r>
      <rPr>
        <sz val="11"/>
        <color rgb="FF006096"/>
        <rFont val="Roboto Condensed"/>
      </rPr>
      <t xml:space="preserve">
</t>
    </r>
  </si>
  <si>
    <t>9.3.4</t>
  </si>
  <si>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</si>
  <si>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Properties\Public Profile\Settings Customize\Apply local firewall rules</t>
    </r>
    <r>
      <rPr>
        <sz val="11"/>
        <color rgb="FF006096"/>
        <rFont val="Roboto Condensed"/>
      </rPr>
      <t xml:space="preserve">
</t>
    </r>
  </si>
  <si>
    <r>
      <rPr>
        <sz val="11"/>
        <color rgb="FF000000"/>
        <rFont val="Calibri"/>
      </rPr>
      <t>This setting controls whether local administrators are allowed to create local firewall rules that apply together with firewall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</si>
  <si>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Administrators can still create firewall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</si>
  <si>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HKLM\SOFTWARE\Policies\Microsoft\WindowsFirewall\PublicProfile:AllowLocalPolicyMerge</t>
    </r>
    <r>
      <rPr>
        <sz val="11"/>
        <color rgb="FF006096"/>
        <rFont val="Roboto Condensed"/>
      </rPr>
      <t xml:space="preserve">
</t>
    </r>
  </si>
  <si>
    <r>
      <rPr>
        <sz val="11"/>
        <color rgb="FF000000"/>
        <rFont val="Calibri"/>
      </rPr>
      <t>Yes (default). (Firewall rules created by administrators will be applied.)</t>
    </r>
  </si>
  <si>
    <t>9.3.5</t>
  </si>
  <si>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</si>
  <si>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Properties\Public Profile\Settings Customize\Apply local connection security rules</t>
    </r>
    <r>
      <rPr>
        <sz val="11"/>
        <color rgb="FF006096"/>
        <rFont val="Roboto Condensed"/>
      </rPr>
      <t xml:space="preserve">
</t>
    </r>
  </si>
  <si>
    <r>
      <rPr>
        <sz val="11"/>
        <color rgb="FF000000"/>
        <rFont val="Calibri"/>
      </rPr>
      <t>This setting controls whether local administrators are allowed to create connection security rules that apply together with connection security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</si>
  <si>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Administrators can still create local connection security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</si>
  <si>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HKLM\SOFTWARE\Policies\Microsoft\WindowsFirewall\PublicProfile:AllowLocalIPsecPolicyMerge</t>
    </r>
    <r>
      <rPr>
        <sz val="11"/>
        <color rgb="FF006096"/>
        <rFont val="Roboto Condensed"/>
      </rPr>
      <t xml:space="preserve">
</t>
    </r>
  </si>
  <si>
    <r>
      <rPr>
        <sz val="11"/>
        <color rgb="FF000000"/>
        <rFont val="Calibri"/>
      </rPr>
      <t>Yes (default). (Local connection security rules created by administrators will be applied.)</t>
    </r>
  </si>
  <si>
    <t>9.3.6</t>
  </si>
  <si>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</si>
  <si>
    <r>
      <rPr>
        <sz val="11"/>
        <color rgb="FF000000"/>
        <rFont val="Calibri"/>
      </rPr>
      <t xml:space="preserve">Set the following UI path to </t>
    </r>
    <r>
      <rPr>
        <b/>
        <sz val="11"/>
        <color rgb="FF000000"/>
        <rFont val="Calibri"/>
      </rPr>
      <t>%SystemRoot%\System32\logfiles\firewall\publicfw.log</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Properties\Public Profile\Logging Customize\Name</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</si>
  <si>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%SystemRoot%\System32\logfiles\firewall\publicfw.log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</si>
  <si>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%SystemRoot%\System32\logfiles\firewall\publicfw.log</t>
    </r>
    <r>
      <rPr>
        <sz val="11"/>
        <color rgb="FF000000"/>
        <rFont val="Calibri"/>
      </rPr>
      <t>.</t>
    </r>
    <r>
      <rPr>
        <sz val="11"/>
        <color rgb="FF000000"/>
        <rFont val="Calibri"/>
      </rPr>
      <t xml:space="preserve">
</t>
    </r>
    <r>
      <rPr>
        <sz val="11"/>
        <color rgb="FF006096"/>
        <rFont val="Roboto Condensed"/>
      </rPr>
      <t>HKLM\SOFTWARE\Policies\Microsoft\WindowsFirewall\PublicProfile\Logging:LogFilePath</t>
    </r>
    <r>
      <rPr>
        <sz val="11"/>
        <color rgb="FF006096"/>
        <rFont val="Roboto Condensed"/>
      </rPr>
      <t xml:space="preserve">
</t>
    </r>
  </si>
  <si>
    <t>9.3.7</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</si>
  <si>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</si>
  <si>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Properties\Public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</si>
  <si>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HKLM\SOFTWARE\Policies\Microsoft\WindowsFirewall\PublicProfile\Logging:LogFileSize</t>
    </r>
    <r>
      <rPr>
        <sz val="11"/>
        <color rgb="FF006096"/>
        <rFont val="Roboto Condensed"/>
      </rPr>
      <t xml:space="preserve">
</t>
    </r>
  </si>
  <si>
    <t>9.3.8</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</si>
  <si>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</si>
  <si>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Properties\Public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</si>
  <si>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HKLM\SOFTWARE\Policies\Microsoft\WindowsFirewall\PublicProfile\Logging:LogDroppedPackets</t>
    </r>
    <r>
      <rPr>
        <sz val="11"/>
        <color rgb="FF006096"/>
        <rFont val="Roboto Condensed"/>
      </rPr>
      <t xml:space="preserve">
</t>
    </r>
  </si>
  <si>
    <t>9.3.9</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</si>
  <si>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</si>
  <si>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Firewall Properties\Public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</si>
  <si>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HKLM\SOFTWARE\Policies\Microsoft\WindowsFirewall\PublicProfile\Logging:LogSuccessfulConnections</t>
    </r>
    <r>
      <rPr>
        <sz val="11"/>
        <color rgb="FF006096"/>
        <rFont val="Roboto Condensed"/>
      </rPr>
      <t xml:space="preserve">
</t>
    </r>
  </si>
  <si>
    <t>Account Logon</t>
  </si>
  <si>
    <t>17.1.1</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</si>
  <si>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</si>
  <si>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r>
      <rPr>
        <sz val="11"/>
        <color rgb="FF006096"/>
        <rFont val="Roboto Condensed"/>
      </rPr>
      <t xml:space="preserve">
</t>
    </r>
  </si>
  <si>
    <r>
      <rPr>
        <sz val="11"/>
        <color rgb="FF000000"/>
        <rFont val="Calibri"/>
      </rPr>
      <t>This subcategory reports the results of validation tests on credentials submitted for a user account logon request. These events occur on the computer that is authoritative for the credentials. For domain accounts, the Domain Controller is authoritative, whereas for local accounts, the local computer is authoritative. In domain environments, most of the Account Logon events occur in the Security log of the Domain Controllers that are authoritative for the domain accounts. However, these events can occur on other computers in the organization when local accounts are used to log on. Events for this subcategory include:</t>
    </r>
    <r>
      <rPr>
        <sz val="11"/>
        <color rgb="FF000000"/>
        <rFont val="Calibri"/>
      </rPr>
      <t xml:space="preserve">
</t>
    </r>
    <r>
      <rPr>
        <sz val="11"/>
        <color rgb="FF000000"/>
        <rFont val="Calibri"/>
      </rPr>
      <t>- 4774: An account was mapped for logon.</t>
    </r>
    <r>
      <rPr>
        <sz val="11"/>
        <color rgb="FF000000"/>
        <rFont val="Calibri"/>
      </rPr>
      <t xml:space="preserve">
</t>
    </r>
    <r>
      <rPr>
        <sz val="11"/>
        <color rgb="FF000000"/>
        <rFont val="Calibri"/>
      </rPr>
      <t>- 4775: An account could not be mapped for logon.</t>
    </r>
    <r>
      <rPr>
        <sz val="11"/>
        <color rgb="FF000000"/>
        <rFont val="Calibri"/>
      </rPr>
      <t xml:space="preserve">
</t>
    </r>
    <r>
      <rPr>
        <sz val="11"/>
        <color rgb="FF000000"/>
        <rFont val="Calibri"/>
      </rPr>
      <t>- 4776: The Domain Controller attempted to validate the credentials for an account.</t>
    </r>
    <r>
      <rPr>
        <sz val="11"/>
        <color rgb="FF000000"/>
        <rFont val="Calibri"/>
      </rPr>
      <t xml:space="preserve">
</t>
    </r>
    <r>
      <rPr>
        <sz val="11"/>
        <color rgb="FF000000"/>
        <rFont val="Calibri"/>
      </rPr>
      <t>- 4777: The Domain Controller failed to validate the credentials for an account.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</si>
  <si>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</si>
  <si>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/subcategory:"Credential Validation"</t>
    </r>
    <r>
      <rPr>
        <sz val="11"/>
        <color rgb="FF006096"/>
        <rFont val="Roboto Condensed"/>
      </rPr>
      <t xml:space="preserve">
</t>
    </r>
  </si>
  <si>
    <r>
      <rPr>
        <sz val="11"/>
        <color rgb="FF000000"/>
        <rFont val="Calibri"/>
      </rPr>
      <t>No Auditing.</t>
    </r>
  </si>
  <si>
    <t>Account Management</t>
  </si>
  <si>
    <t>17.2.1</t>
  </si>
  <si>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</si>
  <si>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Application Group Management</t>
    </r>
    <r>
      <rPr>
        <sz val="11"/>
        <color rgb="FF006096"/>
        <rFont val="Roboto Condensed"/>
      </rPr>
      <t xml:space="preserve">
</t>
    </r>
  </si>
  <si>
    <r>
      <rPr>
        <sz val="11"/>
        <color rgb="FF000000"/>
        <rFont val="Calibri"/>
      </rPr>
      <t>This policy setting allows you to audit events generated by changes to application groups such as the following:</t>
    </r>
    <r>
      <rPr>
        <sz val="11"/>
        <color rgb="FF000000"/>
        <rFont val="Calibri"/>
      </rPr>
      <t xml:space="preserve">
</t>
    </r>
    <r>
      <rPr>
        <sz val="11"/>
        <color rgb="FF000000"/>
        <rFont val="Calibri"/>
      </rPr>
      <t>- Application group is created, changed, or deleted.</t>
    </r>
    <r>
      <rPr>
        <sz val="11"/>
        <color rgb="FF000000"/>
        <rFont val="Calibri"/>
      </rPr>
      <t xml:space="preserve">
</t>
    </r>
    <r>
      <rPr>
        <sz val="11"/>
        <color rgb="FF000000"/>
        <rFont val="Calibri"/>
      </rPr>
      <t>- Member is added or removed from an application group.</t>
    </r>
    <r>
      <rPr>
        <sz val="11"/>
        <color rgb="FF000000"/>
        <rFont val="Calibri"/>
      </rPr>
      <t xml:space="preserve">
</t>
    </r>
    <r>
      <rPr>
        <sz val="11"/>
        <color rgb="FF000000"/>
        <rFont val="Calibri"/>
      </rPr>
      <t xml:space="preserve">Application groups are utilized by Windows Authorization Manager, which is a flexible framework created by Microsoft for integrating role-based access control (RBAC) into applications. More information on Windows Authorization Manager is available at MSDN - Windows Authorization Manager </t>
    </r>
    <r>
      <rPr>
        <sz val="11"/>
        <color rgb="FF0000FF"/>
        <rFont val="Calibri"/>
      </rPr>
      <t>(https://msdn.microsoft.com/en-us/library/bb897401.aspx)</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Although Microsoft "Deprecated </t>
    </r>
    <r>
      <rPr>
        <sz val="11"/>
        <color rgb="FF0000FF"/>
        <rFont val="Calibri"/>
      </rPr>
      <t>(https://learn.microsoft.com/en-us/windows/whats-new/feature-lifecycle#terminology)</t>
    </r>
    <r>
      <rPr>
        <sz val="11"/>
        <color rgb="FF000000"/>
        <rFont val="Calibri"/>
      </rPr>
      <t>" Windows Authorization Manager (AzMan) in Windows Server 2012 and 2012 R2, this feature still exists in the OS (unimproved), and therefore should still be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</si>
  <si>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/subcategory:"Application Group Management"</t>
    </r>
    <r>
      <rPr>
        <sz val="11"/>
        <color rgb="FF006096"/>
        <rFont val="Roboto Condensed"/>
      </rPr>
      <t xml:space="preserve">
</t>
    </r>
  </si>
  <si>
    <t>17.2.2</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</si>
  <si>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</si>
  <si>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r>
      <rPr>
        <sz val="11"/>
        <color rgb="FF006096"/>
        <rFont val="Roboto Condensed"/>
      </rPr>
      <t xml:space="preserve">
</t>
    </r>
  </si>
  <si>
    <r>
      <rPr>
        <sz val="11"/>
        <color rgb="FF000000"/>
        <rFont val="Calibri"/>
      </rPr>
      <t>This subcategory reports each event of security group management, such as when a security group is created, changed, or deleted or when a member is added to or removed from a security group. If you enable this Audit policy setting, administrators can track events to detect malicious, accidental, and authorized creation of security group accounts. Events for this subcategory include:</t>
    </r>
    <r>
      <rPr>
        <sz val="11"/>
        <color rgb="FF000000"/>
        <rFont val="Calibri"/>
      </rPr>
      <t xml:space="preserve">
</t>
    </r>
    <r>
      <rPr>
        <sz val="11"/>
        <color rgb="FF000000"/>
        <rFont val="Calibri"/>
      </rPr>
      <t>- 4727: A security-enabled global group was created.</t>
    </r>
    <r>
      <rPr>
        <sz val="11"/>
        <color rgb="FF000000"/>
        <rFont val="Calibri"/>
      </rPr>
      <t xml:space="preserve">
</t>
    </r>
    <r>
      <rPr>
        <sz val="11"/>
        <color rgb="FF000000"/>
        <rFont val="Calibri"/>
      </rPr>
      <t>- 4728: A member was added to a security-enabled global group.</t>
    </r>
    <r>
      <rPr>
        <sz val="11"/>
        <color rgb="FF000000"/>
        <rFont val="Calibri"/>
      </rPr>
      <t xml:space="preserve">
</t>
    </r>
    <r>
      <rPr>
        <sz val="11"/>
        <color rgb="FF000000"/>
        <rFont val="Calibri"/>
      </rPr>
      <t>- 4729: A member was removed from a security-enabled global group.</t>
    </r>
    <r>
      <rPr>
        <sz val="11"/>
        <color rgb="FF000000"/>
        <rFont val="Calibri"/>
      </rPr>
      <t xml:space="preserve">
</t>
    </r>
    <r>
      <rPr>
        <sz val="11"/>
        <color rgb="FF000000"/>
        <rFont val="Calibri"/>
      </rPr>
      <t>- 4730: A security-enabled global group was deleted.</t>
    </r>
    <r>
      <rPr>
        <sz val="11"/>
        <color rgb="FF000000"/>
        <rFont val="Calibri"/>
      </rPr>
      <t xml:space="preserve">
</t>
    </r>
    <r>
      <rPr>
        <sz val="11"/>
        <color rgb="FF000000"/>
        <rFont val="Calibri"/>
      </rPr>
      <t>- 4731: A security-enabled local group was created.</t>
    </r>
    <r>
      <rPr>
        <sz val="11"/>
        <color rgb="FF000000"/>
        <rFont val="Calibri"/>
      </rPr>
      <t xml:space="preserve">
</t>
    </r>
    <r>
      <rPr>
        <sz val="11"/>
        <color rgb="FF000000"/>
        <rFont val="Calibri"/>
      </rPr>
      <t>- 4732: A member was added to a security-enabled local group.</t>
    </r>
    <r>
      <rPr>
        <sz val="11"/>
        <color rgb="FF000000"/>
        <rFont val="Calibri"/>
      </rPr>
      <t xml:space="preserve">
</t>
    </r>
    <r>
      <rPr>
        <sz val="11"/>
        <color rgb="FF000000"/>
        <rFont val="Calibri"/>
      </rPr>
      <t>- 4733: A member was removed from a security-enabled local group.</t>
    </r>
    <r>
      <rPr>
        <sz val="11"/>
        <color rgb="FF000000"/>
        <rFont val="Calibri"/>
      </rPr>
      <t xml:space="preserve">
</t>
    </r>
    <r>
      <rPr>
        <sz val="11"/>
        <color rgb="FF000000"/>
        <rFont val="Calibri"/>
      </rPr>
      <t>- 4734: A security-enabled local group was deleted.</t>
    </r>
    <r>
      <rPr>
        <sz val="11"/>
        <color rgb="FF000000"/>
        <rFont val="Calibri"/>
      </rPr>
      <t xml:space="preserve">
</t>
    </r>
    <r>
      <rPr>
        <sz val="11"/>
        <color rgb="FF000000"/>
        <rFont val="Calibri"/>
      </rPr>
      <t>- 4735: A security-enabled local group was changed.</t>
    </r>
    <r>
      <rPr>
        <sz val="11"/>
        <color rgb="FF000000"/>
        <rFont val="Calibri"/>
      </rPr>
      <t xml:space="preserve">
</t>
    </r>
    <r>
      <rPr>
        <sz val="11"/>
        <color rgb="FF000000"/>
        <rFont val="Calibri"/>
      </rPr>
      <t>- 4737: A security-enabled global group was changed.</t>
    </r>
    <r>
      <rPr>
        <sz val="11"/>
        <color rgb="FF000000"/>
        <rFont val="Calibri"/>
      </rPr>
      <t xml:space="preserve">
</t>
    </r>
    <r>
      <rPr>
        <sz val="11"/>
        <color rgb="FF000000"/>
        <rFont val="Calibri"/>
      </rPr>
      <t>- 4754: A security-enabled universal group was created.</t>
    </r>
    <r>
      <rPr>
        <sz val="11"/>
        <color rgb="FF000000"/>
        <rFont val="Calibri"/>
      </rPr>
      <t xml:space="preserve">
</t>
    </r>
    <r>
      <rPr>
        <sz val="11"/>
        <color rgb="FF000000"/>
        <rFont val="Calibri"/>
      </rPr>
      <t>- 4755: A security-enabled universal group was changed.</t>
    </r>
    <r>
      <rPr>
        <sz val="11"/>
        <color rgb="FF000000"/>
        <rFont val="Calibri"/>
      </rPr>
      <t xml:space="preserve">
</t>
    </r>
    <r>
      <rPr>
        <sz val="11"/>
        <color rgb="FF000000"/>
        <rFont val="Calibri"/>
      </rPr>
      <t>- 4756: A member was added to a security-enabled universal group.</t>
    </r>
    <r>
      <rPr>
        <sz val="11"/>
        <color rgb="FF000000"/>
        <rFont val="Calibri"/>
      </rPr>
      <t xml:space="preserve">
</t>
    </r>
    <r>
      <rPr>
        <sz val="11"/>
        <color rgb="FF000000"/>
        <rFont val="Calibri"/>
      </rPr>
      <t>- 4757: A member was removed from a security-enabled universal group.</t>
    </r>
    <r>
      <rPr>
        <sz val="11"/>
        <color rgb="FF000000"/>
        <rFont val="Calibri"/>
      </rPr>
      <t xml:space="preserve">
</t>
    </r>
    <r>
      <rPr>
        <sz val="11"/>
        <color rgb="FF000000"/>
        <rFont val="Calibri"/>
      </rPr>
      <t>- 4758: A security-enabled universal group was deleted.</t>
    </r>
    <r>
      <rPr>
        <sz val="11"/>
        <color rgb="FF000000"/>
        <rFont val="Calibri"/>
      </rPr>
      <t xml:space="preserve">
</t>
    </r>
    <r>
      <rPr>
        <sz val="11"/>
        <color rgb="FF000000"/>
        <rFont val="Calibri"/>
      </rPr>
      <t>- 4764: A group's type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</si>
  <si>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/subcategory:"Security Group Management"</t>
    </r>
    <r>
      <rPr>
        <sz val="11"/>
        <color rgb="FF006096"/>
        <rFont val="Roboto Condensed"/>
      </rPr>
      <t xml:space="preserve">
</t>
    </r>
  </si>
  <si>
    <r>
      <rPr>
        <sz val="11"/>
        <color rgb="FF000000"/>
        <rFont val="Calibri"/>
      </rPr>
      <t>Success.</t>
    </r>
  </si>
  <si>
    <t>17.2.3</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</si>
  <si>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</si>
  <si>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r>
      <rPr>
        <sz val="11"/>
        <color rgb="FF006096"/>
        <rFont val="Roboto Condensed"/>
      </rPr>
      <t xml:space="preserve">
</t>
    </r>
  </si>
  <si>
    <r>
      <rPr>
        <sz val="11"/>
        <color rgb="FF000000"/>
        <rFont val="Calibri"/>
      </rPr>
      <t>This subcategory reports each event of user account management, such as when a user account is created, changed, or deleted; a user account is renamed, disabled, or enabled; or a password is set or changed. If you enable this Audit policy setting, administrators can track events to detect malicious, accidental, and authorized creation of user accounts. Events for this subcategory include:</t>
    </r>
    <r>
      <rPr>
        <sz val="11"/>
        <color rgb="FF000000"/>
        <rFont val="Calibri"/>
      </rPr>
      <t xml:space="preserve">
</t>
    </r>
    <r>
      <rPr>
        <sz val="11"/>
        <color rgb="FF000000"/>
        <rFont val="Calibri"/>
      </rPr>
      <t>- 4720: A user account was created.</t>
    </r>
    <r>
      <rPr>
        <sz val="11"/>
        <color rgb="FF000000"/>
        <rFont val="Calibri"/>
      </rPr>
      <t xml:space="preserve">
</t>
    </r>
    <r>
      <rPr>
        <sz val="11"/>
        <color rgb="FF000000"/>
        <rFont val="Calibri"/>
      </rPr>
      <t>- 4722: A user account was enabled.</t>
    </r>
    <r>
      <rPr>
        <sz val="11"/>
        <color rgb="FF000000"/>
        <rFont val="Calibri"/>
      </rPr>
      <t xml:space="preserve">
</t>
    </r>
    <r>
      <rPr>
        <sz val="11"/>
        <color rgb="FF000000"/>
        <rFont val="Calibri"/>
      </rPr>
      <t>- 4723: An attempt was made to change an account's password.</t>
    </r>
    <r>
      <rPr>
        <sz val="11"/>
        <color rgb="FF000000"/>
        <rFont val="Calibri"/>
      </rPr>
      <t xml:space="preserve">
</t>
    </r>
    <r>
      <rPr>
        <sz val="11"/>
        <color rgb="FF000000"/>
        <rFont val="Calibri"/>
      </rPr>
      <t>- 4724: An attempt was made to reset an account's password.</t>
    </r>
    <r>
      <rPr>
        <sz val="11"/>
        <color rgb="FF000000"/>
        <rFont val="Calibri"/>
      </rPr>
      <t xml:space="preserve">
</t>
    </r>
    <r>
      <rPr>
        <sz val="11"/>
        <color rgb="FF000000"/>
        <rFont val="Calibri"/>
      </rPr>
      <t>- 4725: A user account was disabled.</t>
    </r>
    <r>
      <rPr>
        <sz val="11"/>
        <color rgb="FF000000"/>
        <rFont val="Calibri"/>
      </rPr>
      <t xml:space="preserve">
</t>
    </r>
    <r>
      <rPr>
        <sz val="11"/>
        <color rgb="FF000000"/>
        <rFont val="Calibri"/>
      </rPr>
      <t>- 4726: A user account was deleted.</t>
    </r>
    <r>
      <rPr>
        <sz val="11"/>
        <color rgb="FF000000"/>
        <rFont val="Calibri"/>
      </rPr>
      <t xml:space="preserve">
</t>
    </r>
    <r>
      <rPr>
        <sz val="11"/>
        <color rgb="FF000000"/>
        <rFont val="Calibri"/>
      </rPr>
      <t>- 4738: A user account was changed.</t>
    </r>
    <r>
      <rPr>
        <sz val="11"/>
        <color rgb="FF000000"/>
        <rFont val="Calibri"/>
      </rPr>
      <t xml:space="preserve">
</t>
    </r>
    <r>
      <rPr>
        <sz val="11"/>
        <color rgb="FF000000"/>
        <rFont val="Calibri"/>
      </rPr>
      <t>- 4740: A user account was locked out.</t>
    </r>
    <r>
      <rPr>
        <sz val="11"/>
        <color rgb="FF000000"/>
        <rFont val="Calibri"/>
      </rPr>
      <t xml:space="preserve">
</t>
    </r>
    <r>
      <rPr>
        <sz val="11"/>
        <color rgb="FF000000"/>
        <rFont val="Calibri"/>
      </rPr>
      <t>- 4765: SID History was added to an account.</t>
    </r>
    <r>
      <rPr>
        <sz val="11"/>
        <color rgb="FF000000"/>
        <rFont val="Calibri"/>
      </rPr>
      <t xml:space="preserve">
</t>
    </r>
    <r>
      <rPr>
        <sz val="11"/>
        <color rgb="FF000000"/>
        <rFont val="Calibri"/>
      </rPr>
      <t>- 4766: An attempt to add SID History to an account failed.</t>
    </r>
    <r>
      <rPr>
        <sz val="11"/>
        <color rgb="FF000000"/>
        <rFont val="Calibri"/>
      </rPr>
      <t xml:space="preserve">
</t>
    </r>
    <r>
      <rPr>
        <sz val="11"/>
        <color rgb="FF000000"/>
        <rFont val="Calibri"/>
      </rPr>
      <t>- 4767: A user account was unlocked.</t>
    </r>
    <r>
      <rPr>
        <sz val="11"/>
        <color rgb="FF000000"/>
        <rFont val="Calibri"/>
      </rPr>
      <t xml:space="preserve">
</t>
    </r>
    <r>
      <rPr>
        <sz val="11"/>
        <color rgb="FF000000"/>
        <rFont val="Calibri"/>
      </rPr>
      <t>- 4780: The ACL was set on accounts which are members of administrators groups.</t>
    </r>
    <r>
      <rPr>
        <sz val="11"/>
        <color rgb="FF000000"/>
        <rFont val="Calibri"/>
      </rPr>
      <t xml:space="preserve">
</t>
    </r>
    <r>
      <rPr>
        <sz val="11"/>
        <color rgb="FF000000"/>
        <rFont val="Calibri"/>
      </rPr>
      <t>- 4781: The name of an account was changed:</t>
    </r>
    <r>
      <rPr>
        <sz val="11"/>
        <color rgb="FF000000"/>
        <rFont val="Calibri"/>
      </rPr>
      <t xml:space="preserve">
</t>
    </r>
    <r>
      <rPr>
        <sz val="11"/>
        <color rgb="FF000000"/>
        <rFont val="Calibri"/>
      </rPr>
      <t>- 4794: An attempt was made to set the Directory Services Restore Mode.</t>
    </r>
    <r>
      <rPr>
        <sz val="11"/>
        <color rgb="FF000000"/>
        <rFont val="Calibri"/>
      </rPr>
      <t xml:space="preserve">
</t>
    </r>
    <r>
      <rPr>
        <sz val="11"/>
        <color rgb="FF000000"/>
        <rFont val="Calibri"/>
      </rPr>
      <t>- 5376: Credential Manager credentials were backed up.</t>
    </r>
    <r>
      <rPr>
        <sz val="11"/>
        <color rgb="FF000000"/>
        <rFont val="Calibri"/>
      </rPr>
      <t xml:space="preserve">
</t>
    </r>
    <r>
      <rPr>
        <sz val="11"/>
        <color rgb="FF000000"/>
        <rFont val="Calibri"/>
      </rPr>
      <t>- 5377: Credential Manager credentials were restored from a backup.</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</si>
  <si>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/subcategory:"User Account Management"</t>
    </r>
    <r>
      <rPr>
        <sz val="11"/>
        <color rgb="FF006096"/>
        <rFont val="Roboto Condensed"/>
      </rPr>
      <t xml:space="preserve">
</t>
    </r>
  </si>
  <si>
    <t>Detailed Tracking</t>
  </si>
  <si>
    <t>17.3.1</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</si>
  <si>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</si>
  <si>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r>
      <rPr>
        <sz val="11"/>
        <color rgb="FF006096"/>
        <rFont val="Roboto Condensed"/>
      </rPr>
      <t xml:space="preserve">
</t>
    </r>
  </si>
  <si>
    <r>
      <rPr>
        <sz val="11"/>
        <color rgb="FF000000"/>
        <rFont val="Calibri"/>
      </rPr>
      <t>This policy setting allows you to audit when plug and play detects an external device.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</si>
  <si>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/subcategory:"PNP Activity"</t>
    </r>
    <r>
      <rPr>
        <sz val="11"/>
        <color rgb="FF006096"/>
        <rFont val="Roboto Condensed"/>
      </rPr>
      <t xml:space="preserve">
</t>
    </r>
  </si>
  <si>
    <t>17.3.2</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</si>
  <si>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</si>
  <si>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r>
      <rPr>
        <sz val="11"/>
        <color rgb="FF006096"/>
        <rFont val="Roboto Condensed"/>
      </rPr>
      <t xml:space="preserve">
</t>
    </r>
  </si>
  <si>
    <r>
      <rPr>
        <sz val="11"/>
        <color rgb="FF000000"/>
        <rFont val="Calibri"/>
      </rPr>
      <t>This subcategory reports the creation of a process and the name of the program or user that created it. Events for this subcategory include:</t>
    </r>
    <r>
      <rPr>
        <sz val="11"/>
        <color rgb="FF000000"/>
        <rFont val="Calibri"/>
      </rPr>
      <t xml:space="preserve">
</t>
    </r>
    <r>
      <rPr>
        <sz val="11"/>
        <color rgb="FF000000"/>
        <rFont val="Calibri"/>
      </rPr>
      <t>- 4688: A new process has been created.</t>
    </r>
    <r>
      <rPr>
        <sz val="11"/>
        <color rgb="FF000000"/>
        <rFont val="Calibri"/>
      </rPr>
      <t xml:space="preserve">
</t>
    </r>
    <r>
      <rPr>
        <sz val="11"/>
        <color rgb="FF000000"/>
        <rFont val="Calibri"/>
      </rPr>
      <t>- 4696: A primary token was assigned to process.</t>
    </r>
    <r>
      <rPr>
        <sz val="11"/>
        <color rgb="FF000000"/>
        <rFont val="Calibri"/>
      </rPr>
      <t xml:space="preserve">
</t>
    </r>
    <r>
      <rPr>
        <sz val="11"/>
        <color rgb="FF000000"/>
        <rFont val="Calibri"/>
      </rPr>
      <t xml:space="preserve">Refer to Microsoft Knowledge Base article 947226: Description of security events in Windows Vista and in Windows Server 2008 </t>
    </r>
    <r>
      <rPr>
        <sz val="11"/>
        <color rgb="FF0000FF"/>
        <rFont val="Calibri"/>
      </rPr>
      <t>(https://support.microsoft.com/en-us/kb/947226)</t>
    </r>
    <r>
      <rPr>
        <sz val="11"/>
        <color rgb="FF000000"/>
        <rFont val="Calibri"/>
      </rPr>
      <t xml:space="preserve"> for the most recent information about this setting.</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</si>
  <si>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/subcategory:"Process Creation"</t>
    </r>
    <r>
      <rPr>
        <sz val="11"/>
        <color rgb="FF006096"/>
        <rFont val="Roboto Condensed"/>
      </rPr>
      <t xml:space="preserve">
</t>
    </r>
  </si>
  <si>
    <t>Logon/Logoff</t>
  </si>
  <si>
    <t>17.5.1</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</si>
  <si>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</si>
  <si>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r>
      <rPr>
        <sz val="11"/>
        <color rgb="FF006096"/>
        <rFont val="Roboto Condensed"/>
      </rPr>
      <t xml:space="preserve">
</t>
    </r>
  </si>
  <si>
    <r>
      <rPr>
        <sz val="11"/>
        <color rgb="FF000000"/>
        <rFont val="Calibri"/>
      </rPr>
      <t>This subcategory reports when a user's account is locked out as a result of too many failed logon attempts. Events for this subcategory include:</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</si>
  <si>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/subcategory:"Account Lockout"</t>
    </r>
    <r>
      <rPr>
        <sz val="11"/>
        <color rgb="FF006096"/>
        <rFont val="Roboto Condensed"/>
      </rPr>
      <t xml:space="preserve">
</t>
    </r>
  </si>
  <si>
    <t>17.5.2</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</si>
  <si>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</si>
  <si>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r>
      <rPr>
        <sz val="11"/>
        <color rgb="FF006096"/>
        <rFont val="Roboto Condensed"/>
      </rPr>
      <t xml:space="preserve">
</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</si>
  <si>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 on to. For a network logon, such as accessing a shared folder on the network, the security audit event is generated on the computer hosting the resource.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</si>
  <si>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/subcategory:"Group Membership"</t>
    </r>
    <r>
      <rPr>
        <sz val="11"/>
        <color rgb="FF006096"/>
        <rFont val="Roboto Condensed"/>
      </rPr>
      <t xml:space="preserve">
</t>
    </r>
  </si>
  <si>
    <t>17.5.3</t>
  </si>
  <si>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</si>
  <si>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Logoff</t>
    </r>
    <r>
      <rPr>
        <sz val="11"/>
        <color rgb="FF006096"/>
        <rFont val="Roboto Condensed"/>
      </rPr>
      <t xml:space="preserve">
</t>
    </r>
  </si>
  <si>
    <r>
      <rPr>
        <sz val="11"/>
        <color rgb="FF000000"/>
        <rFont val="Calibri"/>
      </rPr>
      <t>This subcategory reports when a user logs off from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- 4634: An account was logged off.</t>
    </r>
    <r>
      <rPr>
        <sz val="11"/>
        <color rgb="FF000000"/>
        <rFont val="Calibri"/>
      </rPr>
      <t xml:space="preserve">
</t>
    </r>
    <r>
      <rPr>
        <sz val="11"/>
        <color rgb="FF000000"/>
        <rFont val="Calibri"/>
      </rPr>
      <t>- 4647: User initiated logoff.</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</si>
  <si>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/subcategory:"Logoff"</t>
    </r>
    <r>
      <rPr>
        <sz val="11"/>
        <color rgb="FF006096"/>
        <rFont val="Roboto Condensed"/>
      </rPr>
      <t xml:space="preserve">
</t>
    </r>
  </si>
  <si>
    <t>17.5.4</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</si>
  <si>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</si>
  <si>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r>
      <rPr>
        <sz val="11"/>
        <color rgb="FF006096"/>
        <rFont val="Roboto Condensed"/>
      </rPr>
      <t xml:space="preserve">
</t>
    </r>
  </si>
  <si>
    <r>
      <rPr>
        <sz val="11"/>
        <color rgb="FF000000"/>
        <rFont val="Calibri"/>
      </rPr>
      <t>This subcategory reports when a user attempts to log on to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- 4624: An account was successfully logged on.</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- 4648: A logon was attempted using explicit credentials.</t>
    </r>
    <r>
      <rPr>
        <sz val="11"/>
        <color rgb="FF000000"/>
        <rFont val="Calibri"/>
      </rPr>
      <t xml:space="preserve">
</t>
    </r>
    <r>
      <rPr>
        <sz val="11"/>
        <color rgb="FF000000"/>
        <rFont val="Calibri"/>
      </rPr>
      <t>- 4675: SIDs were filtered.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</si>
  <si>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/subcategory:"Logon"</t>
    </r>
    <r>
      <rPr>
        <sz val="11"/>
        <color rgb="FF006096"/>
        <rFont val="Roboto Condensed"/>
      </rPr>
      <t xml:space="preserve">
</t>
    </r>
  </si>
  <si>
    <t>17.5.5</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</si>
  <si>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</si>
  <si>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r>
      <rPr>
        <sz val="11"/>
        <color rgb="FF006096"/>
        <rFont val="Roboto Condensed"/>
      </rPr>
      <t xml:space="preserve">
</t>
    </r>
  </si>
  <si>
    <r>
      <rPr>
        <sz val="11"/>
        <color rgb="FF000000"/>
        <rFont val="Calibri"/>
      </rPr>
      <t>This subcategory reports other logon/logoff-related events, such as Remote Desktop Services session disconnects and reconnects, using RunAs to run processes under a different account, and locking and unlocking a workstation. Events for this subcategory include:</t>
    </r>
    <r>
      <rPr>
        <sz val="11"/>
        <color rgb="FF000000"/>
        <rFont val="Calibri"/>
      </rPr>
      <t xml:space="preserve">
</t>
    </r>
    <r>
      <rPr>
        <sz val="11"/>
        <color rgb="FF000000"/>
        <rFont val="Calibri"/>
      </rPr>
      <t>- 4649: A replay attack was detected.</t>
    </r>
    <r>
      <rPr>
        <sz val="11"/>
        <color rgb="FF000000"/>
        <rFont val="Calibri"/>
      </rPr>
      <t xml:space="preserve">
</t>
    </r>
    <r>
      <rPr>
        <sz val="11"/>
        <color rgb="FF000000"/>
        <rFont val="Calibri"/>
      </rPr>
      <t>- 4778: A session was reconnected to a Window Station.</t>
    </r>
    <r>
      <rPr>
        <sz val="11"/>
        <color rgb="FF000000"/>
        <rFont val="Calibri"/>
      </rPr>
      <t xml:space="preserve">
</t>
    </r>
    <r>
      <rPr>
        <sz val="11"/>
        <color rgb="FF000000"/>
        <rFont val="Calibri"/>
      </rPr>
      <t>- 4779: A session was disconnected from a Window Station.</t>
    </r>
    <r>
      <rPr>
        <sz val="11"/>
        <color rgb="FF000000"/>
        <rFont val="Calibri"/>
      </rPr>
      <t xml:space="preserve">
</t>
    </r>
    <r>
      <rPr>
        <sz val="11"/>
        <color rgb="FF000000"/>
        <rFont val="Calibri"/>
      </rPr>
      <t>- 4800: The workstation was locked.</t>
    </r>
    <r>
      <rPr>
        <sz val="11"/>
        <color rgb="FF000000"/>
        <rFont val="Calibri"/>
      </rPr>
      <t xml:space="preserve">
</t>
    </r>
    <r>
      <rPr>
        <sz val="11"/>
        <color rgb="FF000000"/>
        <rFont val="Calibri"/>
      </rPr>
      <t>- 4801: The workstation was unlocked.</t>
    </r>
    <r>
      <rPr>
        <sz val="11"/>
        <color rgb="FF000000"/>
        <rFont val="Calibri"/>
      </rPr>
      <t xml:space="preserve">
</t>
    </r>
    <r>
      <rPr>
        <sz val="11"/>
        <color rgb="FF000000"/>
        <rFont val="Calibri"/>
      </rPr>
      <t>- 4802: The screen saver was invoked.</t>
    </r>
    <r>
      <rPr>
        <sz val="11"/>
        <color rgb="FF000000"/>
        <rFont val="Calibri"/>
      </rPr>
      <t xml:space="preserve">
</t>
    </r>
    <r>
      <rPr>
        <sz val="11"/>
        <color rgb="FF000000"/>
        <rFont val="Calibri"/>
      </rPr>
      <t>- 4803: The screen saver was dismissed.</t>
    </r>
    <r>
      <rPr>
        <sz val="11"/>
        <color rgb="FF000000"/>
        <rFont val="Calibri"/>
      </rPr>
      <t xml:space="preserve">
</t>
    </r>
    <r>
      <rPr>
        <sz val="11"/>
        <color rgb="FF000000"/>
        <rFont val="Calibri"/>
      </rPr>
      <t>- 5378: The requested credentials delegation was disallowed by policy.</t>
    </r>
    <r>
      <rPr>
        <sz val="11"/>
        <color rgb="FF000000"/>
        <rFont val="Calibri"/>
      </rPr>
      <t xml:space="preserve">
</t>
    </r>
    <r>
      <rPr>
        <sz val="11"/>
        <color rgb="FF000000"/>
        <rFont val="Calibri"/>
      </rPr>
      <t>- 5632: A request was made to authenticate to a wireless network.</t>
    </r>
    <r>
      <rPr>
        <sz val="11"/>
        <color rgb="FF000000"/>
        <rFont val="Calibri"/>
      </rPr>
      <t xml:space="preserve">
</t>
    </r>
    <r>
      <rPr>
        <sz val="11"/>
        <color rgb="FF000000"/>
        <rFont val="Calibri"/>
      </rPr>
      <t>- 5633: A request was made to authenticate to a wired network.</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</si>
  <si>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/subcategory:"Other Logon/Logoff Events"</t>
    </r>
    <r>
      <rPr>
        <sz val="11"/>
        <color rgb="FF006096"/>
        <rFont val="Roboto Condensed"/>
      </rPr>
      <t xml:space="preserve">
</t>
    </r>
  </si>
  <si>
    <t>17.5.6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</si>
  <si>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</si>
  <si>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r>
      <rPr>
        <sz val="11"/>
        <color rgb="FF006096"/>
        <rFont val="Roboto Condensed"/>
      </rPr>
      <t xml:space="preserve">
</t>
    </r>
  </si>
  <si>
    <r>
      <rPr>
        <sz val="11"/>
        <color rgb="FF000000"/>
        <rFont val="Calibri"/>
      </rPr>
      <t>This subcategory reports when a special logon is used. A special logon is a logon that has administrator-equivalent privileges and can be used to elevate a process to a higher level. Events for this subcategory include:</t>
    </r>
    <r>
      <rPr>
        <sz val="11"/>
        <color rgb="FF000000"/>
        <rFont val="Calibri"/>
      </rPr>
      <t xml:space="preserve">
</t>
    </r>
    <r>
      <rPr>
        <sz val="11"/>
        <color rgb="FF000000"/>
        <rFont val="Calibri"/>
      </rPr>
      <t>- 4964 : Special groups have been assigned to a new logon.</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</si>
  <si>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/subcategory:"Special Logon"</t>
    </r>
    <r>
      <rPr>
        <sz val="11"/>
        <color rgb="FF006096"/>
        <rFont val="Roboto Condensed"/>
      </rPr>
      <t xml:space="preserve">
</t>
    </r>
  </si>
  <si>
    <t>Object Access</t>
  </si>
  <si>
    <t>17.6.1</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</si>
  <si>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</si>
  <si>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r>
      <rPr>
        <sz val="11"/>
        <color rgb="FF006096"/>
        <rFont val="Roboto Condensed"/>
      </rPr>
      <t xml:space="preserve">
</t>
    </r>
  </si>
  <si>
    <r>
      <rPr>
        <sz val="11"/>
        <color rgb="FF000000"/>
        <rFont val="Calibri"/>
      </rPr>
      <t>This subcategory allows you to audit attempts to access files and folders on a shared folder. Events for this subcategory include:</t>
    </r>
    <r>
      <rPr>
        <sz val="11"/>
        <color rgb="FF000000"/>
        <rFont val="Calibri"/>
      </rPr>
      <t xml:space="preserve">
</t>
    </r>
    <r>
      <rPr>
        <sz val="11"/>
        <color rgb="FF000000"/>
        <rFont val="Calibri"/>
      </rPr>
      <t>- 5145: network share object was checked to see whether client can be granted desired access.</t>
    </r>
    <r>
      <rPr>
        <sz val="11"/>
        <color rgb="FF000000"/>
        <rFont val="Calibri"/>
      </rPr>
      <t xml:space="preserve">
</t>
    </r>
    <r>
      <rPr>
        <sz val="11"/>
        <color rgb="FF000000"/>
        <rFont val="Calibri"/>
      </rPr>
      <t xml:space="preserve">The recommended state for this setting is to include: </t>
    </r>
    <r>
      <rPr>
        <b/>
        <sz val="11"/>
        <color rgb="FF000000"/>
        <rFont val="Calibri"/>
      </rPr>
      <t>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</si>
  <si>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/subcategory:"Detailed File Share"</t>
    </r>
    <r>
      <rPr>
        <sz val="11"/>
        <color rgb="FF006096"/>
        <rFont val="Roboto Condensed"/>
      </rPr>
      <t xml:space="preserve">
</t>
    </r>
  </si>
  <si>
    <t>17.6.2</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</si>
  <si>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</si>
  <si>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r>
      <rPr>
        <sz val="11"/>
        <color rgb="FF006096"/>
        <rFont val="Roboto Condensed"/>
      </rPr>
      <t xml:space="preserve">
</t>
    </r>
  </si>
  <si>
    <r>
      <rPr>
        <sz val="11"/>
        <color rgb="FF000000"/>
        <rFont val="Calibri"/>
      </rPr>
      <t>This policy setting allows you to audit attempts to access a shared folder.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are no system access control lists (SACLs) for shared folders. If this policy setting is enabled, access to all shared folders on the system is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</si>
  <si>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/subcategory:"File Share"</t>
    </r>
    <r>
      <rPr>
        <sz val="11"/>
        <color rgb="FF006096"/>
        <rFont val="Roboto Condensed"/>
      </rPr>
      <t xml:space="preserve">
</t>
    </r>
  </si>
  <si>
    <t>17.6.3</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</si>
  <si>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</si>
  <si>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r>
      <rPr>
        <sz val="11"/>
        <color rgb="FF006096"/>
        <rFont val="Roboto Condensed"/>
      </rPr>
      <t xml:space="preserve">
</t>
    </r>
  </si>
  <si>
    <r>
      <rPr>
        <sz val="11"/>
        <color rgb="FF000000"/>
        <rFont val="Calibri"/>
      </rPr>
      <t>This policy setting allows you to audit events generated by the management of task scheduler jobs or COM+ objects.</t>
    </r>
    <r>
      <rPr>
        <sz val="11"/>
        <color rgb="FF000000"/>
        <rFont val="Calibri"/>
      </rPr>
      <t xml:space="preserve">
</t>
    </r>
    <r>
      <rPr>
        <sz val="11"/>
        <color rgb="FF000000"/>
        <rFont val="Calibri"/>
      </rPr>
      <t>For scheduler jobs, the following are audited:</t>
    </r>
    <r>
      <rPr>
        <sz val="11"/>
        <color rgb="FF000000"/>
        <rFont val="Calibri"/>
      </rPr>
      <t xml:space="preserve">
</t>
    </r>
    <r>
      <rPr>
        <sz val="11"/>
        <color rgb="FF000000"/>
        <rFont val="Calibri"/>
      </rPr>
      <t>- Job created.</t>
    </r>
    <r>
      <rPr>
        <sz val="11"/>
        <color rgb="FF000000"/>
        <rFont val="Calibri"/>
      </rPr>
      <t xml:space="preserve">
</t>
    </r>
    <r>
      <rPr>
        <sz val="11"/>
        <color rgb="FF000000"/>
        <rFont val="Calibri"/>
      </rPr>
      <t>- Job deleted.</t>
    </r>
    <r>
      <rPr>
        <sz val="11"/>
        <color rgb="FF000000"/>
        <rFont val="Calibri"/>
      </rPr>
      <t xml:space="preserve">
</t>
    </r>
    <r>
      <rPr>
        <sz val="11"/>
        <color rgb="FF000000"/>
        <rFont val="Calibri"/>
      </rPr>
      <t>- Job enabled.</t>
    </r>
    <r>
      <rPr>
        <sz val="11"/>
        <color rgb="FF000000"/>
        <rFont val="Calibri"/>
      </rPr>
      <t xml:space="preserve">
</t>
    </r>
    <r>
      <rPr>
        <sz val="11"/>
        <color rgb="FF000000"/>
        <rFont val="Calibri"/>
      </rPr>
      <t>- Job disabled.</t>
    </r>
    <r>
      <rPr>
        <sz val="11"/>
        <color rgb="FF000000"/>
        <rFont val="Calibri"/>
      </rPr>
      <t xml:space="preserve">
</t>
    </r>
    <r>
      <rPr>
        <sz val="11"/>
        <color rgb="FF000000"/>
        <rFont val="Calibri"/>
      </rPr>
      <t>- Job updated.</t>
    </r>
    <r>
      <rPr>
        <sz val="11"/>
        <color rgb="FF000000"/>
        <rFont val="Calibri"/>
      </rPr>
      <t xml:space="preserve">
</t>
    </r>
    <r>
      <rPr>
        <sz val="11"/>
        <color rgb="FF000000"/>
        <rFont val="Calibri"/>
      </rPr>
      <t>For COM+ objects, the following are audited:</t>
    </r>
    <r>
      <rPr>
        <sz val="11"/>
        <color rgb="FF000000"/>
        <rFont val="Calibri"/>
      </rPr>
      <t xml:space="preserve">
</t>
    </r>
    <r>
      <rPr>
        <sz val="11"/>
        <color rgb="FF000000"/>
        <rFont val="Calibri"/>
      </rPr>
      <t>- Catalog object added.</t>
    </r>
    <r>
      <rPr>
        <sz val="11"/>
        <color rgb="FF000000"/>
        <rFont val="Calibri"/>
      </rPr>
      <t xml:space="preserve">
</t>
    </r>
    <r>
      <rPr>
        <sz val="11"/>
        <color rgb="FF000000"/>
        <rFont val="Calibri"/>
      </rPr>
      <t>- Catalog object updated.</t>
    </r>
    <r>
      <rPr>
        <sz val="11"/>
        <color rgb="FF000000"/>
        <rFont val="Calibri"/>
      </rPr>
      <t xml:space="preserve">
</t>
    </r>
    <r>
      <rPr>
        <sz val="11"/>
        <color rgb="FF000000"/>
        <rFont val="Calibri"/>
      </rPr>
      <t>- Catalog object deleted.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</si>
  <si>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/subcategory:"Audit Other Object Access Events"</t>
    </r>
    <r>
      <rPr>
        <sz val="11"/>
        <color rgb="FF006096"/>
        <rFont val="Roboto Condensed"/>
      </rPr>
      <t xml:space="preserve">
</t>
    </r>
  </si>
  <si>
    <t>17.6.4</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</si>
  <si>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</si>
  <si>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r>
      <rPr>
        <sz val="11"/>
        <color rgb="FF006096"/>
        <rFont val="Roboto Condensed"/>
      </rPr>
      <t xml:space="preserve">
</t>
    </r>
  </si>
  <si>
    <r>
      <rPr>
        <sz val="11"/>
        <color rgb="FF000000"/>
        <rFont val="Calibri"/>
      </rPr>
      <t>This policy setting allows you to audit user attempts to access file system objects on a removable storage device. A security audit event is generated only for all objects for all types of access requested. If you configure this policy setting, an audit event is generated each time an account accesses a file system object on a removable storage. Success audits record successful attempts and Failure audits record unsuccessful attempts. If you do not configure this policy setting, no audit event is generated when an account accesses a file system object on a removable storage.</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8.0, Server 2012 (non-R2)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</si>
  <si>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/subcategory:"Removable Storage"</t>
    </r>
    <r>
      <rPr>
        <sz val="11"/>
        <color rgb="FF006096"/>
        <rFont val="Roboto Condensed"/>
      </rPr>
      <t xml:space="preserve">
</t>
    </r>
  </si>
  <si>
    <t>Policy Change</t>
  </si>
  <si>
    <t>17.7.1</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</si>
  <si>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</si>
  <si>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r>
      <rPr>
        <sz val="11"/>
        <color rgb="FF006096"/>
        <rFont val="Roboto Condensed"/>
      </rPr>
      <t xml:space="preserve">
</t>
    </r>
  </si>
  <si>
    <r>
      <rPr>
        <sz val="11"/>
        <color rgb="FF000000"/>
        <rFont val="Calibri"/>
      </rPr>
      <t>This subcategory reports changes in audit policy including SACL changes. Events for this subcategory include:</t>
    </r>
    <r>
      <rPr>
        <sz val="11"/>
        <color rgb="FF000000"/>
        <rFont val="Calibri"/>
      </rPr>
      <t xml:space="preserve">
</t>
    </r>
    <r>
      <rPr>
        <sz val="11"/>
        <color rgb="FF000000"/>
        <rFont val="Calibri"/>
      </rPr>
      <t>- 4715: The audit policy (SACL) on an object was changed.</t>
    </r>
    <r>
      <rPr>
        <sz val="11"/>
        <color rgb="FF000000"/>
        <rFont val="Calibri"/>
      </rPr>
      <t xml:space="preserve">
</t>
    </r>
    <r>
      <rPr>
        <sz val="11"/>
        <color rgb="FF000000"/>
        <rFont val="Calibri"/>
      </rPr>
      <t>- 4719: System audit policy was changed.</t>
    </r>
    <r>
      <rPr>
        <sz val="11"/>
        <color rgb="FF000000"/>
        <rFont val="Calibri"/>
      </rPr>
      <t xml:space="preserve">
</t>
    </r>
    <r>
      <rPr>
        <sz val="11"/>
        <color rgb="FF000000"/>
        <rFont val="Calibri"/>
      </rPr>
      <t>- 4902: The Per-user audit policy table was created.</t>
    </r>
    <r>
      <rPr>
        <sz val="11"/>
        <color rgb="FF000000"/>
        <rFont val="Calibri"/>
      </rPr>
      <t xml:space="preserve">
</t>
    </r>
    <r>
      <rPr>
        <sz val="11"/>
        <color rgb="FF000000"/>
        <rFont val="Calibri"/>
      </rPr>
      <t>- 4904: An attempt was made to register a security event source.</t>
    </r>
    <r>
      <rPr>
        <sz val="11"/>
        <color rgb="FF000000"/>
        <rFont val="Calibri"/>
      </rPr>
      <t xml:space="preserve">
</t>
    </r>
    <r>
      <rPr>
        <sz val="11"/>
        <color rgb="FF000000"/>
        <rFont val="Calibri"/>
      </rPr>
      <t>- 4905: An attempt was made to unregister a security event source.</t>
    </r>
    <r>
      <rPr>
        <sz val="11"/>
        <color rgb="FF000000"/>
        <rFont val="Calibri"/>
      </rPr>
      <t xml:space="preserve">
</t>
    </r>
    <r>
      <rPr>
        <sz val="11"/>
        <color rgb="FF000000"/>
        <rFont val="Calibri"/>
      </rPr>
      <t>- 4906: The CrashOnAuditFail value has changed.</t>
    </r>
    <r>
      <rPr>
        <sz val="11"/>
        <color rgb="FF000000"/>
        <rFont val="Calibri"/>
      </rPr>
      <t xml:space="preserve">
</t>
    </r>
    <r>
      <rPr>
        <sz val="11"/>
        <color rgb="FF000000"/>
        <rFont val="Calibri"/>
      </rPr>
      <t>- 4907: Auditing settings on object were changed.</t>
    </r>
    <r>
      <rPr>
        <sz val="11"/>
        <color rgb="FF000000"/>
        <rFont val="Calibri"/>
      </rPr>
      <t xml:space="preserve">
</t>
    </r>
    <r>
      <rPr>
        <sz val="11"/>
        <color rgb="FF000000"/>
        <rFont val="Calibri"/>
      </rPr>
      <t>- 4908: Special Groups Logon table modified.</t>
    </r>
    <r>
      <rPr>
        <sz val="11"/>
        <color rgb="FF000000"/>
        <rFont val="Calibri"/>
      </rPr>
      <t xml:space="preserve">
</t>
    </r>
    <r>
      <rPr>
        <sz val="11"/>
        <color rgb="FF000000"/>
        <rFont val="Calibri"/>
      </rPr>
      <t>- 4912: Per User Audit Policy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</si>
  <si>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/subcategory:"Audit Policy Change"</t>
    </r>
    <r>
      <rPr>
        <sz val="11"/>
        <color rgb="FF006096"/>
        <rFont val="Roboto Condensed"/>
      </rPr>
      <t xml:space="preserve">
</t>
    </r>
  </si>
  <si>
    <t>17.7.2</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</si>
  <si>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</si>
  <si>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r>
      <rPr>
        <sz val="11"/>
        <color rgb="FF006096"/>
        <rFont val="Roboto Condensed"/>
      </rPr>
      <t xml:space="preserve">
</t>
    </r>
  </si>
  <si>
    <r>
      <rPr>
        <sz val="11"/>
        <color rgb="FF000000"/>
        <rFont val="Calibri"/>
      </rPr>
      <t>This subcategory reports changes in authentication policy. Events for this subcategory include:</t>
    </r>
    <r>
      <rPr>
        <sz val="11"/>
        <color rgb="FF000000"/>
        <rFont val="Calibri"/>
      </rPr>
      <t xml:space="preserve">
</t>
    </r>
    <r>
      <rPr>
        <sz val="11"/>
        <color rgb="FF000000"/>
        <rFont val="Calibri"/>
      </rPr>
      <t>- 4706: A new trust was created to a domain.</t>
    </r>
    <r>
      <rPr>
        <sz val="11"/>
        <color rgb="FF000000"/>
        <rFont val="Calibri"/>
      </rPr>
      <t xml:space="preserve">
</t>
    </r>
    <r>
      <rPr>
        <sz val="11"/>
        <color rgb="FF000000"/>
        <rFont val="Calibri"/>
      </rPr>
      <t>- 4707: A trust to a domain was removed.</t>
    </r>
    <r>
      <rPr>
        <sz val="11"/>
        <color rgb="FF000000"/>
        <rFont val="Calibri"/>
      </rPr>
      <t xml:space="preserve">
</t>
    </r>
    <r>
      <rPr>
        <sz val="11"/>
        <color rgb="FF000000"/>
        <rFont val="Calibri"/>
      </rPr>
      <t>- 4713: Kerberos policy was changed.</t>
    </r>
    <r>
      <rPr>
        <sz val="11"/>
        <color rgb="FF000000"/>
        <rFont val="Calibri"/>
      </rPr>
      <t xml:space="preserve">
</t>
    </r>
    <r>
      <rPr>
        <sz val="11"/>
        <color rgb="FF000000"/>
        <rFont val="Calibri"/>
      </rPr>
      <t>- 4716: Trusted domain information was modified.</t>
    </r>
    <r>
      <rPr>
        <sz val="11"/>
        <color rgb="FF000000"/>
        <rFont val="Calibri"/>
      </rPr>
      <t xml:space="preserve">
</t>
    </r>
    <r>
      <rPr>
        <sz val="11"/>
        <color rgb="FF000000"/>
        <rFont val="Calibri"/>
      </rPr>
      <t>- 4717: System security access was granted to an account.</t>
    </r>
    <r>
      <rPr>
        <sz val="11"/>
        <color rgb="FF000000"/>
        <rFont val="Calibri"/>
      </rPr>
      <t xml:space="preserve">
</t>
    </r>
    <r>
      <rPr>
        <sz val="11"/>
        <color rgb="FF000000"/>
        <rFont val="Calibri"/>
      </rPr>
      <t>- 4718: System security access was removed from an account.</t>
    </r>
    <r>
      <rPr>
        <sz val="11"/>
        <color rgb="FF000000"/>
        <rFont val="Calibri"/>
      </rPr>
      <t xml:space="preserve">
</t>
    </r>
    <r>
      <rPr>
        <sz val="11"/>
        <color rgb="FF000000"/>
        <rFont val="Calibri"/>
      </rPr>
      <t>- 4739: Domain Policy was changed.</t>
    </r>
    <r>
      <rPr>
        <sz val="11"/>
        <color rgb="FF000000"/>
        <rFont val="Calibri"/>
      </rPr>
      <t xml:space="preserve">
</t>
    </r>
    <r>
      <rPr>
        <sz val="11"/>
        <color rgb="FF000000"/>
        <rFont val="Calibri"/>
      </rPr>
      <t>- 4864: A namespace collision was detected.</t>
    </r>
    <r>
      <rPr>
        <sz val="11"/>
        <color rgb="FF000000"/>
        <rFont val="Calibri"/>
      </rPr>
      <t xml:space="preserve">
</t>
    </r>
    <r>
      <rPr>
        <sz val="11"/>
        <color rgb="FF000000"/>
        <rFont val="Calibri"/>
      </rPr>
      <t>- 4865: A trusted forest information entry was added.</t>
    </r>
    <r>
      <rPr>
        <sz val="11"/>
        <color rgb="FF000000"/>
        <rFont val="Calibri"/>
      </rPr>
      <t xml:space="preserve">
</t>
    </r>
    <r>
      <rPr>
        <sz val="11"/>
        <color rgb="FF000000"/>
        <rFont val="Calibri"/>
      </rPr>
      <t>- 4866: A trusted forest information entry was removed.</t>
    </r>
    <r>
      <rPr>
        <sz val="11"/>
        <color rgb="FF000000"/>
        <rFont val="Calibri"/>
      </rPr>
      <t xml:space="preserve">
</t>
    </r>
    <r>
      <rPr>
        <sz val="11"/>
        <color rgb="FF000000"/>
        <rFont val="Calibri"/>
      </rPr>
      <t>- 4867: A trusted forest information entry was modified.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</si>
  <si>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/subcategory:"Authentication Policy Change"</t>
    </r>
    <r>
      <rPr>
        <sz val="11"/>
        <color rgb="FF006096"/>
        <rFont val="Roboto Condensed"/>
      </rPr>
      <t xml:space="preserve">
</t>
    </r>
  </si>
  <si>
    <t>17.7.3</t>
  </si>
  <si>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</si>
  <si>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Authorization Policy Change</t>
    </r>
    <r>
      <rPr>
        <sz val="11"/>
        <color rgb="FF006096"/>
        <rFont val="Roboto Condensed"/>
      </rPr>
      <t xml:space="preserve">
</t>
    </r>
  </si>
  <si>
    <r>
      <rPr>
        <sz val="11"/>
        <color rgb="FF000000"/>
        <rFont val="Calibri"/>
      </rPr>
      <t>This subcategory reports changes in authorization policy. Events for this subcategory include:</t>
    </r>
    <r>
      <rPr>
        <sz val="11"/>
        <color rgb="FF000000"/>
        <rFont val="Calibri"/>
      </rPr>
      <t xml:space="preserve">
</t>
    </r>
    <r>
      <rPr>
        <sz val="11"/>
        <color rgb="FF000000"/>
        <rFont val="Calibri"/>
      </rPr>
      <t>- 4703: A user right was adjusted.</t>
    </r>
    <r>
      <rPr>
        <sz val="11"/>
        <color rgb="FF000000"/>
        <rFont val="Calibri"/>
      </rPr>
      <t xml:space="preserve">
</t>
    </r>
    <r>
      <rPr>
        <sz val="11"/>
        <color rgb="FF000000"/>
        <rFont val="Calibri"/>
      </rPr>
      <t>- 4704: A user right was assigned.</t>
    </r>
    <r>
      <rPr>
        <sz val="11"/>
        <color rgb="FF000000"/>
        <rFont val="Calibri"/>
      </rPr>
      <t xml:space="preserve">
</t>
    </r>
    <r>
      <rPr>
        <sz val="11"/>
        <color rgb="FF000000"/>
        <rFont val="Calibri"/>
      </rPr>
      <t>- 4705: A user right was removed.</t>
    </r>
    <r>
      <rPr>
        <sz val="11"/>
        <color rgb="FF000000"/>
        <rFont val="Calibri"/>
      </rPr>
      <t xml:space="preserve">
</t>
    </r>
    <r>
      <rPr>
        <sz val="11"/>
        <color rgb="FF000000"/>
        <rFont val="Calibri"/>
      </rPr>
      <t>- 4670: Permissions on an object were changed.</t>
    </r>
    <r>
      <rPr>
        <sz val="11"/>
        <color rgb="FF000000"/>
        <rFont val="Calibri"/>
      </rPr>
      <t xml:space="preserve">
</t>
    </r>
    <r>
      <rPr>
        <sz val="11"/>
        <color rgb="FF000000"/>
        <rFont val="Calibri"/>
      </rPr>
      <t>- 4911: Resource attributes of the object were changed.</t>
    </r>
    <r>
      <rPr>
        <sz val="11"/>
        <color rgb="FF000000"/>
        <rFont val="Calibri"/>
      </rPr>
      <t xml:space="preserve">
</t>
    </r>
    <r>
      <rPr>
        <sz val="11"/>
        <color rgb="FF000000"/>
        <rFont val="Calibri"/>
      </rPr>
      <t>- 4913: Central Access Policy on the object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</si>
  <si>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/subcategory:"Authorization Policy Change"</t>
    </r>
    <r>
      <rPr>
        <sz val="11"/>
        <color rgb="FF006096"/>
        <rFont val="Roboto Condensed"/>
      </rPr>
      <t xml:space="preserve">
</t>
    </r>
  </si>
  <si>
    <t>17.7.4</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</si>
  <si>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</si>
  <si>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r>
      <rPr>
        <sz val="11"/>
        <color rgb="FF006096"/>
        <rFont val="Roboto Condensed"/>
      </rPr>
      <t xml:space="preserve">
</t>
    </r>
  </si>
  <si>
    <r>
      <rPr>
        <sz val="11"/>
        <color rgb="FF000000"/>
        <rFont val="Calibri"/>
      </rPr>
      <t>This subcategory determines whether the operating system generates audit events when changes are made to policy rules for the Microsoft Protection Service (MPSSVC.exe). Events for this subcategory include:</t>
    </r>
    <r>
      <rPr>
        <sz val="11"/>
        <color rgb="FF000000"/>
        <rFont val="Calibri"/>
      </rPr>
      <t xml:space="preserve">
</t>
    </r>
    <r>
      <rPr>
        <sz val="11"/>
        <color rgb="FF000000"/>
        <rFont val="Calibri"/>
      </rPr>
      <t>-  4944: The following policy was active when the Windows Firewall started.</t>
    </r>
    <r>
      <rPr>
        <sz val="11"/>
        <color rgb="FF000000"/>
        <rFont val="Calibri"/>
      </rPr>
      <t xml:space="preserve">
</t>
    </r>
    <r>
      <rPr>
        <sz val="11"/>
        <color rgb="FF000000"/>
        <rFont val="Calibri"/>
      </rPr>
      <t>-  4945: A rule was listed when the Windows Firewall started.</t>
    </r>
    <r>
      <rPr>
        <sz val="11"/>
        <color rgb="FF000000"/>
        <rFont val="Calibri"/>
      </rPr>
      <t xml:space="preserve">
</t>
    </r>
    <r>
      <rPr>
        <sz val="11"/>
        <color rgb="FF000000"/>
        <rFont val="Calibri"/>
      </rPr>
      <t>-  4946: A change has been made to Windows Firewall exception list. A rule was added.</t>
    </r>
    <r>
      <rPr>
        <sz val="11"/>
        <color rgb="FF000000"/>
        <rFont val="Calibri"/>
      </rPr>
      <t xml:space="preserve">
</t>
    </r>
    <r>
      <rPr>
        <sz val="11"/>
        <color rgb="FF000000"/>
        <rFont val="Calibri"/>
      </rPr>
      <t>-  4947: A change has been made to Windows Firewall exception list. A rule was modified.</t>
    </r>
    <r>
      <rPr>
        <sz val="11"/>
        <color rgb="FF000000"/>
        <rFont val="Calibri"/>
      </rPr>
      <t xml:space="preserve">
</t>
    </r>
    <r>
      <rPr>
        <sz val="11"/>
        <color rgb="FF000000"/>
        <rFont val="Calibri"/>
      </rPr>
      <t>-  4948: A change has been made to Windows Firewall exception list. A rule was deleted.</t>
    </r>
    <r>
      <rPr>
        <sz val="11"/>
        <color rgb="FF000000"/>
        <rFont val="Calibri"/>
      </rPr>
      <t xml:space="preserve">
</t>
    </r>
    <r>
      <rPr>
        <sz val="11"/>
        <color rgb="FF000000"/>
        <rFont val="Calibri"/>
      </rPr>
      <t>-  4949: Windows Firewall settings were restored to the default values.</t>
    </r>
    <r>
      <rPr>
        <sz val="11"/>
        <color rgb="FF000000"/>
        <rFont val="Calibri"/>
      </rPr>
      <t xml:space="preserve">
</t>
    </r>
    <r>
      <rPr>
        <sz val="11"/>
        <color rgb="FF000000"/>
        <rFont val="Calibri"/>
      </rPr>
      <t>-  4950: A Windows Firewall setting has changed.</t>
    </r>
    <r>
      <rPr>
        <sz val="11"/>
        <color rgb="FF000000"/>
        <rFont val="Calibri"/>
      </rPr>
      <t xml:space="preserve">
</t>
    </r>
    <r>
      <rPr>
        <sz val="11"/>
        <color rgb="FF000000"/>
        <rFont val="Calibri"/>
      </rPr>
      <t>-  4951: A rule has been ignored because its major version number was not recognized by Windows Firewall.</t>
    </r>
    <r>
      <rPr>
        <sz val="11"/>
        <color rgb="FF000000"/>
        <rFont val="Calibri"/>
      </rPr>
      <t xml:space="preserve">
</t>
    </r>
    <r>
      <rPr>
        <sz val="11"/>
        <color rgb="FF000000"/>
        <rFont val="Calibri"/>
      </rPr>
      <t>-  4952: Parts of a rule have been ignored because its minor version number was not recognized by Windows Firewall. The other parts of the rule will be enforced.</t>
    </r>
    <r>
      <rPr>
        <sz val="11"/>
        <color rgb="FF000000"/>
        <rFont val="Calibri"/>
      </rPr>
      <t xml:space="preserve">
</t>
    </r>
    <r>
      <rPr>
        <sz val="11"/>
        <color rgb="FF000000"/>
        <rFont val="Calibri"/>
      </rPr>
      <t>-  4953: A rule has been ignored by Windows Firewall because it could not parse the rule.</t>
    </r>
    <r>
      <rPr>
        <sz val="11"/>
        <color rgb="FF000000"/>
        <rFont val="Calibri"/>
      </rPr>
      <t xml:space="preserve">
</t>
    </r>
    <r>
      <rPr>
        <sz val="11"/>
        <color rgb="FF000000"/>
        <rFont val="Calibri"/>
      </rPr>
      <t>-  4954: Windows Firewall Group Policy settings have changed. The new settings have been applied.</t>
    </r>
    <r>
      <rPr>
        <sz val="11"/>
        <color rgb="FF000000"/>
        <rFont val="Calibri"/>
      </rPr>
      <t xml:space="preserve">
</t>
    </r>
    <r>
      <rPr>
        <sz val="11"/>
        <color rgb="FF000000"/>
        <rFont val="Calibri"/>
      </rPr>
      <t>-  4956: Windows Firewall has changed the active profile.</t>
    </r>
    <r>
      <rPr>
        <sz val="11"/>
        <color rgb="FF000000"/>
        <rFont val="Calibri"/>
      </rPr>
      <t xml:space="preserve">
</t>
    </r>
    <r>
      <rPr>
        <sz val="11"/>
        <color rgb="FF000000"/>
        <rFont val="Calibri"/>
      </rPr>
      <t>-  4957: Windows Firewall did not apply the following rule.</t>
    </r>
    <r>
      <rPr>
        <sz val="11"/>
        <color rgb="FF000000"/>
        <rFont val="Calibri"/>
      </rPr>
      <t xml:space="preserve">
</t>
    </r>
    <r>
      <rPr>
        <sz val="11"/>
        <color rgb="FF000000"/>
        <rFont val="Calibri"/>
      </rPr>
      <t>-  4958: Windows Firewall did not apply the following rule because the rule referred to items not configured on this computer.</t>
    </r>
    <r>
      <rPr>
        <sz val="11"/>
        <color rgb="FF000000"/>
        <rFont val="Calibri"/>
      </rPr>
      <t xml:space="preserve">
</t>
    </r>
    <r>
      <rPr>
        <sz val="11"/>
        <color rgb="FF000000"/>
        <rFont val="Calibri"/>
      </rPr>
      <t xml:space="preserve">The recommended state for this setting is : </t>
    </r>
    <r>
      <rPr>
        <b/>
        <sz val="11"/>
        <color rgb="FF000000"/>
        <rFont val="Calibri"/>
      </rPr>
      <t>Success and 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</si>
  <si>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/subcategory:"MPSSVC Rule-Level Policy Change"</t>
    </r>
    <r>
      <rPr>
        <sz val="11"/>
        <color rgb="FF006096"/>
        <rFont val="Roboto Condensed"/>
      </rPr>
      <t xml:space="preserve">
</t>
    </r>
  </si>
  <si>
    <t>17.7.5</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</si>
  <si>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</si>
  <si>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r>
      <rPr>
        <sz val="11"/>
        <color rgb="FF006096"/>
        <rFont val="Roboto Condensed"/>
      </rPr>
      <t xml:space="preserve">
</t>
    </r>
  </si>
  <si>
    <r>
      <rPr>
        <sz val="11"/>
        <color rgb="FF000000"/>
        <rFont val="Calibri"/>
      </rPr>
      <t>This subcategory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t>
    </r>
    <r>
      <rPr>
        <sz val="11"/>
        <color rgb="FF000000"/>
        <rFont val="Calibri"/>
      </rPr>
      <t xml:space="preserve">
</t>
    </r>
    <r>
      <rPr>
        <sz val="11"/>
        <color rgb="FF000000"/>
        <rFont val="Calibri"/>
      </rPr>
      <t>-  5063: A cryptographic provider operation was attempted.</t>
    </r>
    <r>
      <rPr>
        <sz val="11"/>
        <color rgb="FF000000"/>
        <rFont val="Calibri"/>
      </rPr>
      <t xml:space="preserve">
</t>
    </r>
    <r>
      <rPr>
        <sz val="11"/>
        <color rgb="FF000000"/>
        <rFont val="Calibri"/>
      </rPr>
      <t>-  5064: A cryptographic context operation was attempted.</t>
    </r>
    <r>
      <rPr>
        <sz val="11"/>
        <color rgb="FF000000"/>
        <rFont val="Calibri"/>
      </rPr>
      <t xml:space="preserve">
</t>
    </r>
    <r>
      <rPr>
        <sz val="11"/>
        <color rgb="FF000000"/>
        <rFont val="Calibri"/>
      </rPr>
      <t>-  5065: A cryptographic context modification was attempted.</t>
    </r>
    <r>
      <rPr>
        <sz val="11"/>
        <color rgb="FF000000"/>
        <rFont val="Calibri"/>
      </rPr>
      <t xml:space="preserve">
</t>
    </r>
    <r>
      <rPr>
        <sz val="11"/>
        <color rgb="FF000000"/>
        <rFont val="Calibri"/>
      </rPr>
      <t>-  5066: A cryptographic function operation was attempted.</t>
    </r>
    <r>
      <rPr>
        <sz val="11"/>
        <color rgb="FF000000"/>
        <rFont val="Calibri"/>
      </rPr>
      <t xml:space="preserve">
</t>
    </r>
    <r>
      <rPr>
        <sz val="11"/>
        <color rgb="FF000000"/>
        <rFont val="Calibri"/>
      </rPr>
      <t>-  5067: A cryptographic function modification was attempted.</t>
    </r>
    <r>
      <rPr>
        <sz val="11"/>
        <color rgb="FF000000"/>
        <rFont val="Calibri"/>
      </rPr>
      <t xml:space="preserve">
</t>
    </r>
    <r>
      <rPr>
        <sz val="11"/>
        <color rgb="FF000000"/>
        <rFont val="Calibri"/>
      </rPr>
      <t>-  5068: A cryptographic function provider operation was attempted.</t>
    </r>
    <r>
      <rPr>
        <sz val="11"/>
        <color rgb="FF000000"/>
        <rFont val="Calibri"/>
      </rPr>
      <t xml:space="preserve">
</t>
    </r>
    <r>
      <rPr>
        <sz val="11"/>
        <color rgb="FF000000"/>
        <rFont val="Calibri"/>
      </rPr>
      <t>-  5069: A cryptographic function property operation was attempted.</t>
    </r>
    <r>
      <rPr>
        <sz val="11"/>
        <color rgb="FF000000"/>
        <rFont val="Calibri"/>
      </rPr>
      <t xml:space="preserve">
</t>
    </r>
    <r>
      <rPr>
        <sz val="11"/>
        <color rgb="FF000000"/>
        <rFont val="Calibri"/>
      </rPr>
      <t>-  5070: A cryptographic function property modification was attempted.</t>
    </r>
    <r>
      <rPr>
        <sz val="11"/>
        <color rgb="FF000000"/>
        <rFont val="Calibri"/>
      </rPr>
      <t xml:space="preserve">
</t>
    </r>
    <r>
      <rPr>
        <sz val="11"/>
        <color rgb="FF000000"/>
        <rFont val="Calibri"/>
      </rPr>
      <t>-  6145: One or more errors occurred while processing security policy in the group policy objects.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</si>
  <si>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/subcategory:"Other Policy Change Events"</t>
    </r>
    <r>
      <rPr>
        <sz val="11"/>
        <color rgb="FF006096"/>
        <rFont val="Roboto Condensed"/>
      </rPr>
      <t xml:space="preserve">
</t>
    </r>
  </si>
  <si>
    <t>Privilege Use</t>
  </si>
  <si>
    <t>17.8.1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</si>
  <si>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</si>
  <si>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r>
      <rPr>
        <sz val="11"/>
        <color rgb="FF006096"/>
        <rFont val="Roboto Condensed"/>
      </rPr>
      <t xml:space="preserve">
</t>
    </r>
  </si>
  <si>
    <r>
      <rPr>
        <sz val="11"/>
        <color rgb="FF000000"/>
        <rFont val="Calibri"/>
      </rPr>
      <t>This subcategory reports when a user account or service uses a sensitive privilege. A sensitive privilege includes the following user rights:</t>
    </r>
    <r>
      <rPr>
        <sz val="11"/>
        <color rgb="FF000000"/>
        <rFont val="Calibri"/>
      </rPr>
      <t xml:space="preserve">
</t>
    </r>
    <r>
      <rPr>
        <sz val="11"/>
        <color rgb="FF000000"/>
        <rFont val="Calibri"/>
      </rPr>
      <t>- Act as part of the operating system</t>
    </r>
    <r>
      <rPr>
        <sz val="11"/>
        <color rgb="FF000000"/>
        <rFont val="Calibri"/>
      </rPr>
      <t xml:space="preserve">
</t>
    </r>
    <r>
      <rPr>
        <sz val="11"/>
        <color rgb="FF000000"/>
        <rFont val="Calibri"/>
      </rPr>
      <t>- Back up files and directories</t>
    </r>
    <r>
      <rPr>
        <sz val="11"/>
        <color rgb="FF000000"/>
        <rFont val="Calibri"/>
      </rPr>
      <t xml:space="preserve">
</t>
    </r>
    <r>
      <rPr>
        <sz val="11"/>
        <color rgb="FF000000"/>
        <rFont val="Calibri"/>
      </rPr>
      <t>- Create a token object</t>
    </r>
    <r>
      <rPr>
        <sz val="11"/>
        <color rgb="FF000000"/>
        <rFont val="Calibri"/>
      </rPr>
      <t xml:space="preserve">
</t>
    </r>
    <r>
      <rPr>
        <sz val="11"/>
        <color rgb="FF000000"/>
        <rFont val="Calibri"/>
      </rPr>
      <t>- Debug programs</t>
    </r>
    <r>
      <rPr>
        <sz val="11"/>
        <color rgb="FF000000"/>
        <rFont val="Calibri"/>
      </rPr>
      <t xml:space="preserve">
</t>
    </r>
    <r>
      <rPr>
        <sz val="11"/>
        <color rgb="FF000000"/>
        <rFont val="Calibri"/>
      </rPr>
      <t>- Enable computer and user accounts to be trusted for delegation</t>
    </r>
    <r>
      <rPr>
        <sz val="11"/>
        <color rgb="FF000000"/>
        <rFont val="Calibri"/>
      </rPr>
      <t xml:space="preserve">
</t>
    </r>
    <r>
      <rPr>
        <sz val="11"/>
        <color rgb="FF000000"/>
        <rFont val="Calibri"/>
      </rPr>
      <t>- Generate security audits</t>
    </r>
    <r>
      <rPr>
        <sz val="11"/>
        <color rgb="FF000000"/>
        <rFont val="Calibri"/>
      </rPr>
      <t xml:space="preserve">
</t>
    </r>
    <r>
      <rPr>
        <sz val="11"/>
        <color rgb="FF000000"/>
        <rFont val="Calibri"/>
      </rPr>
      <t>- Impersonate a client after authentication</t>
    </r>
    <r>
      <rPr>
        <sz val="11"/>
        <color rgb="FF000000"/>
        <rFont val="Calibri"/>
      </rPr>
      <t xml:space="preserve">
</t>
    </r>
    <r>
      <rPr>
        <sz val="11"/>
        <color rgb="FF000000"/>
        <rFont val="Calibri"/>
      </rPr>
      <t>- Load and unload device drivers</t>
    </r>
    <r>
      <rPr>
        <sz val="11"/>
        <color rgb="FF000000"/>
        <rFont val="Calibri"/>
      </rPr>
      <t xml:space="preserve">
</t>
    </r>
    <r>
      <rPr>
        <sz val="11"/>
        <color rgb="FF000000"/>
        <rFont val="Calibri"/>
      </rPr>
      <t>- Manage auditing and security log</t>
    </r>
    <r>
      <rPr>
        <sz val="11"/>
        <color rgb="FF000000"/>
        <rFont val="Calibri"/>
      </rPr>
      <t xml:space="preserve">
</t>
    </r>
    <r>
      <rPr>
        <sz val="11"/>
        <color rgb="FF000000"/>
        <rFont val="Calibri"/>
      </rPr>
      <t>- Modify firmware environment values</t>
    </r>
    <r>
      <rPr>
        <sz val="11"/>
        <color rgb="FF000000"/>
        <rFont val="Calibri"/>
      </rPr>
      <t xml:space="preserve">
</t>
    </r>
    <r>
      <rPr>
        <sz val="11"/>
        <color rgb="FF000000"/>
        <rFont val="Calibri"/>
      </rPr>
      <t>- Replace a process-level token</t>
    </r>
    <r>
      <rPr>
        <sz val="11"/>
        <color rgb="FF000000"/>
        <rFont val="Calibri"/>
      </rPr>
      <t xml:space="preserve">
</t>
    </r>
    <r>
      <rPr>
        <sz val="11"/>
        <color rgb="FF000000"/>
        <rFont val="Calibri"/>
      </rPr>
      <t>- Restore files and directories</t>
    </r>
    <r>
      <rPr>
        <sz val="11"/>
        <color rgb="FF000000"/>
        <rFont val="Calibri"/>
      </rPr>
      <t xml:space="preserve">
</t>
    </r>
    <r>
      <rPr>
        <sz val="11"/>
        <color rgb="FF000000"/>
        <rFont val="Calibri"/>
      </rPr>
      <t>- Take ownership of files or other objects</t>
    </r>
    <r>
      <rPr>
        <sz val="11"/>
        <color rgb="FF000000"/>
        <rFont val="Calibri"/>
      </rPr>
      <t xml:space="preserve">
</t>
    </r>
    <r>
      <rPr>
        <sz val="11"/>
        <color rgb="FF000000"/>
        <rFont val="Calibri"/>
      </rPr>
      <t>Auditing this subcategory will create a high volume of events. Events for this subcategory include:</t>
    </r>
    <r>
      <rPr>
        <sz val="11"/>
        <color rgb="FF000000"/>
        <rFont val="Calibri"/>
      </rPr>
      <t xml:space="preserve">
</t>
    </r>
    <r>
      <rPr>
        <sz val="11"/>
        <color rgb="FF000000"/>
        <rFont val="Calibri"/>
      </rPr>
      <t>- 4672: Special privileges assigned to new logon.</t>
    </r>
    <r>
      <rPr>
        <sz val="11"/>
        <color rgb="FF000000"/>
        <rFont val="Calibri"/>
      </rPr>
      <t xml:space="preserve">
</t>
    </r>
    <r>
      <rPr>
        <sz val="11"/>
        <color rgb="FF000000"/>
        <rFont val="Calibri"/>
      </rPr>
      <t>- 4673: A privileged service was called.</t>
    </r>
    <r>
      <rPr>
        <sz val="11"/>
        <color rgb="FF000000"/>
        <rFont val="Calibri"/>
      </rPr>
      <t xml:space="preserve">
</t>
    </r>
    <r>
      <rPr>
        <sz val="11"/>
        <color rgb="FF000000"/>
        <rFont val="Calibri"/>
      </rPr>
      <t>- 4674: An operation was attempted on a privileged object.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</si>
  <si>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/subcategory:"Sensitive Privilege Use"</t>
    </r>
    <r>
      <rPr>
        <sz val="11"/>
        <color rgb="FF006096"/>
        <rFont val="Roboto Condensed"/>
      </rPr>
      <t xml:space="preserve">
</t>
    </r>
  </si>
  <si>
    <t>System</t>
  </si>
  <si>
    <t>17.9.1</t>
  </si>
  <si>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</si>
  <si>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IPsec Driver</t>
    </r>
    <r>
      <rPr>
        <sz val="11"/>
        <color rgb="FF006096"/>
        <rFont val="Roboto Condensed"/>
      </rPr>
      <t xml:space="preserve">
</t>
    </r>
  </si>
  <si>
    <r>
      <rPr>
        <sz val="11"/>
        <color rgb="FF000000"/>
        <rFont val="Calibri"/>
      </rPr>
      <t>This subcategory reports on the activities of the Internet Protocol security (IPsec) driver. Events for this subcategory include:</t>
    </r>
    <r>
      <rPr>
        <sz val="11"/>
        <color rgb="FF000000"/>
        <rFont val="Calibri"/>
      </rPr>
      <t xml:space="preserve">
</t>
    </r>
    <r>
      <rPr>
        <sz val="11"/>
        <color rgb="FF000000"/>
        <rFont val="Calibri"/>
      </rPr>
      <t>- 4960: IPsec dropped an inbound packet that failed an integrity check. If this problem persists, it could indicate a network issue or that packets are being modified in transit to this computer. Verify that the packets sent from the remote computer are the same as those received by this computer. This error might also indicate interoperability problems with other IPsec implementations.</t>
    </r>
    <r>
      <rPr>
        <sz val="11"/>
        <color rgb="FF000000"/>
        <rFont val="Calibri"/>
      </rPr>
      <t xml:space="preserve">
</t>
    </r>
    <r>
      <rPr>
        <sz val="11"/>
        <color rgb="FF000000"/>
        <rFont val="Calibri"/>
      </rPr>
      <t>- 4961: IPsec dropped an inbound packet that failed a replay check. If this problem persists, it could indicate a replay attack against this computer.</t>
    </r>
    <r>
      <rPr>
        <sz val="11"/>
        <color rgb="FF000000"/>
        <rFont val="Calibri"/>
      </rPr>
      <t xml:space="preserve">
</t>
    </r>
    <r>
      <rPr>
        <sz val="11"/>
        <color rgb="FF000000"/>
        <rFont val="Calibri"/>
      </rPr>
      <t>- 4962: IPsec dropped an inbound packet that failed a replay check. The inbound packet had too low a sequence number to ensure it was not a replay.</t>
    </r>
    <r>
      <rPr>
        <sz val="11"/>
        <color rgb="FF000000"/>
        <rFont val="Calibri"/>
      </rPr>
      <t xml:space="preserve">
</t>
    </r>
    <r>
      <rPr>
        <sz val="11"/>
        <color rgb="FF000000"/>
        <rFont val="Calibri"/>
      </rPr>
      <t>- 4963: IPsec dropped an inbound clear text packet that should have been secured. This is usually due to the remote computer changing its IPsec policy without informing this computer. This could also be a spoofing attack attempt.</t>
    </r>
    <r>
      <rPr>
        <sz val="11"/>
        <color rgb="FF000000"/>
        <rFont val="Calibri"/>
      </rPr>
      <t xml:space="preserve">
</t>
    </r>
    <r>
      <rPr>
        <sz val="11"/>
        <color rgb="FF000000"/>
        <rFont val="Calibri"/>
      </rPr>
      <t>- 4965: IPsec received a packet from a remote computer with an incorrect Security Parameter Index (SPI). This is usually caused by malfunctioning hardware that is corrupting packets. If these errors persist, verify that the packets sent from the remote computer are the same as those received by this computer. This error may also indicate interoperability problems with other IPsec implementations. In that case, if connectivity is not impeded, then these events can be ignored.</t>
    </r>
    <r>
      <rPr>
        <sz val="11"/>
        <color rgb="FF000000"/>
        <rFont val="Calibri"/>
      </rPr>
      <t xml:space="preserve">
</t>
    </r>
    <r>
      <rPr>
        <sz val="11"/>
        <color rgb="FF000000"/>
        <rFont val="Calibri"/>
      </rPr>
      <t>- 5478: IPsec Services has started successfully.</t>
    </r>
    <r>
      <rPr>
        <sz val="11"/>
        <color rgb="FF000000"/>
        <rFont val="Calibri"/>
      </rPr>
      <t xml:space="preserve">
</t>
    </r>
    <r>
      <rPr>
        <sz val="11"/>
        <color rgb="FF000000"/>
        <rFont val="Calibri"/>
      </rPr>
      <t>- 5479: IPsec Services has been shut down successfully. The shutdown of IPsec Services can put the computer at greater risk of network attack or expose the computer to potential security risks.</t>
    </r>
    <r>
      <rPr>
        <sz val="11"/>
        <color rgb="FF000000"/>
        <rFont val="Calibri"/>
      </rPr>
      <t xml:space="preserve">
</t>
    </r>
    <r>
      <rPr>
        <sz val="11"/>
        <color rgb="FF000000"/>
        <rFont val="Calibri"/>
      </rPr>
      <t>- 5480: IPsec Services failed to get the complete list of network interfaces on the computer.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- 5483: IPsec Services failed to initialize RPC server. IPsec Services could not be started.</t>
    </r>
    <r>
      <rPr>
        <sz val="11"/>
        <color rgb="FF000000"/>
        <rFont val="Calibri"/>
      </rPr>
      <t xml:space="preserve">
</t>
    </r>
    <r>
      <rPr>
        <sz val="11"/>
        <color rgb="FF000000"/>
        <rFont val="Calibri"/>
      </rPr>
      <t>- 5484: IPsec Services has experienced a critical failure and has been shut down. The shutdown of IPsec Services can put the computer at greater risk of network attack or expose the computer to potential security risks.</t>
    </r>
    <r>
      <rPr>
        <sz val="11"/>
        <color rgb="FF000000"/>
        <rFont val="Calibri"/>
      </rPr>
      <t xml:space="preserve">
</t>
    </r>
    <r>
      <rPr>
        <sz val="11"/>
        <color rgb="FF000000"/>
        <rFont val="Calibri"/>
      </rPr>
      <t>- 5485: IPsec Services failed to process some IPsec filters on a plug-and-play event for network interfaces.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</si>
  <si>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/subcategory:"IPsec Driver"</t>
    </r>
    <r>
      <rPr>
        <sz val="11"/>
        <color rgb="FF006096"/>
        <rFont val="Roboto Condensed"/>
      </rPr>
      <t xml:space="preserve">
</t>
    </r>
  </si>
  <si>
    <t>17.9.2</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</si>
  <si>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</si>
  <si>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r>
      <rPr>
        <sz val="11"/>
        <color rgb="FF006096"/>
        <rFont val="Roboto Condensed"/>
      </rPr>
      <t xml:space="preserve">
</t>
    </r>
  </si>
  <si>
    <r>
      <rPr>
        <sz val="11"/>
        <color rgb="FF000000"/>
        <rFont val="Calibri"/>
      </rPr>
      <t>This subcategory reports on other system events. Events for this subcategory include:</t>
    </r>
    <r>
      <rPr>
        <sz val="11"/>
        <color rgb="FF000000"/>
        <rFont val="Calibri"/>
      </rPr>
      <t xml:space="preserve">
</t>
    </r>
    <r>
      <rPr>
        <sz val="11"/>
        <color rgb="FF000000"/>
        <rFont val="Calibri"/>
      </rPr>
      <t>- 5024 : The Windows Firewall Service has started successfully.</t>
    </r>
    <r>
      <rPr>
        <sz val="11"/>
        <color rgb="FF000000"/>
        <rFont val="Calibri"/>
      </rPr>
      <t xml:space="preserve">
</t>
    </r>
    <r>
      <rPr>
        <sz val="11"/>
        <color rgb="FF000000"/>
        <rFont val="Calibri"/>
      </rPr>
      <t>- 5025 : The Windows Firewall Service has been stopped.</t>
    </r>
    <r>
      <rPr>
        <sz val="11"/>
        <color rgb="FF000000"/>
        <rFont val="Calibri"/>
      </rPr>
      <t xml:space="preserve">
</t>
    </r>
    <r>
      <rPr>
        <sz val="11"/>
        <color rgb="FF000000"/>
        <rFont val="Calibri"/>
      </rPr>
      <t>- 5027 : The Windows Firewall Service was unable to retrieve the security policy from the local storage. The service will continue enforcing the current policy.</t>
    </r>
    <r>
      <rPr>
        <sz val="11"/>
        <color rgb="FF000000"/>
        <rFont val="Calibri"/>
      </rPr>
      <t xml:space="preserve">
</t>
    </r>
    <r>
      <rPr>
        <sz val="11"/>
        <color rgb="FF000000"/>
        <rFont val="Calibri"/>
      </rPr>
      <t>- 5028 : The Windows Firewall Service was unable to parse the new security policy. The service will continue with currently enforced policy.</t>
    </r>
    <r>
      <rPr>
        <sz val="11"/>
        <color rgb="FF000000"/>
        <rFont val="Calibri"/>
      </rPr>
      <t xml:space="preserve">
</t>
    </r>
    <r>
      <rPr>
        <sz val="11"/>
        <color rgb="FF000000"/>
        <rFont val="Calibri"/>
      </rPr>
      <t>- 5029: The Windows Firewall Service failed to initialize the driver. The service will continue to enforce the current policy.</t>
    </r>
    <r>
      <rPr>
        <sz val="11"/>
        <color rgb="FF000000"/>
        <rFont val="Calibri"/>
      </rPr>
      <t xml:space="preserve">
</t>
    </r>
    <r>
      <rPr>
        <sz val="11"/>
        <color rgb="FF000000"/>
        <rFont val="Calibri"/>
      </rPr>
      <t>- 5030: The Windows Firewall Service failed to start.</t>
    </r>
    <r>
      <rPr>
        <sz val="11"/>
        <color rgb="FF000000"/>
        <rFont val="Calibri"/>
      </rPr>
      <t xml:space="preserve">
</t>
    </r>
    <r>
      <rPr>
        <sz val="11"/>
        <color rgb="FF000000"/>
        <rFont val="Calibri"/>
      </rPr>
      <t>- 5032: Windows Firewall was unable to notify the user that it blocked an application from accepting incoming connections on the network.</t>
    </r>
    <r>
      <rPr>
        <sz val="11"/>
        <color rgb="FF000000"/>
        <rFont val="Calibri"/>
      </rPr>
      <t xml:space="preserve">
</t>
    </r>
    <r>
      <rPr>
        <sz val="11"/>
        <color rgb="FF000000"/>
        <rFont val="Calibri"/>
      </rPr>
      <t>- 5033 : The Windows Firewall Driver has started successfully.</t>
    </r>
    <r>
      <rPr>
        <sz val="11"/>
        <color rgb="FF000000"/>
        <rFont val="Calibri"/>
      </rPr>
      <t xml:space="preserve">
</t>
    </r>
    <r>
      <rPr>
        <sz val="11"/>
        <color rgb="FF000000"/>
        <rFont val="Calibri"/>
      </rPr>
      <t>- 5034 : The Windows Firewall Driver has been stopped.</t>
    </r>
    <r>
      <rPr>
        <sz val="11"/>
        <color rgb="FF000000"/>
        <rFont val="Calibri"/>
      </rPr>
      <t xml:space="preserve">
</t>
    </r>
    <r>
      <rPr>
        <sz val="11"/>
        <color rgb="FF000000"/>
        <rFont val="Calibri"/>
      </rPr>
      <t>- 5035 : The Windows Firewall Driver failed to start.</t>
    </r>
    <r>
      <rPr>
        <sz val="11"/>
        <color rgb="FF000000"/>
        <rFont val="Calibri"/>
      </rPr>
      <t xml:space="preserve">
</t>
    </r>
    <r>
      <rPr>
        <sz val="11"/>
        <color rgb="FF000000"/>
        <rFont val="Calibri"/>
      </rPr>
      <t>- 5037 : The Windows Firewall Driver detected critical runtime error. Terminating.</t>
    </r>
    <r>
      <rPr>
        <sz val="11"/>
        <color rgb="FF000000"/>
        <rFont val="Calibri"/>
      </rPr>
      <t xml:space="preserve">
</t>
    </r>
    <r>
      <rPr>
        <sz val="11"/>
        <color rgb="FF000000"/>
        <rFont val="Calibri"/>
      </rPr>
      <t>- 5058: Key file operation.</t>
    </r>
    <r>
      <rPr>
        <sz val="11"/>
        <color rgb="FF000000"/>
        <rFont val="Calibri"/>
      </rPr>
      <t xml:space="preserve">
</t>
    </r>
    <r>
      <rPr>
        <sz val="11"/>
        <color rgb="FF000000"/>
        <rFont val="Calibri"/>
      </rPr>
      <t>- 5059: Key migration operation.</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</si>
  <si>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/subcategory:"Other System Events"</t>
    </r>
    <r>
      <rPr>
        <sz val="11"/>
        <color rgb="FF006096"/>
        <rFont val="Roboto Condensed"/>
      </rPr>
      <t xml:space="preserve">
</t>
    </r>
  </si>
  <si>
    <r>
      <rPr>
        <sz val="11"/>
        <color rgb="FF000000"/>
        <rFont val="Calibri"/>
      </rPr>
      <t>Success and Failure.</t>
    </r>
  </si>
  <si>
    <t>17.9.3</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</si>
  <si>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</si>
  <si>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r>
      <rPr>
        <sz val="11"/>
        <color rgb="FF006096"/>
        <rFont val="Roboto Condensed"/>
      </rPr>
      <t xml:space="preserve">
</t>
    </r>
  </si>
  <si>
    <r>
      <rPr>
        <sz val="11"/>
        <color rgb="FF000000"/>
        <rFont val="Calibri"/>
      </rPr>
      <t>This subcategory reports changes in security state of the system, such as when the security subsystem starts and stops. Events for this subcategory include:</t>
    </r>
    <r>
      <rPr>
        <sz val="11"/>
        <color rgb="FF000000"/>
        <rFont val="Calibri"/>
      </rPr>
      <t xml:space="preserve">
</t>
    </r>
    <r>
      <rPr>
        <sz val="11"/>
        <color rgb="FF000000"/>
        <rFont val="Calibri"/>
      </rPr>
      <t>- 4608: Windows is starting up.</t>
    </r>
    <r>
      <rPr>
        <sz val="11"/>
        <color rgb="FF000000"/>
        <rFont val="Calibri"/>
      </rPr>
      <t xml:space="preserve">
</t>
    </r>
    <r>
      <rPr>
        <sz val="11"/>
        <color rgb="FF000000"/>
        <rFont val="Calibri"/>
      </rPr>
      <t>- 4609: Windows is shutting down.</t>
    </r>
    <r>
      <rPr>
        <sz val="11"/>
        <color rgb="FF000000"/>
        <rFont val="Calibri"/>
      </rPr>
      <t xml:space="preserve">
</t>
    </r>
    <r>
      <rPr>
        <sz val="11"/>
        <color rgb="FF000000"/>
        <rFont val="Calibri"/>
      </rPr>
      <t>- 4616: The system time was changed.</t>
    </r>
    <r>
      <rPr>
        <sz val="11"/>
        <color rgb="FF000000"/>
        <rFont val="Calibri"/>
      </rPr>
      <t xml:space="preserve">
</t>
    </r>
    <r>
      <rPr>
        <sz val="11"/>
        <color rgb="FF000000"/>
        <rFont val="Calibri"/>
      </rPr>
      <t>- 4621: Administrator recovered system from CrashOnAuditFail. Users who are not administrators will now be allowed to log on. Some audit-able activity might not have been recorded.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</si>
  <si>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/subcategory:"Security State Change"</t>
    </r>
    <r>
      <rPr>
        <sz val="11"/>
        <color rgb="FF006096"/>
        <rFont val="Roboto Condensed"/>
      </rPr>
      <t xml:space="preserve">
</t>
    </r>
  </si>
  <si>
    <t>17.9.4</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</si>
  <si>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</si>
  <si>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r>
      <rPr>
        <sz val="11"/>
        <color rgb="FF006096"/>
        <rFont val="Roboto Condensed"/>
      </rPr>
      <t xml:space="preserve">
</t>
    </r>
  </si>
  <si>
    <r>
      <rPr>
        <sz val="11"/>
        <color rgb="FF000000"/>
        <rFont val="Calibri"/>
      </rPr>
      <t>This subcategory reports the loading of extension code such as authentication packages by the security subsystem. Events for this subcategory include:</t>
    </r>
    <r>
      <rPr>
        <sz val="11"/>
        <color rgb="FF000000"/>
        <rFont val="Calibri"/>
      </rPr>
      <t xml:space="preserve">
</t>
    </r>
    <r>
      <rPr>
        <sz val="11"/>
        <color rgb="FF000000"/>
        <rFont val="Calibri"/>
      </rPr>
      <t>- 4610: An authentication package has been loaded by the Local Security Authority.</t>
    </r>
    <r>
      <rPr>
        <sz val="11"/>
        <color rgb="FF000000"/>
        <rFont val="Calibri"/>
      </rPr>
      <t xml:space="preserve">
</t>
    </r>
    <r>
      <rPr>
        <sz val="11"/>
        <color rgb="FF000000"/>
        <rFont val="Calibri"/>
      </rPr>
      <t>- 4611: A trusted logon process has been registered with the Local Security Authority.</t>
    </r>
    <r>
      <rPr>
        <sz val="11"/>
        <color rgb="FF000000"/>
        <rFont val="Calibri"/>
      </rPr>
      <t xml:space="preserve">
</t>
    </r>
    <r>
      <rPr>
        <sz val="11"/>
        <color rgb="FF000000"/>
        <rFont val="Calibri"/>
      </rPr>
      <t>- 4614: A notification package has been loaded by the Security Account Manager.</t>
    </r>
    <r>
      <rPr>
        <sz val="11"/>
        <color rgb="FF000000"/>
        <rFont val="Calibri"/>
      </rPr>
      <t xml:space="preserve">
</t>
    </r>
    <r>
      <rPr>
        <sz val="11"/>
        <color rgb="FF000000"/>
        <rFont val="Calibri"/>
      </rPr>
      <t>- 4622: A security package has been loaded by the Local Security Authority.</t>
    </r>
    <r>
      <rPr>
        <sz val="11"/>
        <color rgb="FF000000"/>
        <rFont val="Calibri"/>
      </rPr>
      <t xml:space="preserve">
</t>
    </r>
    <r>
      <rPr>
        <sz val="11"/>
        <color rgb="FF000000"/>
        <rFont val="Calibri"/>
      </rPr>
      <t>- 4697: A service was installed in the system.</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</si>
  <si>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/subcategory:"Security System Extension"</t>
    </r>
    <r>
      <rPr>
        <sz val="11"/>
        <color rgb="FF006096"/>
        <rFont val="Roboto Condensed"/>
      </rPr>
      <t xml:space="preserve">
</t>
    </r>
  </si>
  <si>
    <t>17.9.5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</si>
  <si>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</si>
  <si>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r>
      <rPr>
        <sz val="11"/>
        <color rgb="FF006096"/>
        <rFont val="Roboto Condensed"/>
      </rPr>
      <t xml:space="preserve">
</t>
    </r>
  </si>
  <si>
    <r>
      <rPr>
        <sz val="11"/>
        <color rgb="FF000000"/>
        <rFont val="Calibri"/>
      </rPr>
      <t>This subcategory reports on violations of integrity of the security subsystem. Events for this subcategory include:</t>
    </r>
    <r>
      <rPr>
        <sz val="11"/>
        <color rgb="FF000000"/>
        <rFont val="Calibri"/>
      </rPr>
      <t xml:space="preserve">
</t>
    </r>
    <r>
      <rPr>
        <sz val="11"/>
        <color rgb="FF000000"/>
        <rFont val="Calibri"/>
      </rPr>
      <t>- 4612 : Internal resources allocated for the queuing of audit messages have been exhausted, leading to the loss of some audits.</t>
    </r>
    <r>
      <rPr>
        <sz val="11"/>
        <color rgb="FF000000"/>
        <rFont val="Calibri"/>
      </rPr>
      <t xml:space="preserve">
</t>
    </r>
    <r>
      <rPr>
        <sz val="11"/>
        <color rgb="FF000000"/>
        <rFont val="Calibri"/>
      </rPr>
      <t>- 4615 : Invalid use of LPC port.</t>
    </r>
    <r>
      <rPr>
        <sz val="11"/>
        <color rgb="FF000000"/>
        <rFont val="Calibri"/>
      </rPr>
      <t xml:space="preserve">
</t>
    </r>
    <r>
      <rPr>
        <sz val="11"/>
        <color rgb="FF000000"/>
        <rFont val="Calibri"/>
      </rPr>
      <t>- 4618 : A monitored security event pattern has occurred.</t>
    </r>
    <r>
      <rPr>
        <sz val="11"/>
        <color rgb="FF000000"/>
        <rFont val="Calibri"/>
      </rPr>
      <t xml:space="preserve">
</t>
    </r>
    <r>
      <rPr>
        <sz val="11"/>
        <color rgb="FF000000"/>
        <rFont val="Calibri"/>
      </rPr>
      <t>- 4816 : RPC detected an integrity violation while decrypting an incoming message.</t>
    </r>
    <r>
      <rPr>
        <sz val="11"/>
        <color rgb="FF000000"/>
        <rFont val="Calibri"/>
      </rPr>
      <t xml:space="preserve">
</t>
    </r>
    <r>
      <rPr>
        <sz val="11"/>
        <color rgb="FF000000"/>
        <rFont val="Calibri"/>
      </rPr>
      <t>- 5038 : Code integrity determined that the image hash of a file is not valid. The file could be corrupt due to unauthorized modification or the invalid hash could indicate a potential disk device error.</t>
    </r>
    <r>
      <rPr>
        <sz val="11"/>
        <color rgb="FF000000"/>
        <rFont val="Calibri"/>
      </rPr>
      <t xml:space="preserve">
</t>
    </r>
    <r>
      <rPr>
        <sz val="11"/>
        <color rgb="FF000000"/>
        <rFont val="Calibri"/>
      </rPr>
      <t>- 5056: A cryptographic self test was performed.</t>
    </r>
    <r>
      <rPr>
        <sz val="11"/>
        <color rgb="FF000000"/>
        <rFont val="Calibri"/>
      </rPr>
      <t xml:space="preserve">
</t>
    </r>
    <r>
      <rPr>
        <sz val="11"/>
        <color rgb="FF000000"/>
        <rFont val="Calibri"/>
      </rPr>
      <t>- 5057: A cryptographic primitive operation failed.</t>
    </r>
    <r>
      <rPr>
        <sz val="11"/>
        <color rgb="FF000000"/>
        <rFont val="Calibri"/>
      </rPr>
      <t xml:space="preserve">
</t>
    </r>
    <r>
      <rPr>
        <sz val="11"/>
        <color rgb="FF000000"/>
        <rFont val="Calibri"/>
      </rPr>
      <t>- 5060: Verification operation failed.</t>
    </r>
    <r>
      <rPr>
        <sz val="11"/>
        <color rgb="FF000000"/>
        <rFont val="Calibri"/>
      </rPr>
      <t xml:space="preserve">
</t>
    </r>
    <r>
      <rPr>
        <sz val="11"/>
        <color rgb="FF000000"/>
        <rFont val="Calibri"/>
      </rPr>
      <t>- 5061: Cryptographic operation.</t>
    </r>
    <r>
      <rPr>
        <sz val="11"/>
        <color rgb="FF000000"/>
        <rFont val="Calibri"/>
      </rPr>
      <t xml:space="preserve">
</t>
    </r>
    <r>
      <rPr>
        <sz val="11"/>
        <color rgb="FF000000"/>
        <rFont val="Calibri"/>
      </rPr>
      <t>- 5062: A kernel-mode cryptographic self test was performed.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</si>
  <si>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/subcategory:"System Integrity"</t>
    </r>
    <r>
      <rPr>
        <sz val="11"/>
        <color rgb="FF006096"/>
        <rFont val="Roboto Condensed"/>
      </rPr>
      <t xml:space="preserve">
</t>
    </r>
  </si>
  <si>
    <t>Personalization</t>
  </si>
  <si>
    <t>18.1.1.1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</si>
  <si>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</si>
  <si>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</si>
  <si>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</si>
  <si>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enable or disable lock screen camera access in PC Settings, and the camera cannot be invoked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</si>
  <si>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HKLM\SOFTWARE\Policies\Microsoft\Windows\Personalization:NoLockScreenCamera</t>
    </r>
    <r>
      <rPr>
        <sz val="11"/>
        <color rgb="FF006096"/>
        <rFont val="Roboto Condensed"/>
      </rPr>
      <t xml:space="preserve">
</t>
    </r>
  </si>
  <si>
    <r>
      <rPr>
        <sz val="11"/>
        <color rgb="FF000000"/>
        <rFont val="Calibri"/>
      </rPr>
      <t>Disabled. (Users can enable invocation of an available camera on the lock screen.)</t>
    </r>
  </si>
  <si>
    <t>18.1.1.2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</si>
  <si>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</si>
  <si>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Templates\Control Panel\Personalization\Prevent enabling lock screen slide show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ControlPanelDisplay.admx/adml</t>
    </r>
    <r>
      <rPr>
        <sz val="11"/>
        <color rgb="FF000000"/>
        <rFont val="Calibri"/>
      </rPr>
      <t xml:space="preserve"> that is included with the Microsoft Windows 8.1 &amp; 2012 R2 Administrative Templates (or newer).</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</si>
  <si>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</si>
  <si>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modify slide show settings in PC Settings, and no slide show will ever 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</si>
  <si>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HKLM\SOFTWARE\Policies\Microsoft\Windows\Personalization:NoLockScreenSlideshow</t>
    </r>
    <r>
      <rPr>
        <sz val="11"/>
        <color rgb="FF006096"/>
        <rFont val="Roboto Condensed"/>
      </rPr>
      <t xml:space="preserve">
</t>
    </r>
  </si>
  <si>
    <r>
      <rPr>
        <sz val="11"/>
        <color rgb="FF000000"/>
        <rFont val="Calibri"/>
      </rPr>
      <t>Disabled. (Users can enable a slide show that will run after they lock the machine.)</t>
    </r>
  </si>
  <si>
    <t>Regional and Language Options</t>
  </si>
  <si>
    <t>18.1.2.2</t>
  </si>
  <si>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</si>
  <si>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Panel\Regional and Language Options\Allow users to enable online speech recognition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Globalization.admx/adml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input personalization</t>
    </r>
    <r>
      <rPr>
        <sz val="11"/>
        <color rgb="FF000000"/>
        <rFont val="Calibri"/>
      </rPr>
      <t xml:space="preserve">, but it was renamed to </t>
    </r>
    <r>
      <rPr>
        <i/>
        <sz val="11"/>
        <color rgb="FF000000"/>
        <rFont val="Calibri"/>
      </rPr>
      <t>Allow users to enable online speech recognition services</t>
    </r>
    <r>
      <rPr>
        <sz val="11"/>
        <color rgb="FF000000"/>
        <rFont val="Calibri"/>
      </rPr>
      <t xml:space="preserve"> starting with the Windows 10 R1809 &amp; Server 2019 Administrative Templates.</t>
    </r>
  </si>
  <si>
    <r>
      <rPr>
        <sz val="11"/>
        <color rgb="FF000000"/>
        <rFont val="Calibri"/>
      </rPr>
      <t>This policy enables the automatic learning component of input personalization that includes speech, inking, and typing. Automatic learning enables the collection of speech and handwriting patterns, typing history, contacts, and recent calendar information. It is required for the use of Cortana. Some of this collected information may be stored on the user's OneDrive, in the case of inking and typing; some of the information will be uploaded to Microsoft to personalize speech.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</si>
  <si>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Automatic learning of speech, inking, and typing stops and users cannot change its value via PC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</si>
  <si>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HKLM\SOFTWARE\Policies\Microsoft\InputPersonalization:AllowInputPersonalization</t>
    </r>
    <r>
      <rPr>
        <sz val="11"/>
        <color rgb="FF006096"/>
        <rFont val="Roboto Condensed"/>
      </rPr>
      <t xml:space="preserve">
</t>
    </r>
  </si>
  <si>
    <r>
      <rPr>
        <sz val="11"/>
        <color rgb="FF000000"/>
        <rFont val="Calibri"/>
      </rPr>
      <t>Enabled. (Automatic learning of speech, inking and typing is enabled, but users may change this value via PC Settings.)</t>
    </r>
  </si>
  <si>
    <t>Control Panel</t>
  </si>
  <si>
    <t>18.1.3</t>
  </si>
  <si>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</si>
  <si>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Panel\Allow Online Tips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ControlPanel.admx/adml</t>
    </r>
    <r>
      <rPr>
        <sz val="11"/>
        <color rgb="FF000000"/>
        <rFont val="Calibri"/>
      </rPr>
      <t xml:space="preserve"> that is included with the Microsoft Windows 10 Release 1709 Administrative Templates (or newer).</t>
    </r>
  </si>
  <si>
    <r>
      <rPr>
        <sz val="11"/>
        <color rgb="FF000000"/>
        <rFont val="Calibri"/>
      </rPr>
      <t>This policy setting configures the retrieval of online tips and help for the Settings app.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</si>
  <si>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Settings will not contact Microsoft content services to retrieve tips and help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</si>
  <si>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HKLM\SOFTWARE\Microsoft\Windows\CurrentVersion\Policies\Explorer:AllowOnlineTips</t>
    </r>
    <r>
      <rPr>
        <sz val="11"/>
        <color rgb="FF006096"/>
        <rFont val="Roboto Condensed"/>
      </rPr>
      <t xml:space="preserve">
</t>
    </r>
  </si>
  <si>
    <r>
      <rPr>
        <sz val="11"/>
        <color rgb="FF000000"/>
        <rFont val="Calibri"/>
      </rPr>
      <t>Enabled. (Settings will contact Microsoft content services to retrieve tips and help content.)</t>
    </r>
  </si>
  <si>
    <t>MS Security Guide</t>
  </si>
  <si>
    <t>18.4.1</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</si>
  <si>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</si>
  <si>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Guide\Apply UAC restrictions to local accounts on network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</si>
  <si>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t>
    </r>
    <r>
      <rPr>
        <sz val="11"/>
        <color rgb="FF000000"/>
        <rFont val="Calibri"/>
      </rPr>
      <t xml:space="preserve">
</t>
    </r>
    <r>
      <rPr>
        <b/>
        <sz val="11"/>
        <color rgb="FF000000"/>
        <rFont val="Calibri"/>
      </rPr>
      <t>Enabled:</t>
    </r>
    <r>
      <rPr>
        <sz val="11"/>
        <color rgb="FF000000"/>
        <rFont val="Calibri"/>
      </rPr>
      <t xml:space="preserve"> Applies UAC token-filtering to local accounts on network logons. Membership in powerful group such as Administrators is disabled and powerful privileges are removed from the resulting access token. This configures the </t>
    </r>
    <r>
      <rPr>
        <b/>
        <sz val="11"/>
        <color rgb="FF000000"/>
        <rFont val="Calibri"/>
      </rPr>
      <t>LocalAccountTokenFilterPolicy</t>
    </r>
    <r>
      <rPr>
        <sz val="11"/>
        <color rgb="FF000000"/>
        <rFont val="Calibri"/>
      </rPr>
      <t xml:space="preserve"> registry value to </t>
    </r>
    <r>
      <rPr>
        <b/>
        <sz val="11"/>
        <color rgb="FF000000"/>
        <rFont val="Calibri"/>
      </rPr>
      <t>0</t>
    </r>
    <r>
      <rPr>
        <sz val="11"/>
        <color rgb="FF000000"/>
        <rFont val="Calibri"/>
      </rPr>
      <t>. This is the default behavior for Windows.</t>
    </r>
    <r>
      <rPr>
        <sz val="11"/>
        <color rgb="FF000000"/>
        <rFont val="Calibri"/>
      </rPr>
      <t xml:space="preserve">
</t>
    </r>
    <r>
      <rPr>
        <b/>
        <sz val="11"/>
        <color rgb="FF000000"/>
        <rFont val="Calibri"/>
      </rPr>
      <t>Disabled:</t>
    </r>
    <r>
      <rPr>
        <sz val="11"/>
        <color rgb="FF000000"/>
        <rFont val="Calibri"/>
      </rPr>
      <t xml:space="preserve"> Allows local accounts to have full administrative rights when authenticating via network logon, by configuring the </t>
    </r>
    <r>
      <rPr>
        <b/>
        <sz val="11"/>
        <color rgb="FF000000"/>
        <rFont val="Calibri"/>
      </rPr>
      <t>LocalAccountTokenFilterPolicy</t>
    </r>
    <r>
      <rPr>
        <sz val="11"/>
        <color rgb="FF000000"/>
        <rFont val="Calibri"/>
      </rPr>
      <t xml:space="preserve"> registry value to </t>
    </r>
    <r>
      <rPr>
        <b/>
        <sz val="11"/>
        <color rgb="FF000000"/>
        <rFont val="Calibri"/>
      </rPr>
      <t>1</t>
    </r>
    <r>
      <rPr>
        <sz val="11"/>
        <color rgb="FF000000"/>
        <rFont val="Calibri"/>
      </rPr>
      <t>.</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LocalAccountTokenFilterPolicy</t>
    </r>
    <r>
      <rPr>
        <sz val="11"/>
        <color rgb="FF000000"/>
        <rFont val="Calibri"/>
      </rPr>
      <t xml:space="preserve">, see Microsoft Knowledge Base article 951016: Description of User Account Control and remote restrictions in Windows Vista </t>
    </r>
    <r>
      <rPr>
        <sz val="11"/>
        <color rgb="FF0000FF"/>
        <rFont val="Calibri"/>
      </rPr>
      <t>(https://support.microsoft.com/en-us/kb/951016)</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</si>
  <si>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HKLM\SOFTWARE\Microsoft\Windows\CurrentVersion\Policies\System:LocalAccountTokenFilterPolicy</t>
    </r>
    <r>
      <rPr>
        <sz val="11"/>
        <color rgb="FF006096"/>
        <rFont val="Roboto Condensed"/>
      </rPr>
      <t xml:space="preserve">
</t>
    </r>
  </si>
  <si>
    <r>
      <rPr>
        <sz val="11"/>
        <color rgb="FF000000"/>
        <rFont val="Calibri"/>
      </rPr>
      <t>Enabled. (UAC token-filtering is applied to local accounts on network logons. Membership in powerful groups such as Administrators and disabled and powerful privileges are removed from the resulting access token.)</t>
    </r>
  </si>
  <si>
    <t>18.4.2</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</si>
  <si>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</si>
  <si>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</si>
  <si>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policy setting controls packet level privacy for Remote Procedure Call (RPC) incoming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</si>
  <si>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</si>
  <si>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HKLM\SYSTEM\CurrentControlSet\Control\Print:RpcAuthnLevelPrivacyEnabled</t>
    </r>
    <r>
      <rPr>
        <sz val="11"/>
        <color rgb="FF006096"/>
        <rFont val="Roboto Condensed"/>
      </rPr>
      <t xml:space="preserve">
</t>
    </r>
  </si>
  <si>
    <r>
      <rPr>
        <sz val="11"/>
        <color rgb="FF000000"/>
        <rFont val="Calibri"/>
      </rPr>
      <t>Enabled. (Packet level privacy is enabled for RPC for incoming connections.)</t>
    </r>
  </si>
  <si>
    <t>18.4.3</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</si>
  <si>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</si>
  <si>
    <r>
      <rPr>
        <sz val="11"/>
        <color rgb="FF000000"/>
        <rFont val="Calibri"/>
      </rPr>
      <t xml:space="preserve">Set the following UI path to </t>
    </r>
    <r>
      <rPr>
        <b/>
        <sz val="11"/>
        <color rgb="FF000000"/>
        <rFont val="Calibri"/>
      </rPr>
      <t>Enabled: Disable driver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client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</si>
  <si>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start type for the Server Message Block version 1 (SMBv1) client driver service (</t>
    </r>
    <r>
      <rPr>
        <b/>
        <sz val="11"/>
        <color rgb="FF000000"/>
        <rFont val="Calibri"/>
      </rPr>
      <t>MRxSmb10</t>
    </r>
    <r>
      <rPr>
        <sz val="11"/>
        <color rgb="FF000000"/>
        <rFont val="Calibri"/>
      </rPr>
      <t>), which is recommended to be disabled.</t>
    </r>
    <r>
      <rPr>
        <sz val="11"/>
        <color rgb="FF000000"/>
        <rFont val="Calibri"/>
      </rPr>
      <t xml:space="preserve">
</t>
    </r>
    <r>
      <rPr>
        <sz val="11"/>
        <color rgb="FF000000"/>
        <rFont val="Calibri"/>
      </rPr>
      <t xml:space="preserve">The recommended state for this setting is: </t>
    </r>
    <r>
      <rPr>
        <b/>
        <sz val="11"/>
        <color rgb="FF000000"/>
        <rFont val="Calibri"/>
      </rPr>
      <t>Enabled: Disable driver (recommended)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t>
    </r>
    <r>
      <rPr>
        <i/>
        <sz val="11"/>
        <color rgb="FF000000"/>
        <rFont val="Calibri"/>
      </rPr>
      <t>under any circumstances</t>
    </r>
    <r>
      <rPr>
        <sz val="11"/>
        <color rgb="FF000000"/>
        <rFont val="Calibri"/>
      </rPr>
      <t xml:space="preserve">, configure this overall setting as </t>
    </r>
    <r>
      <rPr>
        <b/>
        <sz val="11"/>
        <color rgb="FF000000"/>
        <rFont val="Calibri"/>
      </rPr>
      <t>Disabled</t>
    </r>
    <r>
      <rPr>
        <sz val="11"/>
        <color rgb="FF000000"/>
        <rFont val="Calibri"/>
      </rPr>
      <t>, as doing so will delete the underlying registry entry altogether, which will cause serious problems.</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</si>
  <si>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</si>
  <si>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HKLM\SYSTEM\CurrentControlSet\Services\mrxsmb10:Start</t>
    </r>
    <r>
      <rPr>
        <sz val="11"/>
        <color rgb="FF006096"/>
        <rFont val="Roboto Condensed"/>
      </rPr>
      <t xml:space="preserve">
</t>
    </r>
  </si>
  <si>
    <r>
      <rPr>
        <sz val="11"/>
        <color rgb="FF000000"/>
        <rFont val="Calibri"/>
      </rPr>
      <t>Windows 7 and Windows 8.0: Enabled: Manual start.</t>
    </r>
    <r>
      <rPr>
        <sz val="11"/>
        <color rgb="FF000000"/>
        <rFont val="Calibri"/>
      </rPr>
      <t xml:space="preserve">
</t>
    </r>
    <r>
      <rPr>
        <sz val="11"/>
        <color rgb="FF000000"/>
        <rFont val="Calibri"/>
      </rPr>
      <t>Windows 8.1 and Windows 10 (up to R1703): Enabled: Automatic start.</t>
    </r>
    <r>
      <rPr>
        <sz val="11"/>
        <color rgb="FF000000"/>
        <rFont val="Calibri"/>
      </rPr>
      <t xml:space="preserve">
</t>
    </r>
    <r>
      <rPr>
        <sz val="11"/>
        <color rgb="FF000000"/>
        <rFont val="Calibri"/>
      </rPr>
      <t>Windows 10 R1709 or newer: Enabled: Disable driver.</t>
    </r>
  </si>
  <si>
    <t>18.4.4</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</si>
  <si>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</si>
  <si>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</si>
  <si>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server-side processing of the Server Message Block version 1 (SMBv1)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</si>
  <si>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HKLM\SYSTEM\CurrentControlSet\Services\LanmanServer\Parameters:SMB1</t>
    </r>
    <r>
      <rPr>
        <sz val="11"/>
        <color rgb="FF006096"/>
        <rFont val="Roboto Condensed"/>
      </rPr>
      <t xml:space="preserve">
</t>
    </r>
  </si>
  <si>
    <r>
      <rPr>
        <sz val="11"/>
        <color rgb="FF000000"/>
        <rFont val="Calibri"/>
      </rPr>
      <t>Windows 10 R1703 and older: Enabled.</t>
    </r>
    <r>
      <rPr>
        <sz val="11"/>
        <color rgb="FF000000"/>
        <rFont val="Calibri"/>
      </rPr>
      <t xml:space="preserve">
</t>
    </r>
    <r>
      <rPr>
        <sz val="11"/>
        <color rgb="FF000000"/>
        <rFont val="Calibri"/>
      </rPr>
      <t>Windows 10 R1709 or newer: Disabled.</t>
    </r>
  </si>
  <si>
    <t>18.4.5</t>
  </si>
  <si>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</si>
  <si>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Certificate Padding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</si>
  <si>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 xml:space="preserve">This policy setting configures whether the WinVerifyTrust </t>
    </r>
    <r>
      <rPr>
        <sz val="11"/>
        <color rgb="FF0000FF"/>
        <rFont val="Calibri"/>
      </rPr>
      <t>(https://learn.microsoft.com/en-us/windows/win32/api/wintrust/nf-wintrust-winverifytrust)</t>
    </r>
    <r>
      <rPr>
        <sz val="11"/>
        <color rgb="FF000000"/>
        <rFont val="Calibri"/>
      </rPr>
      <t xml:space="preserve"> function performs strict Windows Authenticode signature verification for Portable Executable files (PE files). If enabled, PE files will be considered "unsigned" if Windows identifies content in them that does not conform to the Authenticode specification.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</si>
  <si>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recommends that installers are built to only extract content from validated portions of signed files. Some installers do not follow this guidance and therefore may be negatively impacted by this setting.</t>
    </r>
  </si>
  <si>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HKLM\SOFTWARE\Microsoft\Cryptography\Wintrust\Config:EnableCertPaddingCheck</t>
    </r>
    <r>
      <rPr>
        <sz val="11"/>
        <color rgb="FF006096"/>
        <rFont val="Roboto Condensed"/>
      </rPr>
      <t xml:space="preserve">
</t>
    </r>
  </si>
  <si>
    <r>
      <rPr>
        <sz val="11"/>
        <color rgb="FF000000"/>
        <rFont val="Calibri"/>
      </rPr>
      <t xml:space="preserve">Disabled. (The WinVerifyTrust </t>
    </r>
    <r>
      <rPr>
        <sz val="11"/>
        <color rgb="FF0000FF"/>
        <rFont val="Calibri"/>
      </rPr>
      <t>(https://learn.microsoft.com/en-us/windows/win32/api/wintrust/nf-wintrust-winverifytrust)</t>
    </r>
    <r>
      <rPr>
        <sz val="11"/>
        <color rgb="FF000000"/>
        <rFont val="Calibri"/>
      </rPr>
      <t xml:space="preserve"> function does not perform strict Windows Authenticode signature verification for Portable Executable files (PE files).)</t>
    </r>
  </si>
  <si>
    <t>18.4.6</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</si>
  <si>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</si>
  <si>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More information is available at MSKB 956607: How to enable Structured Exception Handling Overwrite Protection (SEHOP) in Windows operating systems </t>
    </r>
    <r>
      <rPr>
        <sz val="11"/>
        <color rgb="FF0000FF"/>
        <rFont val="Calibri"/>
      </rPr>
      <t>(https://support.microsoft.com/en-us/help/956607/how-to-enable-structured-exception-handling-overwrite-protection-sehop)</t>
    </r>
  </si>
  <si>
    <r>
      <rPr>
        <sz val="11"/>
        <color rgb="FF000000"/>
        <rFont val="Calibri"/>
      </rPr>
      <t>Windows includes support for Structured Exception Handling Overwrite Protection (SEHOP). We recommend enabling this feature to improve the security profile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</si>
  <si>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After you enable SEHOP, existing versions of Cygwin, Skype, and Armadillo-protected applications may not work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</si>
  <si>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HKLM\SYSTEM\CurrentControlSet\Control\Session Manager\kernel:DisableExceptionChainValidation</t>
    </r>
    <r>
      <rPr>
        <sz val="11"/>
        <color rgb="FF006096"/>
        <rFont val="Roboto Condensed"/>
      </rPr>
      <t xml:space="preserve">
</t>
    </r>
  </si>
  <si>
    <r>
      <rPr>
        <sz val="11"/>
        <color rgb="FF000000"/>
        <rFont val="Calibri"/>
      </rPr>
      <t>Disabled for 32-bit processes.</t>
    </r>
  </si>
  <si>
    <t>18.4.7</t>
  </si>
  <si>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</si>
  <si>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Guide\LSA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</si>
  <si>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policy setting controls whether the Local Security Authority Server Service (LSASS) process runs protected. The Local Security Authority (LSA), which includes the Local Security Authority Server Service (LSASS) process, validates users for local and remote sign-ins and enforces local security policies.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applies to Windows 8.1 (or newer) </t>
    </r>
    <r>
      <rPr>
        <b/>
        <sz val="11"/>
        <color rgb="FF000000"/>
        <rFont val="Calibri"/>
      </rPr>
      <t>except</t>
    </r>
    <r>
      <rPr>
        <sz val="11"/>
        <color rgb="FF000000"/>
        <rFont val="Calibri"/>
      </rPr>
      <t xml:space="preserve"> for Windows 11 (or newer). See policy setting </t>
    </r>
    <r>
      <rPr>
        <i/>
        <sz val="11"/>
        <color rgb="FF000000"/>
        <rFont val="Calibri"/>
      </rPr>
      <t>Configure LSASS to run as a protected process</t>
    </r>
    <r>
      <rPr>
        <sz val="11"/>
        <color rgb="FF000000"/>
        <rFont val="Calibri"/>
      </rPr>
      <t>.</t>
    </r>
  </si>
  <si>
    <r>
      <rPr>
        <sz val="11"/>
        <color rgb="FF000000"/>
        <rFont val="Calibri"/>
      </rPr>
      <t>If additional LSA protection is enabled, Administrators will not be able to debug a custom LSA plugin. A debugger cannot be attached to LSASS when it's a protected process. In general, there's no supported way to debug a running protected process.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</si>
  <si>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HKLM\SYSTEM\CurrentControlSet\Control\Lsa:RunAsPPL</t>
    </r>
    <r>
      <rPr>
        <sz val="11"/>
        <color rgb="FF006096"/>
        <rFont val="Roboto Condensed"/>
      </rPr>
      <t xml:space="preserve">
</t>
    </r>
  </si>
  <si>
    <r>
      <rPr>
        <sz val="11"/>
        <color rgb="FF000000"/>
        <rFont val="Calibri"/>
      </rPr>
      <t>Disabled. (The LSASS process runs unprotected), except when the following conditions are met:</t>
    </r>
    <r>
      <rPr>
        <sz val="11"/>
        <color rgb="FF000000"/>
        <rFont val="Calibri"/>
      </rPr>
      <t xml:space="preserve">
</t>
    </r>
    <r>
      <rPr>
        <sz val="11"/>
        <color rgb="FF000000"/>
        <rFont val="Calibri"/>
      </rPr>
      <t>- OS is Windows 11 Release 22H2 (or newer)</t>
    </r>
    <r>
      <rPr>
        <sz val="11"/>
        <color rgb="FF000000"/>
        <rFont val="Calibri"/>
      </rPr>
      <t xml:space="preserve">
</t>
    </r>
    <r>
      <rPr>
        <sz val="11"/>
        <color rgb="FF000000"/>
        <rFont val="Calibri"/>
      </rPr>
      <t>- Install is new (not upgraded from a previous release)</t>
    </r>
    <r>
      <rPr>
        <sz val="11"/>
        <color rgb="FF000000"/>
        <rFont val="Calibri"/>
      </rPr>
      <t xml:space="preserve">
</t>
    </r>
    <r>
      <rPr>
        <sz val="11"/>
        <color rgb="FF000000"/>
        <rFont val="Calibri"/>
      </rPr>
      <t>- OS is enterprise joined (Active Directory, Azure Active Directory, or hybrid joined)</t>
    </r>
    <r>
      <rPr>
        <sz val="11"/>
        <color rgb="FF000000"/>
        <rFont val="Calibri"/>
      </rPr>
      <t xml:space="preserve">
</t>
    </r>
    <r>
      <rPr>
        <sz val="11"/>
        <color rgb="FF000000"/>
        <rFont val="Calibri"/>
      </rPr>
      <t>- The hardware is HVCI (Hypervisor-protected Code Integrity) capable</t>
    </r>
  </si>
  <si>
    <t>18.4.8</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</si>
  <si>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</si>
  <si>
    <r>
      <rPr>
        <sz val="11"/>
        <color rgb="FF000000"/>
        <rFont val="Calibri"/>
      </rPr>
      <t xml:space="preserve">Set the following UI path to </t>
    </r>
    <r>
      <rPr>
        <b/>
        <sz val="11"/>
        <color rgb="FF000000"/>
        <rFont val="Calibri"/>
      </rPr>
      <t>Enabled: P-node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Guide\NetBT NodeType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 xml:space="preserve">. Please note that this setting is </t>
    </r>
    <r>
      <rPr>
        <b/>
        <sz val="11"/>
        <color rgb="FF000000"/>
        <rFont val="Calibri"/>
      </rPr>
      <t>only</t>
    </r>
    <r>
      <rPr>
        <sz val="11"/>
        <color rgb="FF000000"/>
        <rFont val="Calibri"/>
      </rPr>
      <t xml:space="preserve"> available in the </t>
    </r>
    <r>
      <rPr>
        <i/>
        <sz val="11"/>
        <color rgb="FF000000"/>
        <rFont val="Calibri"/>
      </rPr>
      <t>Security baseline (FINAL) for Windows 10 v1903 and Windows Server v1903</t>
    </r>
    <r>
      <rPr>
        <sz val="11"/>
        <color rgb="FF000000"/>
        <rFont val="Calibri"/>
      </rPr>
      <t xml:space="preserve"> (or newer) release of </t>
    </r>
    <r>
      <rPr>
        <b/>
        <sz val="11"/>
        <color rgb="FF000000"/>
        <rFont val="Calibri"/>
      </rPr>
      <t>SecGuide.admx/adml</t>
    </r>
    <r>
      <rPr>
        <sz val="11"/>
        <color rgb="FF000000"/>
        <rFont val="Calibri"/>
      </rPr>
      <t xml:space="preserve">, so if you previously downloaded this template, you may need to update it from a newer Microsoft baseline to get this new </t>
    </r>
    <r>
      <rPr>
        <i/>
        <sz val="11"/>
        <color rgb="FF000000"/>
        <rFont val="Calibri"/>
      </rPr>
      <t>NetBT NodeType configuration</t>
    </r>
    <r>
      <rPr>
        <sz val="11"/>
        <color rgb="FF000000"/>
        <rFont val="Calibri"/>
      </rPr>
      <t xml:space="preserve"> setting.</t>
    </r>
  </si>
  <si>
    <r>
      <rPr>
        <sz val="11"/>
        <color rgb="FF000000"/>
        <rFont val="Calibri"/>
      </rPr>
      <t>This setting determines which method NetBIOS over TCP/IP (NetBT) uses to register and resolve names. The available methods are:</t>
    </r>
    <r>
      <rPr>
        <sz val="11"/>
        <color rgb="FF000000"/>
        <rFont val="Calibri"/>
      </rPr>
      <t xml:space="preserve">
</t>
    </r>
    <r>
      <rPr>
        <sz val="11"/>
        <color rgb="FF000000"/>
        <rFont val="Calibri"/>
      </rPr>
      <t>- The B-node (broadcast) method only uses broadcasts.</t>
    </r>
    <r>
      <rPr>
        <sz val="11"/>
        <color rgb="FF000000"/>
        <rFont val="Calibri"/>
      </rPr>
      <t xml:space="preserve">
</t>
    </r>
    <r>
      <rPr>
        <sz val="11"/>
        <color rgb="FF000000"/>
        <rFont val="Calibri"/>
      </rPr>
      <t>- The P-node (point-to-point) method only uses name queries to a name server (WINS).</t>
    </r>
    <r>
      <rPr>
        <sz val="11"/>
        <color rgb="FF000000"/>
        <rFont val="Calibri"/>
      </rPr>
      <t xml:space="preserve">
</t>
    </r>
    <r>
      <rPr>
        <sz val="11"/>
        <color rgb="FF000000"/>
        <rFont val="Calibri"/>
      </rPr>
      <t>- The M-node (mixed) method broadcasts first, then queries a name server (WINS) if broadcast failed.</t>
    </r>
    <r>
      <rPr>
        <sz val="11"/>
        <color rgb="FF000000"/>
        <rFont val="Calibri"/>
      </rPr>
      <t xml:space="preserve">
</t>
    </r>
    <r>
      <rPr>
        <sz val="11"/>
        <color rgb="FF000000"/>
        <rFont val="Calibri"/>
      </rPr>
      <t>- The H-node (hybrid) method queries a name server (WINS) first, then broadcasts if the query failed.</t>
    </r>
    <r>
      <rPr>
        <sz val="11"/>
        <color rgb="FF000000"/>
        <rFont val="Calibri"/>
      </rPr>
      <t xml:space="preserve">
</t>
    </r>
    <r>
      <rPr>
        <sz val="11"/>
        <color rgb="FF000000"/>
        <rFont val="Calibri"/>
      </rPr>
      <t xml:space="preserve">The recommended state for this setting is: </t>
    </r>
    <r>
      <rPr>
        <b/>
        <sz val="11"/>
        <color rgb="FF000000"/>
        <rFont val="Calibri"/>
      </rPr>
      <t>Enabled: P-node (recommended)</t>
    </r>
    <r>
      <rPr>
        <sz val="11"/>
        <color rgb="FF000000"/>
        <rFont val="Calibri"/>
      </rPr>
      <t xml:space="preserve"> (point-to-point).</t>
    </r>
    <r>
      <rPr>
        <sz val="11"/>
        <color rgb="FF000000"/>
        <rFont val="Calibri"/>
      </rPr>
      <t xml:space="preserve">
</t>
    </r>
    <r>
      <rPr>
        <b/>
        <sz val="11"/>
        <color rgb="FF000000"/>
        <rFont val="Calibri"/>
      </rPr>
      <t>Note:</t>
    </r>
    <r>
      <rPr>
        <sz val="11"/>
        <color rgb="FF000000"/>
        <rFont val="Calibri"/>
      </rPr>
      <t xml:space="preserve"> Resolution through LMHOSTS or DNS follows these methods. If the </t>
    </r>
    <r>
      <rPr>
        <b/>
        <sz val="11"/>
        <color rgb="FF000000"/>
        <rFont val="Calibri"/>
      </rPr>
      <t>NodeType</t>
    </r>
    <r>
      <rPr>
        <sz val="11"/>
        <color rgb="FF000000"/>
        <rFont val="Calibri"/>
      </rPr>
      <t xml:space="preserve"> registry value is present, it overrides any </t>
    </r>
    <r>
      <rPr>
        <b/>
        <sz val="11"/>
        <color rgb="FF000000"/>
        <rFont val="Calibri"/>
      </rPr>
      <t>DhcpNodeType</t>
    </r>
    <r>
      <rPr>
        <sz val="11"/>
        <color rgb="FF000000"/>
        <rFont val="Calibri"/>
      </rPr>
      <t xml:space="preserve"> registry value. If neither </t>
    </r>
    <r>
      <rPr>
        <b/>
        <sz val="11"/>
        <color rgb="FF000000"/>
        <rFont val="Calibri"/>
      </rPr>
      <t>NodeType</t>
    </r>
    <r>
      <rPr>
        <sz val="11"/>
        <color rgb="FF000000"/>
        <rFont val="Calibri"/>
      </rPr>
      <t xml:space="preserve"> nor </t>
    </r>
    <r>
      <rPr>
        <b/>
        <sz val="11"/>
        <color rgb="FF000000"/>
        <rFont val="Calibri"/>
      </rPr>
      <t>DhcpNodeType</t>
    </r>
    <r>
      <rPr>
        <sz val="11"/>
        <color rgb="FF000000"/>
        <rFont val="Calibri"/>
      </rPr>
      <t xml:space="preserve"> is present, the computer uses B-node (broadcast) if there are no WINS servers configured for the network, or H-node (hybrid) if there is at least one WINS server configured.</t>
    </r>
  </si>
  <si>
    <r>
      <rPr>
        <sz val="11"/>
        <color rgb="FF000000"/>
        <rFont val="Calibri"/>
      </rPr>
      <t>NetBIOS name resolution queries will require a defined and available WINS server for external NetBIOS name resolution. If a WINS server is not defined or not reachable, and the desired hostname is not defined in the local cache, local LMHOSTS or HOSTS files, NetBIOS name resolution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</si>
  <si>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HKLM\SYSTEM\CurrentControlSet\Services\NetBT\Parameters:NodeType</t>
    </r>
    <r>
      <rPr>
        <sz val="11"/>
        <color rgb="FF006096"/>
        <rFont val="Roboto Condensed"/>
      </rPr>
      <t xml:space="preserve">
</t>
    </r>
  </si>
  <si>
    <r>
      <rPr>
        <sz val="11"/>
        <color rgb="FF000000"/>
        <rFont val="Calibri"/>
      </rPr>
      <t>B-node (broadcast only) if a WINS server is not configured in NIC properties.</t>
    </r>
    <r>
      <rPr>
        <sz val="11"/>
        <color rgb="FF000000"/>
        <rFont val="Calibri"/>
      </rPr>
      <t xml:space="preserve">
</t>
    </r>
    <r>
      <rPr>
        <sz val="11"/>
        <color rgb="FF000000"/>
        <rFont val="Calibri"/>
      </rPr>
      <t>H-node (hybrid - point-to-point first, then broadcast) if a WINS server is configured in NIC properties.</t>
    </r>
  </si>
  <si>
    <t>18.4.9</t>
  </si>
  <si>
    <r>
      <rPr>
        <sz val="11"/>
        <rFont val="Calibri"/>
      </rPr>
      <t xml:space="preserve">Ensure </t>
    </r>
    <r>
      <rPr>
        <sz val="11"/>
        <color rgb="FF000000"/>
        <rFont val="Calibri"/>
      </rPr>
      <t>'</t>
    </r>
    <r>
      <rPr>
        <b/>
        <sz val="11"/>
        <color rgb="FF000000"/>
        <rFont val="Calibri"/>
      </rPr>
      <t>Remove "Run as Different User" from context menus</t>
    </r>
    <r>
      <rPr>
        <sz val="11"/>
        <color rgb="FF000000"/>
        <rFont val="Calibri"/>
      </rPr>
      <t>'</t>
    </r>
    <r>
      <rPr>
        <sz val="11"/>
        <color rgb="FF000000"/>
        <rFont val="Calibri"/>
      </rPr>
      <t xml:space="preserve"> is set to </t>
    </r>
    <r>
      <rPr>
        <sz val="11"/>
        <color rgb="FF000000"/>
        <rFont val="Calibri"/>
      </rPr>
      <t>'</t>
    </r>
    <r>
      <rPr>
        <b/>
        <sz val="11"/>
        <color rgb="FF000000"/>
        <rFont val="Calibri"/>
      </rPr>
      <t>Enabled (recommended)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</si>
  <si>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Guide\Remove "Run as Different User" from context menus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</si>
  <si>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controls whether "Run As Different User" appears on the Shift+RightClick context menu for .bat, .cmd, .exe, and .mcs files.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</si>
  <si>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The </t>
    </r>
    <r>
      <rPr>
        <i/>
        <sz val="11"/>
        <color rgb="FF000000"/>
        <rFont val="Calibri"/>
      </rPr>
      <t>Run As Different User</t>
    </r>
    <r>
      <rPr>
        <sz val="11"/>
        <color rgb="FF000000"/>
        <rFont val="Calibri"/>
      </rPr>
      <t xml:space="preserve"> context  will not appear if Shift+RightClick is used.</t>
    </r>
  </si>
  <si>
    <r>
      <rPr>
        <sz val="11"/>
        <color rgb="FF000000"/>
        <rFont val="Calibri"/>
      </rPr>
      <t xml:space="preserve">Navigate to the UI Path articulated in the Remediation section and confirm it is set as prescribed. This group policy setting is backed by the following registry locations each with a </t>
    </r>
    <r>
      <rPr>
        <b/>
        <sz val="11"/>
        <color rgb="FF000000"/>
        <rFont val="Calibri"/>
      </rPr>
      <t>REG_DWORD</t>
    </r>
    <r>
      <rPr>
        <sz val="11"/>
        <color rgb="FF000000"/>
        <rFont val="Calibri"/>
      </rPr>
      <t xml:space="preserve"> value of </t>
    </r>
    <r>
      <rPr>
        <b/>
        <sz val="11"/>
        <color rgb="FF000000"/>
        <rFont val="Calibri"/>
      </rPr>
      <t>4096</t>
    </r>
    <r>
      <rPr>
        <sz val="11"/>
        <color rgb="FF000000"/>
        <rFont val="Calibri"/>
      </rPr>
      <t>:</t>
    </r>
    <r>
      <rPr>
        <sz val="11"/>
        <color rgb="FF000000"/>
        <rFont val="Calibri"/>
      </rPr>
      <t xml:space="preserve">
</t>
    </r>
    <r>
      <rPr>
        <sz val="11"/>
        <color rgb="FF006096"/>
        <rFont val="Roboto Condensed"/>
      </rPr>
      <t>HKLM\SOFTWARE\Classes\batfile\shell\runasuser:SuppressionPolicy</t>
    </r>
    <r>
      <rPr>
        <sz val="11"/>
        <color rgb="FF006096"/>
        <rFont val="Roboto Condensed"/>
      </rPr>
      <t xml:space="preserve">
</t>
    </r>
    <r>
      <rPr>
        <sz val="11"/>
        <color rgb="FF006096"/>
        <rFont val="Roboto Condensed"/>
      </rPr>
      <t>HKLM\SOFTWARE\Classes\cmdfile\shell\runasuser:SuppressionPolicy</t>
    </r>
    <r>
      <rPr>
        <sz val="11"/>
        <color rgb="FF006096"/>
        <rFont val="Roboto Condensed"/>
      </rPr>
      <t xml:space="preserve">
</t>
    </r>
    <r>
      <rPr>
        <sz val="11"/>
        <color rgb="FF006096"/>
        <rFont val="Roboto Condensed"/>
      </rPr>
      <t>HKLM\SOFTWARE\Classes\exefile\shell\runasuser:SuppressionPolicy</t>
    </r>
    <r>
      <rPr>
        <sz val="11"/>
        <color rgb="FF006096"/>
        <rFont val="Roboto Condensed"/>
      </rPr>
      <t xml:space="preserve">
</t>
    </r>
    <r>
      <rPr>
        <sz val="11"/>
        <color rgb="FF006096"/>
        <rFont val="Roboto Condensed"/>
      </rPr>
      <t>HKLM\SOFTWARE\Classes\mscfile\shell\runasuser:SuppressionPolicy</t>
    </r>
    <r>
      <rPr>
        <sz val="11"/>
        <color rgb="FF006096"/>
        <rFont val="Roboto Condensed"/>
      </rPr>
      <t xml:space="preserve">
</t>
    </r>
  </si>
  <si>
    <r>
      <rPr>
        <sz val="11"/>
        <color rgb="FF000000"/>
        <rFont val="Calibri"/>
      </rPr>
      <t>Not Configured.</t>
    </r>
  </si>
  <si>
    <t>18.4.10</t>
  </si>
  <si>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</si>
  <si>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Guide\WDigest Authentication (disabling may require KB2871997)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</si>
  <si>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When WDigest authentication is enabled, Lsass.exe retains a copy of the user's plaintext password in memory, where it can be at risk of theft. 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UseLogonCredential</t>
    </r>
    <r>
      <rPr>
        <sz val="11"/>
        <color rgb="FF000000"/>
        <rFont val="Calibri"/>
      </rPr>
      <t xml:space="preserve">, see Microsoft Knowledge Base article 2871997: Microsoft Security Advisory Update to improve credentials protection and management May 13, 2014 </t>
    </r>
    <r>
      <rPr>
        <sz val="11"/>
        <color rgb="FF0000FF"/>
        <rFont val="Calibri"/>
      </rPr>
      <t>(https://support.microsoft.com/en-us/kb/2871997)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</si>
  <si>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also the default configuration for Windows 8.1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</si>
  <si>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HKLM\SYSTEM\CurrentControlSet\Control\SecurityProviders\WDigest:UseLogonCredential</t>
    </r>
    <r>
      <rPr>
        <sz val="11"/>
        <color rgb="FF006096"/>
        <rFont val="Roboto Condensed"/>
      </rPr>
      <t xml:space="preserve">
</t>
    </r>
  </si>
  <si>
    <r>
      <rPr>
        <sz val="11"/>
        <color rgb="FF000000"/>
        <rFont val="Calibri"/>
      </rPr>
      <t>On Windows 8.0 and older: Enabled. (Lsass.exe retains a copy of the user's plaintext password in memory, where it is at risk of theft.)</t>
    </r>
    <r>
      <rPr>
        <sz val="11"/>
        <color rgb="FF000000"/>
        <rFont val="Calibri"/>
      </rPr>
      <t xml:space="preserve">
</t>
    </r>
    <r>
      <rPr>
        <sz val="11"/>
        <color rgb="FF000000"/>
        <rFont val="Calibri"/>
      </rPr>
      <t>On Windows 8.1 or newer: Disabled. (Lsass.exe does not retain a copy of the user's plaintext password in memory.)</t>
    </r>
  </si>
  <si>
    <t>MSS (Legacy)</t>
  </si>
  <si>
    <t>18.5.1</t>
  </si>
  <si>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</si>
  <si>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(AutoAdminLogon) Enable Automatic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</si>
  <si>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separate from the Welcome screen feature in Windows XP and Windows Vista; if that feature is disabled, this setting is not disabled. If you configure a computer for automatic logon, anyone who can physically gain access to the computer can also gain access to everything that is on the computer, including any network or networks to which the computer is connected. Also, if you enable automatic logon, the password is stored in the registry in plaintext, and the specific registry key that stores this value is remotely readable by the Authenticated Users group.</t>
    </r>
    <r>
      <rPr>
        <sz val="11"/>
        <color rgb="FF000000"/>
        <rFont val="Calibri"/>
      </rPr>
      <t xml:space="preserve">
</t>
    </r>
    <r>
      <rPr>
        <sz val="11"/>
        <color rgb="FF000000"/>
        <rFont val="Calibri"/>
      </rPr>
      <t xml:space="preserve">For additional information, see Microsoft Knowledge Base article 324737: How to turn on automatic logon in Windows </t>
    </r>
    <r>
      <rPr>
        <sz val="11"/>
        <color rgb="FF0000FF"/>
        <rFont val="Calibri"/>
      </rPr>
      <t>(https://support.microsoft.com/en-us/kb/324737)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</si>
  <si>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 NT\CurrentVersion\Winlogon:AutoAdminLogon</t>
    </r>
    <r>
      <rPr>
        <sz val="11"/>
        <color rgb="FF006096"/>
        <rFont val="Roboto Condensed"/>
      </rPr>
      <t xml:space="preserve">
</t>
    </r>
  </si>
  <si>
    <t>18.5.2</t>
  </si>
  <si>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</si>
  <si>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IPv6)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</si>
  <si>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follow through the network.</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</si>
  <si>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All incoming source routed packets will be dropped.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</si>
  <si>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HKLM\SYSTEM\CurrentControlSet\Services\Tcpip6\Parameters:DisableIPSourceRouting</t>
    </r>
    <r>
      <rPr>
        <sz val="11"/>
        <color rgb="FF006096"/>
        <rFont val="Roboto Condensed"/>
      </rPr>
      <t xml:space="preserve">
</t>
    </r>
  </si>
  <si>
    <r>
      <rPr>
        <sz val="11"/>
        <color rgb="FF000000"/>
        <rFont val="Calibri"/>
      </rPr>
      <t>No additional protection, source routed packets are allowed.</t>
    </r>
  </si>
  <si>
    <t>18.5.3</t>
  </si>
  <si>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</si>
  <si>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</si>
  <si>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take through the network. It is recommended to configure this setting to Not Defined for enterprise environments and to Highest Protection for high security environments to completely disable source routing.</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</si>
  <si>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HKLM\SYSTEM\CurrentControlSet\Services\Tcpip\Parameters:DisableIPSourceRouting</t>
    </r>
    <r>
      <rPr>
        <sz val="11"/>
        <color rgb="FF006096"/>
        <rFont val="Roboto Condensed"/>
      </rPr>
      <t xml:space="preserve">
</t>
    </r>
  </si>
  <si>
    <r>
      <rPr>
        <sz val="11"/>
        <color rgb="FF000000"/>
        <rFont val="Calibri"/>
      </rPr>
      <t>Medium, source routed packets ignored when IP forwarding is enabled.</t>
    </r>
  </si>
  <si>
    <t>18.5.4</t>
  </si>
  <si>
    <r>
      <rPr>
        <sz val="11"/>
        <rFont val="Calibri"/>
      </rPr>
      <t xml:space="preserve">Ensure </t>
    </r>
    <r>
      <rPr>
        <sz val="11"/>
        <color rgb="FF000000"/>
        <rFont val="Calibri"/>
      </rPr>
      <t>'</t>
    </r>
    <r>
      <rPr>
        <b/>
        <sz val="11"/>
        <color rgb="FF000000"/>
        <rFont val="Calibri"/>
      </rPr>
      <t>MSS: (DisableSavePassword) Prevent the dial-up password from being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</si>
  <si>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Templates\MSS (Legacy)\MSS:(DisableSavePassword) Prevent the dial-up password from being saved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</si>
  <si>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When you dial a phonebook or VPN entry in Dial-Up Networking, you can use the "Save Password" option so that your Dial-Up Networking password is cached and you will not need to enter it on successive dial attempts. For security, administrators may want to prevent users from caching passwords.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</si>
  <si>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automatically store their logon credentials for dial-up and VPN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</si>
  <si>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HKLM\SYSTEM\CurrentControlSet\Services\RasMan\Parameters:DisableSavePassword</t>
    </r>
    <r>
      <rPr>
        <sz val="11"/>
        <color rgb="FF006096"/>
        <rFont val="Roboto Condensed"/>
      </rPr>
      <t xml:space="preserve">
</t>
    </r>
  </si>
  <si>
    <r>
      <rPr>
        <sz val="11"/>
        <color rgb="FF000000"/>
        <rFont val="Calibri"/>
      </rPr>
      <t>Disabled. (Saving of dial-up and VPN passwords is allowed.)</t>
    </r>
  </si>
  <si>
    <t>18.5.5</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</si>
  <si>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</si>
  <si>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</si>
  <si>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Internet Control Message Protocol (ICMP) redirects cause the IPv4 stack to plumb host routes. These routes override the Open Shortest Path First (OSPF) generated routes.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</si>
  <si>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When Routing and Remote Access Service (RRAS) is configured as an autonomous system boundary router (ASBR), it does not correctly import connected interface subnet routes. Instead, this router injects host routes into the OSPF routes. However, the OSPF router cannot be used as an ASBR router, and when connected interface subnet routes are imported into OSPF the result is confusing routing tables with strange routing paths.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</si>
  <si>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HKLM\SYSTEM\CurrentControlSet\Services\Tcpip\Parameters:EnableICMPRedirect</t>
    </r>
    <r>
      <rPr>
        <sz val="11"/>
        <color rgb="FF006096"/>
        <rFont val="Roboto Condensed"/>
      </rPr>
      <t xml:space="preserve">
</t>
    </r>
  </si>
  <si>
    <r>
      <rPr>
        <sz val="11"/>
        <color rgb="FF000000"/>
        <rFont val="Calibri"/>
      </rPr>
      <t>Enabled. (ICMP redirects can override OSPF-generated routes.)</t>
    </r>
  </si>
  <si>
    <t>18.5.6</t>
  </si>
  <si>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</si>
  <si>
    <r>
      <rPr>
        <sz val="11"/>
        <color rgb="FF000000"/>
        <rFont val="Calibri"/>
      </rPr>
      <t xml:space="preserve">Set the following UI path to </t>
    </r>
    <r>
      <rPr>
        <b/>
        <sz val="11"/>
        <color rgb="FF000000"/>
        <rFont val="Calibri"/>
      </rPr>
      <t>Enabled: 300,000 or 5 minutes</t>
    </r>
    <r>
      <rPr>
        <sz val="11"/>
        <color rgb="FF000000"/>
        <rFont val="Calibri"/>
      </rPr>
      <t>:</t>
    </r>
    <r>
      <rPr>
        <sz val="11"/>
        <color rgb="FF000000"/>
        <rFont val="Calibri"/>
      </rPr>
      <t xml:space="preserve">
</t>
    </r>
    <r>
      <rPr>
        <sz val="11"/>
        <color rgb="FF006096"/>
        <rFont val="Roboto Condensed"/>
      </rPr>
      <t>Computer Configuration\Policies\Administrative Templates\MSS (Legacy)\MSS: (KeepAliveTime) How often keep-alive packets are sent in milliseconds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</si>
  <si>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value controls how often TCP attempts to verify that an idle connection is still intact by sending a keep-alive packet. If the remote computer is still reachable, it acknowledges the keep-alive packet.</t>
    </r>
    <r>
      <rPr>
        <sz val="11"/>
        <color rgb="FF000000"/>
        <rFont val="Calibri"/>
      </rPr>
      <t xml:space="preserve">
</t>
    </r>
    <r>
      <rPr>
        <sz val="11"/>
        <color rgb="FF000000"/>
        <rFont val="Calibri"/>
      </rPr>
      <t xml:space="preserve">The recommended state for this setting is: </t>
    </r>
    <r>
      <rPr>
        <b/>
        <sz val="11"/>
        <color rgb="FF000000"/>
        <rFont val="Calibri"/>
      </rPr>
      <t>Enabled: 300,000 or 5 minutes</t>
    </r>
    <r>
      <rPr>
        <sz val="11"/>
        <color rgb="FF000000"/>
        <rFont val="Calibri"/>
      </rPr>
      <t>.</t>
    </r>
  </si>
  <si>
    <r>
      <rPr>
        <sz val="11"/>
        <color rgb="FF000000"/>
        <rFont val="Calibri"/>
      </rPr>
      <t>Keep-alive packets are not sent by default by Windows. However, some applications may configure the TCP stack flag that requests keep-alive packets. For such configurations, you can lower this value from the default setting of two hours to five minutes to disconnect inactive sessions more quickly.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</si>
  <si>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300000</t>
    </r>
    <r>
      <rPr>
        <sz val="11"/>
        <color rgb="FF000000"/>
        <rFont val="Calibri"/>
      </rPr>
      <t>.</t>
    </r>
    <r>
      <rPr>
        <sz val="11"/>
        <color rgb="FF000000"/>
        <rFont val="Calibri"/>
      </rPr>
      <t xml:space="preserve">
</t>
    </r>
    <r>
      <rPr>
        <sz val="11"/>
        <color rgb="FF006096"/>
        <rFont val="Roboto Condensed"/>
      </rPr>
      <t>HKLM\SYSTEM\CurrentControlSet\Services\Tcpip\Parameters:KeepAliveTime</t>
    </r>
    <r>
      <rPr>
        <sz val="11"/>
        <color rgb="FF006096"/>
        <rFont val="Roboto Condensed"/>
      </rPr>
      <t xml:space="preserve">
</t>
    </r>
  </si>
  <si>
    <r>
      <rPr>
        <sz val="11"/>
        <color rgb="FF000000"/>
        <rFont val="Calibri"/>
      </rPr>
      <t>7,200,000 milliseconds or 120 minutes.</t>
    </r>
  </si>
  <si>
    <t>18.5.7</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</si>
  <si>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</si>
  <si>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</si>
  <si>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NetBIOS over TCP/IP is a network protocol that among other things provides a way to easily resolve NetBIOS names that are registered on Windows-based systems to the IP addresses that are configured on those systems. This setting determines whether the computer releases its NetBIOS name when it receives a name-release request.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</si>
  <si>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HKLM\SYSTEM\CurrentControlSet\Services\NetBT\Parameters:NoNameReleaseOnDemand</t>
    </r>
    <r>
      <rPr>
        <sz val="11"/>
        <color rgb="FF006096"/>
        <rFont val="Roboto Condensed"/>
      </rPr>
      <t xml:space="preserve">
</t>
    </r>
  </si>
  <si>
    <t>18.5.8</t>
  </si>
  <si>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</si>
  <si>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(PerformRouterDiscovery) Allow IRDP to detect and configure Default Gateway addresses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</si>
  <si>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used to enable or disable the Internet Router Discovery Protocol (IRDP), which allows the system to detect and configure default gateway addresses automatically as described in RFC 1256 on a per-interface basis.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</si>
  <si>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automatically detect and configure default gateway addresses on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</si>
  <si>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HKLM\SYSTEM\CurrentControlSet\Services\Tcpip\Parameters:PerformRouterDiscovery</t>
    </r>
    <r>
      <rPr>
        <sz val="11"/>
        <color rgb="FF006096"/>
        <rFont val="Roboto Condensed"/>
      </rPr>
      <t xml:space="preserve">
</t>
    </r>
  </si>
  <si>
    <r>
      <rPr>
        <sz val="11"/>
        <color rgb="FF000000"/>
        <rFont val="Calibri"/>
      </rPr>
      <t>Enable only if DHCP sends the Perform Router Discovery option.</t>
    </r>
  </si>
  <si>
    <t>18.5.9</t>
  </si>
  <si>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</si>
  <si>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(SafeDllSearchMode) Enable Safe DLL search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</si>
  <si>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The DLL search order can be configured to search for DLLs that are requested by running processes in one of two ways:</t>
    </r>
    <r>
      <rPr>
        <sz val="11"/>
        <color rgb="FF000000"/>
        <rFont val="Calibri"/>
      </rPr>
      <t xml:space="preserve">
</t>
    </r>
    <r>
      <rPr>
        <sz val="11"/>
        <color rgb="FF000000"/>
        <rFont val="Calibri"/>
      </rPr>
      <t>- Search folders specified in the system path first, and then search the current working folder.</t>
    </r>
    <r>
      <rPr>
        <sz val="11"/>
        <color rgb="FF000000"/>
        <rFont val="Calibri"/>
      </rPr>
      <t xml:space="preserve">
</t>
    </r>
    <r>
      <rPr>
        <sz val="11"/>
        <color rgb="FF000000"/>
        <rFont val="Calibri"/>
      </rPr>
      <t>- Search current working folder first, and then search the folders specified in the system path.</t>
    </r>
    <r>
      <rPr>
        <sz val="11"/>
        <color rgb="FF000000"/>
        <rFont val="Calibri"/>
      </rPr>
      <t xml:space="preserve">
</t>
    </r>
    <r>
      <rPr>
        <sz val="11"/>
        <color rgb="FF000000"/>
        <rFont val="Calibri"/>
      </rPr>
      <t xml:space="preserve">When enabled, the registry value is set to </t>
    </r>
    <r>
      <rPr>
        <b/>
        <sz val="11"/>
        <color rgb="FF000000"/>
        <rFont val="Calibri"/>
      </rPr>
      <t>1</t>
    </r>
    <r>
      <rPr>
        <sz val="11"/>
        <color rgb="FF000000"/>
        <rFont val="Calibri"/>
      </rPr>
      <t xml:space="preserve">. With a setting of </t>
    </r>
    <r>
      <rPr>
        <b/>
        <sz val="11"/>
        <color rgb="FF000000"/>
        <rFont val="Calibri"/>
      </rPr>
      <t>1</t>
    </r>
    <r>
      <rPr>
        <sz val="11"/>
        <color rgb="FF000000"/>
        <rFont val="Calibri"/>
      </rPr>
      <t>, the system first searches the folders that are specified in the system path and then searches the current working folder. When disabled the registry value is set to 0 and the system first searches the current working folder and then searches the folders that are specified in the system path.</t>
    </r>
    <r>
      <rPr>
        <sz val="11"/>
        <color rgb="FF000000"/>
        <rFont val="Calibri"/>
      </rPr>
      <t xml:space="preserve">
</t>
    </r>
    <r>
      <rPr>
        <sz val="11"/>
        <color rgb="FF000000"/>
        <rFont val="Calibri"/>
      </rPr>
      <t>Applications will be forced to search for DLLs in the system path first. For applications that require unique versions of these DLLs that are included with the application, this entry could cause performance or stability problems.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information on how Safe DLL search mode works is available at this link: Dynamic-Link Library Search Order - Windows applications | Microsoft Docs </t>
    </r>
    <r>
      <rPr>
        <sz val="11"/>
        <color rgb="FF0000FF"/>
        <rFont val="Calibri"/>
      </rPr>
      <t>(https://docs.microsoft.com/en-us/windows/win32/dlls/dynamic-link-library-search-order)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</si>
  <si>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Manager:SafeDllSearchMode</t>
    </r>
    <r>
      <rPr>
        <sz val="11"/>
        <color rgb="FF006096"/>
        <rFont val="Roboto Condensed"/>
      </rPr>
      <t xml:space="preserve">
</t>
    </r>
  </si>
  <si>
    <t>18.5.10</t>
  </si>
  <si>
    <r>
      <rPr>
        <sz val="11"/>
        <rFont val="Calibri"/>
      </rPr>
      <t xml:space="preserve">Ensure </t>
    </r>
    <r>
      <rPr>
        <sz val="11"/>
        <color rgb="FF000000"/>
        <rFont val="Calibri"/>
      </rPr>
      <t>'</t>
    </r>
    <r>
      <rPr>
        <b/>
        <sz val="11"/>
        <color rgb="FF000000"/>
        <rFont val="Calibri"/>
      </rPr>
      <t>MSS: (ScreenSaverGracePeriod) The time in seconds before the screen saver grace period expires</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</si>
  <si>
    <r>
      <rPr>
        <sz val="11"/>
        <color rgb="FF000000"/>
        <rFont val="Calibri"/>
      </rPr>
      <t xml:space="preserve">Set the following UI path to </t>
    </r>
    <r>
      <rPr>
        <b/>
        <sz val="11"/>
        <color rgb="FF000000"/>
        <rFont val="Calibri"/>
      </rPr>
      <t>Enabled: 5 or fewer seconds</t>
    </r>
    <r>
      <rPr>
        <sz val="11"/>
        <color rgb="FF000000"/>
        <rFont val="Calibri"/>
      </rPr>
      <t>:</t>
    </r>
    <r>
      <rPr>
        <sz val="11"/>
        <color rgb="FF000000"/>
        <rFont val="Calibri"/>
      </rPr>
      <t xml:space="preserve">
</t>
    </r>
    <r>
      <rPr>
        <sz val="11"/>
        <color rgb="FF006096"/>
        <rFont val="Roboto Condensed"/>
      </rPr>
      <t>Computer Configuration\Policies\Administrative Templates\MSS (Legacy)\MSS: (ScreenSaverGracePeriod) The time in seconds before the screen saver grace period expires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</si>
  <si>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Windows includes a grace period between when the screen saver is launched and when the console is actually locked automatically when screen saver locking is enabled.</t>
    </r>
    <r>
      <rPr>
        <sz val="11"/>
        <color rgb="FF000000"/>
        <rFont val="Calibri"/>
      </rPr>
      <t xml:space="preserve">
</t>
    </r>
    <r>
      <rPr>
        <sz val="11"/>
        <color rgb="FF000000"/>
        <rFont val="Calibri"/>
      </rPr>
      <t xml:space="preserve">The recommended state for this setting is: </t>
    </r>
    <r>
      <rPr>
        <b/>
        <sz val="11"/>
        <color rgb="FF000000"/>
        <rFont val="Calibri"/>
      </rPr>
      <t>Enabled: 5 or fewer seconds</t>
    </r>
    <r>
      <rPr>
        <sz val="11"/>
        <color rgb="FF000000"/>
        <rFont val="Calibri"/>
      </rPr>
      <t>.</t>
    </r>
  </si>
  <si>
    <r>
      <rPr>
        <sz val="11"/>
        <color rgb="FF000000"/>
        <rFont val="Calibri"/>
      </rPr>
      <t>Users will have to enter their passwords to resume their console sessions as soon as the grace period ends after screen saver activation.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</si>
  <si>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HKLM\SOFTWARE\Microsoft\Windows NT\CurrentVersion\Winlogon:ScreenSaverGracePeriod</t>
    </r>
    <r>
      <rPr>
        <sz val="11"/>
        <color rgb="FF006096"/>
        <rFont val="Roboto Condensed"/>
      </rPr>
      <t xml:space="preserve">
</t>
    </r>
  </si>
  <si>
    <r>
      <rPr>
        <sz val="11"/>
        <color rgb="FF000000"/>
        <rFont val="Calibri"/>
      </rPr>
      <t>5 seconds.</t>
    </r>
  </si>
  <si>
    <t>18.5.11</t>
  </si>
  <si>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</si>
  <si>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IPv6)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</si>
  <si>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controls the number of times that TCP retransmits an individual data segment (non-connect segment) before the connection is aborted. The retransmission time-out is doubled with each successive retransmission on a connection. It is reset when responses resume. The base time-out value is dynamically determined by the measured round-trip time on the connection.</t>
    </r>
    <r>
      <rPr>
        <sz val="11"/>
        <color rgb="FF000000"/>
        <rFont val="Calibri"/>
      </rPr>
      <t xml:space="preserve">
</t>
    </r>
    <r>
      <rPr>
        <sz val="11"/>
        <color rgb="FF000000"/>
        <rFont val="Calibri"/>
      </rPr>
      <t xml:space="preserve">The recommended state for this setting is: </t>
    </r>
    <r>
      <rPr>
        <b/>
        <sz val="11"/>
        <color rgb="FF000000"/>
        <rFont val="Calibri"/>
      </rPr>
      <t>Enabled: 3</t>
    </r>
    <r>
      <rPr>
        <sz val="11"/>
        <color rgb="FF000000"/>
        <rFont val="Calibri"/>
      </rPr>
      <t>.</t>
    </r>
  </si>
  <si>
    <r>
      <rPr>
        <sz val="11"/>
        <color rgb="FF000000"/>
        <rFont val="Calibri"/>
      </rPr>
      <t>TCP starts a retransmission timer when each outbound segment is passed to the IP. If no acknowledgment is received for the data in a given segment before the timer expires, then the segment is retransmitted up to three times.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</si>
  <si>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HKLM\SYSTEM\CurrentControlSet\Services\TCPIP6\Parameters:TcpMaxDataRetransmissions</t>
    </r>
    <r>
      <rPr>
        <sz val="11"/>
        <color rgb="FF006096"/>
        <rFont val="Roboto Condensed"/>
      </rPr>
      <t xml:space="preserve">
</t>
    </r>
  </si>
  <si>
    <r>
      <rPr>
        <sz val="11"/>
        <color rgb="FF000000"/>
        <rFont val="Calibri"/>
      </rPr>
      <t>5 times.</t>
    </r>
  </si>
  <si>
    <t>18.5.12</t>
  </si>
  <si>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</si>
  <si>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</si>
  <si>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HKLM\SYSTEM\CurrentControlSet\Services\Tcpip\Parameters:TcpMaxDataRetransmissions</t>
    </r>
    <r>
      <rPr>
        <sz val="11"/>
        <color rgb="FF006096"/>
        <rFont val="Roboto Condensed"/>
      </rPr>
      <t xml:space="preserve">
</t>
    </r>
  </si>
  <si>
    <t>18.5.13</t>
  </si>
  <si>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</si>
  <si>
    <r>
      <rPr>
        <sz val="11"/>
        <color rgb="FF000000"/>
        <rFont val="Calibri"/>
      </rPr>
      <t xml:space="preserve">Set the following UI path to </t>
    </r>
    <r>
      <rPr>
        <b/>
        <sz val="11"/>
        <color rgb="FF000000"/>
        <rFont val="Calibri"/>
      </rPr>
      <t>Enabled: 90% or less</t>
    </r>
    <r>
      <rPr>
        <sz val="11"/>
        <color rgb="FF000000"/>
        <rFont val="Calibri"/>
      </rPr>
      <t>:</t>
    </r>
    <r>
      <rPr>
        <sz val="11"/>
        <color rgb="FF000000"/>
        <rFont val="Calibri"/>
      </rPr>
      <t xml:space="preserve">
</t>
    </r>
    <r>
      <rPr>
        <sz val="11"/>
        <color rgb="FF006096"/>
        <rFont val="Roboto Condensed"/>
      </rPr>
      <t>Computer Configuration\Policies\Administrative Templates\MSS (Legacy)\MSS: (WarningLevel) Percentage threshold for the security event log at which the system will generate a warning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</si>
  <si>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can generate a security audit in the Security event log when the log reaches a user-defined threshold.</t>
    </r>
    <r>
      <rPr>
        <sz val="11"/>
        <color rgb="FF000000"/>
        <rFont val="Calibri"/>
      </rPr>
      <t xml:space="preserve">
</t>
    </r>
    <r>
      <rPr>
        <sz val="11"/>
        <color rgb="FF000000"/>
        <rFont val="Calibri"/>
      </rPr>
      <t xml:space="preserve">The recommended state for this setting is: </t>
    </r>
    <r>
      <rPr>
        <b/>
        <sz val="11"/>
        <color rgb="FF000000"/>
        <rFont val="Calibri"/>
      </rPr>
      <t>Enabled: 90% or less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 settings are configured to Overwrite events as needed or Overwrite events older than x days, this event will not be generated.</t>
    </r>
  </si>
  <si>
    <r>
      <rPr>
        <sz val="11"/>
        <color rgb="FF000000"/>
        <rFont val="Calibri"/>
      </rPr>
      <t>An audit event will be generated when the Security log reaches the 90% percent full threshold (or whatever lower value may be set) unless the log is configured to overwrite events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</si>
  <si>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t>
    </r>
    <r>
      <rPr>
        <sz val="11"/>
        <color rgb="FF000000"/>
        <rFont val="Calibri"/>
      </rPr>
      <t>.</t>
    </r>
    <r>
      <rPr>
        <sz val="11"/>
        <color rgb="FF000000"/>
        <rFont val="Calibri"/>
      </rPr>
      <t xml:space="preserve">
</t>
    </r>
    <r>
      <rPr>
        <sz val="11"/>
        <color rgb="FF006096"/>
        <rFont val="Roboto Condensed"/>
      </rPr>
      <t>HKLM\SYSTEM\CurrentControlSet\Services\Eventlog\Security:WarningLevel</t>
    </r>
    <r>
      <rPr>
        <sz val="11"/>
        <color rgb="FF006096"/>
        <rFont val="Roboto Condensed"/>
      </rPr>
      <t xml:space="preserve">
</t>
    </r>
  </si>
  <si>
    <r>
      <rPr>
        <sz val="11"/>
        <color rgb="FF000000"/>
        <rFont val="Calibri"/>
      </rPr>
      <t>0%. (No warning event is generated.)</t>
    </r>
  </si>
  <si>
    <t>DNS Client</t>
  </si>
  <si>
    <t>18.6.4.1</t>
  </si>
  <si>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</si>
  <si>
    <r>
      <rPr>
        <sz val="11"/>
        <color rgb="FF000000"/>
        <rFont val="Calibri"/>
      </rPr>
      <t xml:space="preserve">Set the following UI path to </t>
    </r>
    <r>
      <rPr>
        <b/>
        <sz val="11"/>
        <color rgb="FF000000"/>
        <rFont val="Calibri"/>
      </rPr>
      <t>Enabled: Disable NetBIOS name resolution on public networks</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NetBIOS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22H2 Administrative Templates v1.0 (or newer).</t>
    </r>
  </si>
  <si>
    <r>
      <rPr>
        <sz val="11"/>
        <color rgb="FF000000"/>
        <rFont val="Calibri"/>
      </rPr>
      <t>This policy setting specifies if the Domain Name System (DNS) client will perform name resolution over Network Basic Input/Output System (NetBIOS). NetBIOS is a legacy name resolution method for internal Microsoft networking that predates the use of DNS for that purpose (pre–Active Directory). Some legacy applications still require the use of NetBIOS for full functionality.</t>
    </r>
    <r>
      <rPr>
        <sz val="11"/>
        <color rgb="FF000000"/>
        <rFont val="Calibri"/>
      </rPr>
      <t xml:space="preserve">
</t>
    </r>
    <r>
      <rPr>
        <sz val="11"/>
        <color rgb="FF000000"/>
        <rFont val="Calibri"/>
      </rPr>
      <t xml:space="preserve">The recommended state for this setting is: </t>
    </r>
    <r>
      <rPr>
        <b/>
        <sz val="11"/>
        <color rgb="FF000000"/>
        <rFont val="Calibri"/>
      </rPr>
      <t>Enabled: Disable NetBIOS name resolution on public networks</t>
    </r>
    <r>
      <rPr>
        <sz val="11"/>
        <color rgb="FF000000"/>
        <rFont val="Calibri"/>
      </rPr>
      <t xml:space="preserve">. Configuring this setting to </t>
    </r>
    <r>
      <rPr>
        <b/>
        <sz val="11"/>
        <color rgb="FF000000"/>
        <rFont val="Calibri"/>
      </rPr>
      <t>Enabled: Disable NetBIOS name resolution</t>
    </r>
    <r>
      <rPr>
        <sz val="11"/>
        <color rgb="FF000000"/>
        <rFont val="Calibri"/>
      </rPr>
      <t xml:space="preserve"> also conforms to the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</si>
  <si>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NT\DNSClient:EnableNetbios</t>
    </r>
    <r>
      <rPr>
        <sz val="11"/>
        <color rgb="FF006096"/>
        <rFont val="Roboto Condensed"/>
      </rPr>
      <t xml:space="preserve">
</t>
    </r>
  </si>
  <si>
    <r>
      <rPr>
        <sz val="11"/>
        <color rgb="FF000000"/>
        <rFont val="Calibri"/>
      </rPr>
      <t>Enabled. (The DNS client will disable NetBIOS name resolution on public networks.)</t>
    </r>
  </si>
  <si>
    <t>18.6.4.2</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</si>
  <si>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</si>
  <si>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multicast name resolution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8.0 &amp; Server 2012 (non-R2) Administrative Templates (or newer).</t>
    </r>
  </si>
  <si>
    <r>
      <rPr>
        <sz val="11"/>
        <color rgb="FF000000"/>
        <rFont val="Calibri"/>
      </rPr>
      <t>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</si>
  <si>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In the event DNS is unavailable a system will be unable to request it from other systems on the same subnet.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</si>
  <si>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NT\DNSClient:EnableMulticast</t>
    </r>
    <r>
      <rPr>
        <sz val="11"/>
        <color rgb="FF006096"/>
        <rFont val="Roboto Condensed"/>
      </rPr>
      <t xml:space="preserve">
</t>
    </r>
  </si>
  <si>
    <r>
      <rPr>
        <sz val="11"/>
        <color rgb="FF000000"/>
        <rFont val="Calibri"/>
      </rPr>
      <t>Disabled. (LLMNR will be enabled on all available network adapters.)</t>
    </r>
  </si>
  <si>
    <t>Fonts</t>
  </si>
  <si>
    <t>18.6.5.1</t>
  </si>
  <si>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</si>
  <si>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Templates\Network\Fonts\Enable Font Providers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</si>
  <si>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is allowed to download fonts and font catalog data from an online font provider.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</si>
  <si>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connect to an online font provider and will only enumerate locally-installed fonts.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</si>
  <si>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HKLM\SOFTWARE\Policies\Microsoft\Windows\System:EnableFontProviders</t>
    </r>
    <r>
      <rPr>
        <sz val="11"/>
        <color rgb="FF006096"/>
        <rFont val="Roboto Condensed"/>
      </rPr>
      <t xml:space="preserve">
</t>
    </r>
  </si>
  <si>
    <r>
      <rPr>
        <sz val="11"/>
        <color rgb="FF000000"/>
        <rFont val="Calibri"/>
      </rPr>
      <t>Enabled. (Fonts that are included in Windows but that are not stored locally will be downloaded on demand from an online font provider.)</t>
    </r>
  </si>
  <si>
    <t>Lanman Workstation</t>
  </si>
  <si>
    <t>18.6.8.1</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</si>
  <si>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</si>
  <si>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Templates\Network\Lanman Workstation\Enable insecure guest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LanmanWorkstation.admx/adml</t>
    </r>
    <r>
      <rPr>
        <sz val="11"/>
        <color rgb="FF000000"/>
        <rFont val="Calibri"/>
      </rPr>
      <t xml:space="preserve"> that is included with the Microsoft Windows 10 Release 1511 Administrative Templates (or newer).</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</si>
  <si>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</si>
  <si>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The SMB client will reject insecure guest logons. This was not originally the default behavior in older versions of Windows, but Microsoft changed the default behavior starting with Windows 10 R1709: Guest access in SMB2 disabled by default in Windows 10 and Windows Server 2016 </t>
    </r>
    <r>
      <rPr>
        <sz val="11"/>
        <color rgb="FF0000FF"/>
        <rFont val="Calibri"/>
      </rPr>
      <t>(https://support.microsoft.com/en-us/help/4046019/guest-access-in-smb2-disabled-by-default-in-windows-10-and-windows-ser)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</si>
  <si>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HKLM\SOFTWARE\Policies\Microsoft\Windows\LanmanWorkstation:AllowInsecureGuestAuth</t>
    </r>
    <r>
      <rPr>
        <sz val="11"/>
        <color rgb="FF006096"/>
        <rFont val="Roboto Condensed"/>
      </rPr>
      <t xml:space="preserve">
</t>
    </r>
  </si>
  <si>
    <r>
      <rPr>
        <sz val="11"/>
        <color rgb="FF000000"/>
        <rFont val="Calibri"/>
      </rPr>
      <t>Windows 10 R1703 or older: Enabled. (The SMB client will allow insecure guest logons.)</t>
    </r>
    <r>
      <rPr>
        <sz val="11"/>
        <color rgb="FF000000"/>
        <rFont val="Calibri"/>
      </rPr>
      <t xml:space="preserve">
</t>
    </r>
    <r>
      <rPr>
        <sz val="11"/>
        <color rgb="FF000000"/>
        <rFont val="Calibri"/>
      </rPr>
      <t>Windows 10 R1709 or newer: Disabled. (The SMB client will reject insecure guest logons.)</t>
    </r>
  </si>
  <si>
    <t>Link-Layer Topology Discovery</t>
  </si>
  <si>
    <t>18.6.9.1</t>
  </si>
  <si>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</si>
  <si>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Mapper I/O (LLTDIO)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</si>
  <si>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Mapper I/O network protocol driver.</t>
    </r>
    <r>
      <rPr>
        <sz val="11"/>
        <color rgb="FF000000"/>
        <rFont val="Calibri"/>
      </rPr>
      <t xml:space="preserve">
</t>
    </r>
    <r>
      <rPr>
        <sz val="11"/>
        <color rgb="FF000000"/>
        <rFont val="Calibri"/>
      </rPr>
      <t>LLTDIO allows a computer to discover the topology of a network it's connected to. It also allows a computer to initiate Quality-of-Service requests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</si>
  <si>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HKLM\SOFTWARE\Policies\Microsoft\Windows\LLTD:AllowLLTDIOOnDomain</t>
    </r>
    <r>
      <rPr>
        <sz val="11"/>
        <color rgb="FF006096"/>
        <rFont val="Roboto Condensed"/>
      </rPr>
      <t xml:space="preserve">
</t>
    </r>
    <r>
      <rPr>
        <sz val="11"/>
        <color rgb="FF006096"/>
        <rFont val="Roboto Condensed"/>
      </rPr>
      <t>HKLM\SOFTWARE\Policies\Microsoft\Windows\LLTD:AllowLLTDIOOnPublicNet</t>
    </r>
    <r>
      <rPr>
        <sz val="11"/>
        <color rgb="FF006096"/>
        <rFont val="Roboto Condensed"/>
      </rPr>
      <t xml:space="preserve">
</t>
    </r>
    <r>
      <rPr>
        <sz val="11"/>
        <color rgb="FF006096"/>
        <rFont val="Roboto Condensed"/>
      </rPr>
      <t>HKLM\SOFTWARE\Policies\Microsoft\Windows\LLTD:EnableLLTDIO</t>
    </r>
    <r>
      <rPr>
        <sz val="11"/>
        <color rgb="FF006096"/>
        <rFont val="Roboto Condensed"/>
      </rPr>
      <t xml:space="preserve">
</t>
    </r>
    <r>
      <rPr>
        <sz val="11"/>
        <color rgb="FF006096"/>
        <rFont val="Roboto Condensed"/>
      </rPr>
      <t>HKLM\SOFTWARE\Policies\Microsoft\Windows\LLTD:ProhibitLLTDIOOnPrivateNet</t>
    </r>
    <r>
      <rPr>
        <sz val="11"/>
        <color rgb="FF006096"/>
        <rFont val="Roboto Condensed"/>
      </rPr>
      <t xml:space="preserve">
</t>
    </r>
  </si>
  <si>
    <r>
      <rPr>
        <sz val="11"/>
        <color rgb="FF000000"/>
        <rFont val="Calibri"/>
      </rPr>
      <t>Disabled. (The Mapper I/O (LLTDIO) network protocol driver is turned off.)</t>
    </r>
  </si>
  <si>
    <t>18.6.9.2</t>
  </si>
  <si>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</si>
  <si>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Responder (RSPNDR)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</si>
  <si>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Responder network protocol driver.</t>
    </r>
    <r>
      <rPr>
        <sz val="11"/>
        <color rgb="FF000000"/>
        <rFont val="Calibri"/>
      </rPr>
      <t xml:space="preserve">
</t>
    </r>
    <r>
      <rPr>
        <sz val="11"/>
        <color rgb="FF000000"/>
        <rFont val="Calibri"/>
      </rPr>
      <t>The Responder allows a computer to participate in Link Layer Topology Discovery requests so that it can be discovered and located on the network. It also allows a computer to participate in Quality-of-Service activities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</si>
  <si>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HKLM\SOFTWARE\Policies\Microsoft\Windows\LLTD:AllowRspndrOnDomain</t>
    </r>
    <r>
      <rPr>
        <sz val="11"/>
        <color rgb="FF006096"/>
        <rFont val="Roboto Condensed"/>
      </rPr>
      <t xml:space="preserve">
</t>
    </r>
    <r>
      <rPr>
        <sz val="11"/>
        <color rgb="FF006096"/>
        <rFont val="Roboto Condensed"/>
      </rPr>
      <t>HKLM\SOFTWARE\Policies\Microsoft\Windows\LLTD:AllowRspndrOnPublicNet</t>
    </r>
    <r>
      <rPr>
        <sz val="11"/>
        <color rgb="FF006096"/>
        <rFont val="Roboto Condensed"/>
      </rPr>
      <t xml:space="preserve">
</t>
    </r>
    <r>
      <rPr>
        <sz val="11"/>
        <color rgb="FF006096"/>
        <rFont val="Roboto Condensed"/>
      </rPr>
      <t>HKLM\SOFTWARE\Policies\Microsoft\Windows\LLTD:EnableRspndr</t>
    </r>
    <r>
      <rPr>
        <sz val="11"/>
        <color rgb="FF006096"/>
        <rFont val="Roboto Condensed"/>
      </rPr>
      <t xml:space="preserve">
</t>
    </r>
    <r>
      <rPr>
        <sz val="11"/>
        <color rgb="FF006096"/>
        <rFont val="Roboto Condensed"/>
      </rPr>
      <t>HKLM\SOFTWARE\Policies\Microsoft\Windows\LLTD:ProhibitRspndrOnPrivateNet</t>
    </r>
    <r>
      <rPr>
        <sz val="11"/>
        <color rgb="FF006096"/>
        <rFont val="Roboto Condensed"/>
      </rPr>
      <t xml:space="preserve">
</t>
    </r>
  </si>
  <si>
    <r>
      <rPr>
        <sz val="11"/>
        <color rgb="FF000000"/>
        <rFont val="Calibri"/>
      </rPr>
      <t>Disabled. (The Responder (RSPNDR) network protocol driver is turned off.)</t>
    </r>
  </si>
  <si>
    <t>Microsoft Peer-to-Peer Networking Services</t>
  </si>
  <si>
    <t>18.6.10.2</t>
  </si>
  <si>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</si>
  <si>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Templates\Network\Microsoft Peer-to-Peer Networking Services\Turn off Microsoft Peer-to-Peer Networking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P2P-pnrp.admx/adml</t>
    </r>
    <r>
      <rPr>
        <sz val="11"/>
        <color rgb="FF000000"/>
        <rFont val="Calibri"/>
      </rPr>
      <t xml:space="preserve"> that is included with all versions of the Microsoft Windows Administrative Templates.</t>
    </r>
  </si>
  <si>
    <r>
      <rPr>
        <sz val="11"/>
        <color rgb="FF000000"/>
        <rFont val="Calibri"/>
      </rPr>
      <t xml:space="preserve">The Peer Name Resolution Protocol (PNRP) allows for distributed resolution of a name to an IPv6 address and port number. The protocol operates in the context of </t>
    </r>
    <r>
      <rPr>
        <i/>
        <sz val="11"/>
        <color rgb="FF000000"/>
        <rFont val="Calibri"/>
      </rPr>
      <t>clouds</t>
    </r>
    <r>
      <rPr>
        <sz val="11"/>
        <color rgb="FF000000"/>
        <rFont val="Calibri"/>
      </rPr>
      <t>. A cloud is a set of peer computers that can communicate with each other by using the same IPv6 scope.</t>
    </r>
    <r>
      <rPr>
        <sz val="11"/>
        <color rgb="FF000000"/>
        <rFont val="Calibri"/>
      </rPr>
      <t xml:space="preserve">
</t>
    </r>
    <r>
      <rPr>
        <sz val="11"/>
        <color rgb="FF000000"/>
        <rFont val="Calibri"/>
      </rPr>
      <t>Peer-to-Peer protocols allow for applications in the areas of RTC, collaboration, content distribution and distributed processing.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</si>
  <si>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Peer-to-Peer Networking Services are turned off in their entirety, and all applications dependent on them will stop working.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</si>
  <si>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HKLM\SOFTWARE\Policies\Microsoft\Peernet:Disabled</t>
    </r>
    <r>
      <rPr>
        <sz val="11"/>
        <color rgb="FF006096"/>
        <rFont val="Roboto Condensed"/>
      </rPr>
      <t xml:space="preserve">
</t>
    </r>
  </si>
  <si>
    <r>
      <rPr>
        <sz val="11"/>
        <color rgb="FF000000"/>
        <rFont val="Calibri"/>
      </rPr>
      <t>Disabled. (Peer-to-peer protocols are turned on.)</t>
    </r>
  </si>
  <si>
    <t>Network Connections</t>
  </si>
  <si>
    <t>18.6.11.2</t>
  </si>
  <si>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</si>
  <si>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installation and configuration of Network Bridge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</si>
  <si>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You can use this procedure to control a user's ability to install and configure a Network Bridge.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</si>
  <si>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create or configure a Network Bridge.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</si>
  <si>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Connections:NC_AllowNetBridge_NLA</t>
    </r>
    <r>
      <rPr>
        <sz val="11"/>
        <color rgb="FF006096"/>
        <rFont val="Roboto Condensed"/>
      </rPr>
      <t xml:space="preserve">
</t>
    </r>
  </si>
  <si>
    <r>
      <rPr>
        <sz val="11"/>
        <color rgb="FF000000"/>
        <rFont val="Calibri"/>
      </rPr>
      <t>Disabled. (Users are able create and modify the configuration of Network Bridges. Membership in the local Administrators group, or equivalent, is the minimum required to complete this procedure.)</t>
    </r>
  </si>
  <si>
    <t>18.6.11.3</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</si>
  <si>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</si>
  <si>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</si>
  <si>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Although this "legacy" setting traditionally applied to the use of Internet Connection Sharing (ICS) in Windows 2000, Windows XP &amp; Server 2003, this setting now freshly applies to the Mobile Hotspot feature in Windows 10 &amp; Server 2016.</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</si>
  <si>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Mobile Hotspot cannot be enabled or configured by Administrators and non-Administrators alike.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</si>
  <si>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Connections:NC_ShowSharedAccessUI</t>
    </r>
    <r>
      <rPr>
        <sz val="11"/>
        <color rgb="FF006096"/>
        <rFont val="Roboto Condensed"/>
      </rPr>
      <t xml:space="preserve">
</t>
    </r>
  </si>
  <si>
    <r>
      <rPr>
        <sz val="11"/>
        <color rgb="FF000000"/>
        <rFont val="Calibri"/>
      </rPr>
      <t>Disabled. (All users are allowed to turn on Mobile Hotspot.)</t>
    </r>
  </si>
  <si>
    <t>18.6.11.4</t>
  </si>
  <si>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</si>
  <si>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Connections\Require domain users to elevate when setting a network's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the Microsoft Windows 7 &amp; Server 2008 R2 Administrative Templates (or newer).</t>
    </r>
  </si>
  <si>
    <r>
      <rPr>
        <sz val="11"/>
        <color rgb="FF000000"/>
        <rFont val="Calibri"/>
      </rPr>
      <t>This policy setting determines whether to require domain users to elevate when setting a network's location.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</si>
  <si>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Domain users must elevate when setting a network's location.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</si>
  <si>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HKLM\SOFTWARE\Policies\Microsoft\Windows\Network Connections:NC_StdDomainUserSetLocation</t>
    </r>
    <r>
      <rPr>
        <sz val="11"/>
        <color rgb="FF006096"/>
        <rFont val="Roboto Condensed"/>
      </rPr>
      <t xml:space="preserve">
</t>
    </r>
  </si>
  <si>
    <r>
      <rPr>
        <sz val="11"/>
        <color rgb="FF000000"/>
        <rFont val="Calibri"/>
      </rPr>
      <t>Disabled. (Users can set a network's location without elevating.)</t>
    </r>
  </si>
  <si>
    <t>Network Provider</t>
  </si>
  <si>
    <t>18.6.14.1</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</si>
  <si>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</si>
  <si>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with the following paths configured, at a minimum:</t>
    </r>
    <r>
      <rPr>
        <sz val="11"/>
        <color rgb="FF000000"/>
        <rFont val="Calibri"/>
      </rPr>
      <t xml:space="preserve">
</t>
    </r>
    <r>
      <rPr>
        <b/>
        <sz val="11"/>
        <color rgb="FF000000"/>
        <rFont val="Calibri"/>
      </rPr>
      <t>\\*\NETLOGON RequireMutualAuthentication=1, RequireIntegrity=1, RequirePrivacy=1</t>
    </r>
    <r>
      <rPr>
        <b/>
        <sz val="11"/>
        <color rgb="FF000000"/>
        <rFont val="Calibri"/>
      </rPr>
      <t>\\*\SYSVOL RequireMutualAuthentication=1, RequireIntegrity=1, RequirePrivacy=1</t>
    </r>
    <r>
      <rPr>
        <sz val="11"/>
        <color rgb="FF000000"/>
        <rFont val="Calibri"/>
      </rPr>
      <t xml:space="preserve">
</t>
    </r>
    <r>
      <rPr>
        <sz val="11"/>
        <color rgb="FF006096"/>
        <rFont val="Roboto Condensed"/>
      </rPr>
      <t>Computer Configuration\Policies\Administrative Templates\Network\Network Provider\Hardened UNC Paths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NetworkProvider.admx/adml</t>
    </r>
    <r>
      <rPr>
        <sz val="11"/>
        <color rgb="FF000000"/>
        <rFont val="Calibri"/>
      </rPr>
      <t xml:space="preserve">) is required - it is included with the MS15-011 </t>
    </r>
    <r>
      <rPr>
        <sz val="11"/>
        <color rgb="FF0000FF"/>
        <rFont val="Calibri"/>
      </rPr>
      <t>(https://technet.microsoft.com/library/security/MS15-011)</t>
    </r>
    <r>
      <rPr>
        <sz val="11"/>
        <color rgb="FF000000"/>
        <rFont val="Calibri"/>
      </rPr>
      <t xml:space="preserve"> / MSKB 3000483 </t>
    </r>
    <r>
      <rPr>
        <sz val="11"/>
        <color rgb="FF0000FF"/>
        <rFont val="Calibri"/>
      </rPr>
      <t>(https://support.microsoft.com/en-us/kb/3000483)</t>
    </r>
    <r>
      <rPr>
        <sz val="11"/>
        <color rgb="FF000000"/>
        <rFont val="Calibri"/>
      </rPr>
      <t xml:space="preserve"> security update or with the Microsoft Windows 10 RTM (Release 1507) Administrative Templates (or newer).</t>
    </r>
  </si>
  <si>
    <r>
      <rPr>
        <sz val="11"/>
        <color rgb="FF000000"/>
        <rFont val="Calibri"/>
      </rPr>
      <t>This policy setting configures secure access to UNC paths.</t>
    </r>
    <r>
      <rPr>
        <sz val="11"/>
        <color rgb="FF000000"/>
        <rFont val="Calibri"/>
      </rPr>
      <t xml:space="preserve">
</t>
    </r>
    <r>
      <rPr>
        <sz val="11"/>
        <color rgb="FF000000"/>
        <rFont val="Calibri"/>
      </rPr>
      <t xml:space="preserve">The recommended state for this setting is: </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</si>
  <si>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Windows only allows access to the specified UNC paths after fulfilling additional security requirements.</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</si>
  <si>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RequireMutualAuthentication=1, RequireIntegrity=1, RequirePrivacy=1</t>
    </r>
    <r>
      <rPr>
        <sz val="11"/>
        <color rgb="FF000000"/>
        <rFont val="Calibri"/>
      </rPr>
      <t>.</t>
    </r>
    <r>
      <rPr>
        <sz val="11"/>
        <color rgb="FF000000"/>
        <rFont val="Calibri"/>
      </rPr>
      <t xml:space="preserve">
</t>
    </r>
    <r>
      <rPr>
        <sz val="11"/>
        <color rgb="FF006096"/>
        <rFont val="Roboto Condensed"/>
      </rPr>
      <t>HKLM\SOFTWARE\Policies\Microsoft\Windows\NetworkProvider\HardenedPaths:\\*\NETLOGON</t>
    </r>
    <r>
      <rPr>
        <sz val="11"/>
        <color rgb="FF006096"/>
        <rFont val="Roboto Condensed"/>
      </rPr>
      <t xml:space="preserve">
</t>
    </r>
    <r>
      <rPr>
        <sz val="11"/>
        <color rgb="FF006096"/>
        <rFont val="Roboto Condensed"/>
      </rPr>
      <t>HKLM\SOFTWARE\Policies\Microsoft\Windows\NetworkProvider\HardenedPaths:\\*\SYSVOL</t>
    </r>
    <r>
      <rPr>
        <sz val="11"/>
        <color rgb="FF006096"/>
        <rFont val="Roboto Condensed"/>
      </rPr>
      <t xml:space="preserve">
</t>
    </r>
  </si>
  <si>
    <r>
      <rPr>
        <sz val="11"/>
        <color rgb="FF000000"/>
        <rFont val="Calibri"/>
      </rPr>
      <t>Disabled. (No UNC paths are hardened.)</t>
    </r>
  </si>
  <si>
    <t>Parameters</t>
  </si>
  <si>
    <t>18.6.19.2.1</t>
  </si>
  <si>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</si>
  <si>
    <r>
      <rPr>
        <sz val="11"/>
        <color rgb="FF000000"/>
        <rFont val="Calibri"/>
      </rPr>
      <t xml:space="preserve">Set the following Registry value to </t>
    </r>
    <r>
      <rPr>
        <b/>
        <sz val="11"/>
        <color rgb="FF000000"/>
        <rFont val="Calibri"/>
      </rPr>
      <t>0xff (255) (DWORD)</t>
    </r>
    <r>
      <rPr>
        <sz val="11"/>
        <color rgb="FF000000"/>
        <rFont val="Calibri"/>
      </rPr>
      <t>:</t>
    </r>
    <r>
      <rPr>
        <sz val="11"/>
        <color rgb="FF000000"/>
        <rFont val="Calibri"/>
      </rPr>
      <t xml:space="preserve">
</t>
    </r>
    <r>
      <rPr>
        <sz val="11"/>
        <color rgb="FF006096"/>
        <rFont val="Roboto Condensed"/>
      </rPr>
      <t>HKLM\SYSTEM\CurrentControlSet\Services\TCPIP6\Parameters:DisabledComponents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Although Microsoft does not provide an ADMX template to configure this registry value, a custom .ADM template (</t>
    </r>
    <r>
      <rPr>
        <b/>
        <sz val="11"/>
        <color rgb="FF000000"/>
        <rFont val="Calibri"/>
      </rPr>
      <t>Disable-IPv6-Components-KB929852.adm</t>
    </r>
    <r>
      <rPr>
        <sz val="11"/>
        <color rgb="FF000000"/>
        <rFont val="Calibri"/>
      </rPr>
      <t>) is provided in the CIS Benchmark Remediation Kit to facilitate its configuration. Be aware though that simply turning off the group policy setting in the .ADM template will not "undo" the change once applied. Instead, the opposite setting must be applied to change the registry value to the opposite state.</t>
    </r>
  </si>
  <si>
    <r>
      <rPr>
        <sz val="11"/>
        <color rgb="FF000000"/>
        <rFont val="Calibri"/>
      </rPr>
      <t>Internet Protocol version 6 (IPv6) is a set of protocols that computers use to exchange information over the Internet and over home and business networks. IPv6 allows for many more IP addresses to be assigned than IPv4 did. Older networking, hosts and operating systems may not support IPv6 natively.</t>
    </r>
    <r>
      <rPr>
        <sz val="11"/>
        <color rgb="FF000000"/>
        <rFont val="Calibri"/>
      </rPr>
      <t xml:space="preserve">
</t>
    </r>
    <r>
      <rPr>
        <sz val="11"/>
        <color rgb="FF000000"/>
        <rFont val="Calibri"/>
      </rPr>
      <t xml:space="preserve">The recommended state for this setting is: </t>
    </r>
    <r>
      <rPr>
        <b/>
        <sz val="11"/>
        <color rgb="FF000000"/>
        <rFont val="Calibri"/>
      </rPr>
      <t>DisabledComponents - 0xff (255)</t>
    </r>
  </si>
  <si>
    <r>
      <rPr>
        <sz val="11"/>
        <color rgb="FF000000"/>
        <rFont val="Calibri"/>
      </rPr>
      <t>Connectivity to other systems using IPv6 will no longer operate, and software that depends on IPv6 will cease to function. Examples of Microsoft applications that may use IPv6 include: Remote Assistance, HomeGroup, DirectAccess, Windows Mail.</t>
    </r>
    <r>
      <rPr>
        <sz val="11"/>
        <color rgb="FF000000"/>
        <rFont val="Calibri"/>
      </rPr>
      <t xml:space="preserve">
</t>
    </r>
    <r>
      <rPr>
        <sz val="11"/>
        <color rgb="FF000000"/>
        <rFont val="Calibri"/>
      </rPr>
      <t xml:space="preserve">This registry change is documented in Microsoft Knowledge Base article 929852: How to disable IPv6 or its components in Windows </t>
    </r>
    <r>
      <rPr>
        <sz val="11"/>
        <color rgb="FF0000FF"/>
        <rFont val="Calibri"/>
      </rPr>
      <t>(https://support.microsoft.com/en-us/kb/929852)</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registry change does not take effect until the next reboot.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</si>
  <si>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HKLM\SYSTEM\CurrentControlSet\Services\TCPIP6\Parameters:DisabledComponents</t>
    </r>
    <r>
      <rPr>
        <sz val="11"/>
        <color rgb="FF006096"/>
        <rFont val="Roboto Condensed"/>
      </rPr>
      <t xml:space="preserve">
</t>
    </r>
  </si>
  <si>
    <r>
      <rPr>
        <sz val="11"/>
        <color rgb="FF000000"/>
        <rFont val="Calibri"/>
      </rPr>
      <t>All IPv6 components are enabled and Windows prefers IPv6 over IPv4.</t>
    </r>
  </si>
  <si>
    <t>Windows Connect Now</t>
  </si>
  <si>
    <t>18.6.20.1</t>
  </si>
  <si>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</si>
  <si>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Now\Configuration of wireless settings using Windows Connect Now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WindowsConnectNow.admx/adml</t>
    </r>
    <r>
      <rPr>
        <sz val="11"/>
        <color rgb="FF000000"/>
        <rFont val="Calibri"/>
      </rPr>
      <t xml:space="preserve"> that is included with all versions of the Microsoft Windows Administrative Templates.</t>
    </r>
  </si>
  <si>
    <r>
      <rPr>
        <sz val="11"/>
        <color rgb="FF000000"/>
        <rFont val="Calibri"/>
      </rPr>
      <t>This policy setting allows the configuration of wireless settings using Windows Connect Now (WCN). The WCN Registrar enables the discovery and configuration of devices over Ethernet (UPnP) over in-band 802.11 Wi-Fi through the Windows Portable Device API (WPD) and via USB Flash drives. Additional options are available to allow discovery and configuration over a specific medium.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</si>
  <si>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WCN operations are disabled over all media.</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</si>
  <si>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HKLM\SOFTWARE\Policies\Microsoft\Windows\WCN\Registrars:EnableRegistrars</t>
    </r>
    <r>
      <rPr>
        <sz val="11"/>
        <color rgb="FF006096"/>
        <rFont val="Roboto Condensed"/>
      </rPr>
      <t xml:space="preserve">
</t>
    </r>
    <r>
      <rPr>
        <sz val="11"/>
        <color rgb="FF006096"/>
        <rFont val="Roboto Condensed"/>
      </rPr>
      <t>HKLM\SOFTWARE\Policies\Microsoft\Windows\WCN\Registrars:DisableUPnPRegistrar</t>
    </r>
    <r>
      <rPr>
        <sz val="11"/>
        <color rgb="FF006096"/>
        <rFont val="Roboto Condensed"/>
      </rPr>
      <t xml:space="preserve">
</t>
    </r>
    <r>
      <rPr>
        <sz val="11"/>
        <color rgb="FF006096"/>
        <rFont val="Roboto Condensed"/>
      </rPr>
      <t>HKLM\SOFTWARE\Policies\Microsoft\Windows\WCN\Registrars:DisableInBand802DOT11Registrar</t>
    </r>
    <r>
      <rPr>
        <sz val="11"/>
        <color rgb="FF006096"/>
        <rFont val="Roboto Condensed"/>
      </rPr>
      <t xml:space="preserve">
</t>
    </r>
    <r>
      <rPr>
        <sz val="11"/>
        <color rgb="FF006096"/>
        <rFont val="Roboto Condensed"/>
      </rPr>
      <t>HKLM\SOFTWARE\Policies\Microsoft\Windows\WCN\Registrars:DisableFlashConfigRegistrar</t>
    </r>
    <r>
      <rPr>
        <sz val="11"/>
        <color rgb="FF006096"/>
        <rFont val="Roboto Condensed"/>
      </rPr>
      <t xml:space="preserve">
</t>
    </r>
    <r>
      <rPr>
        <sz val="11"/>
        <color rgb="FF006096"/>
        <rFont val="Roboto Condensed"/>
      </rPr>
      <t>HKLM\SOFTWARE\Policies\Microsoft\Windows\WCN\Registrars:DisableWPDRegistrar</t>
    </r>
    <r>
      <rPr>
        <sz val="11"/>
        <color rgb="FF006096"/>
        <rFont val="Roboto Condensed"/>
      </rPr>
      <t xml:space="preserve">
</t>
    </r>
  </si>
  <si>
    <r>
      <rPr>
        <sz val="11"/>
        <color rgb="FF000000"/>
        <rFont val="Calibri"/>
      </rPr>
      <t>WCN operations are enabled and allowed over all media.</t>
    </r>
  </si>
  <si>
    <t>18.6.20.2</t>
  </si>
  <si>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</si>
  <si>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Now\Prohibit access of the Windows Connect Now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WindowsConnectNow.admx/adml</t>
    </r>
    <r>
      <rPr>
        <sz val="11"/>
        <color rgb="FF000000"/>
        <rFont val="Calibri"/>
      </rPr>
      <t xml:space="preserve"> that is included with the Microsoft Windows 8.0 &amp; Server 2012 (non-R2) Administrative Templates (or newer).</t>
    </r>
  </si>
  <si>
    <r>
      <rPr>
        <sz val="11"/>
        <color rgb="FF000000"/>
        <rFont val="Calibri"/>
      </rPr>
      <t>This policy setting prohibits access to Windows Connect Now (WCN)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</si>
  <si>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WCN wizards are turned off and users have no access to any of the wizard tasks. All the configuration related tasks including "Set up a wireless router or access point" and "Add a wireless device"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</si>
  <si>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HKLM\SOFTWARE\Policies\Microsoft\Windows\WCN\UI:DisableWcnUi</t>
    </r>
    <r>
      <rPr>
        <sz val="11"/>
        <color rgb="FF006096"/>
        <rFont val="Roboto Condensed"/>
      </rPr>
      <t xml:space="preserve">
</t>
    </r>
  </si>
  <si>
    <r>
      <rPr>
        <sz val="11"/>
        <color rgb="FF000000"/>
        <rFont val="Calibri"/>
      </rPr>
      <t>Disabled. (Users can access all WCN wizard tasks.)</t>
    </r>
  </si>
  <si>
    <t>Windows Connection Manager</t>
  </si>
  <si>
    <t>18.6.21.1</t>
  </si>
  <si>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</si>
  <si>
    <r>
      <rPr>
        <sz val="11"/>
        <color rgb="FF000000"/>
        <rFont val="Calibri"/>
      </rPr>
      <t xml:space="preserve">Set the following UI path to </t>
    </r>
    <r>
      <rPr>
        <b/>
        <sz val="11"/>
        <color rgb="FF000000"/>
        <rFont val="Calibri"/>
      </rPr>
      <t>Enabled: 3 = Prevent Wi-Fi when on Ethernet</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Manager\Minimize the number of simultaneous connections to the Internet or a Windows Domain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It was updated with a new </t>
    </r>
    <r>
      <rPr>
        <i/>
        <sz val="11"/>
        <color rgb="FF000000"/>
        <rFont val="Calibri"/>
      </rPr>
      <t>Minimize Policy Options</t>
    </r>
    <r>
      <rPr>
        <sz val="11"/>
        <color rgb="FF000000"/>
        <rFont val="Calibri"/>
      </rPr>
      <t xml:space="preserve"> sub-setting starting with the Windows 10 Release 1903 Administrative Templates.</t>
    </r>
  </si>
  <si>
    <r>
      <rPr>
        <sz val="11"/>
        <color rgb="FF000000"/>
        <rFont val="Calibri"/>
      </rPr>
      <t>This policy setting prevents computers from establishing multiple simultaneous connections to either the Internet or to a Windows domain.</t>
    </r>
    <r>
      <rPr>
        <sz val="11"/>
        <color rgb="FF000000"/>
        <rFont val="Calibri"/>
      </rPr>
      <t xml:space="preserve">
</t>
    </r>
    <r>
      <rPr>
        <sz val="11"/>
        <color rgb="FF000000"/>
        <rFont val="Calibri"/>
      </rPr>
      <t xml:space="preserve">The recommended state for this setting is: </t>
    </r>
    <r>
      <rPr>
        <b/>
        <sz val="11"/>
        <color rgb="FF000000"/>
        <rFont val="Calibri"/>
      </rPr>
      <t>Enabled: 3 = Prevent Wi-Fi when on Ethernet</t>
    </r>
    <r>
      <rPr>
        <sz val="11"/>
        <color rgb="FF000000"/>
        <rFont val="Calibri"/>
      </rPr>
      <t>.</t>
    </r>
  </si>
  <si>
    <r>
      <rPr>
        <sz val="11"/>
        <color rgb="FF000000"/>
        <rFont val="Calibri"/>
      </rPr>
      <t xml:space="preserve">While connected to an Ethernet connection, Windows won't allow use of a WLAN (automatically </t>
    </r>
    <r>
      <rPr>
        <i/>
        <sz val="11"/>
        <color rgb="FF000000"/>
        <rFont val="Calibri"/>
      </rPr>
      <t>or</t>
    </r>
    <r>
      <rPr>
        <sz val="11"/>
        <color rgb="FF000000"/>
        <rFont val="Calibri"/>
      </rPr>
      <t xml:space="preserve"> manually) until Ethernet is disconnected. However, if a cellular data connection is available, it will always stay connected for services that require it, but no Internet traffic will be routed over cellular if an Ethernet or WLAN connection is present.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</si>
  <si>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HKLM\SOFTWARE\Policies\Microsoft\Windows\WcmSvc\GroupPolicy:fMinimizeConnections</t>
    </r>
    <r>
      <rPr>
        <sz val="11"/>
        <color rgb="FF006096"/>
        <rFont val="Roboto Condensed"/>
      </rPr>
      <t xml:space="preserve">
</t>
    </r>
  </si>
  <si>
    <r>
      <rPr>
        <sz val="11"/>
        <color rgb="FF000000"/>
        <rFont val="Calibri"/>
      </rPr>
      <t>Enabled: 1 = Minimize simultaneous connections. (Any new automatic internet connection is blocked when the computer has at least one active internet connection to a preferred type of network. The order of preference (from most preferred to least preferred) is: Ethernet, WLAN, then cellular. Ethernet is always preferred when connected. Users can still manually connect to any network.)</t>
    </r>
  </si>
  <si>
    <t>18.6.21.2</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</si>
  <si>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</si>
  <si>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</si>
  <si>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computers from connecting to both a domain based network and a non-domain based network at the same time.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</si>
  <si>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responds to automatic and manual network connection attempts based on the following circumstances:</t>
    </r>
    <r>
      <rPr>
        <sz val="11"/>
        <color rgb="FF000000"/>
        <rFont val="Calibri"/>
      </rPr>
      <t xml:space="preserve">
</t>
    </r>
    <r>
      <rPr>
        <i/>
        <sz val="11"/>
        <color rgb="FF000000"/>
        <rFont val="Calibri"/>
      </rPr>
      <t>Automatic connection attempts</t>
    </r>
    <r>
      <rPr>
        <sz val="11"/>
        <color rgb="FF000000"/>
        <rFont val="Calibri"/>
      </rPr>
      <t xml:space="preserve"> - When the computer is already connected to a domain based network, all automatic connection attempts to non-domain networks are blocked. - When the computer is already connected to a non-domain based network, automatic connection attempts to domain based networks are blocked.</t>
    </r>
    <r>
      <rPr>
        <sz val="11"/>
        <color rgb="FF000000"/>
        <rFont val="Calibri"/>
      </rPr>
      <t xml:space="preserve">
</t>
    </r>
    <r>
      <rPr>
        <i/>
        <sz val="11"/>
        <color rgb="FF000000"/>
        <rFont val="Calibri"/>
      </rPr>
      <t>Manual connection attempts</t>
    </r>
    <r>
      <rPr>
        <sz val="11"/>
        <color rgb="FF000000"/>
        <rFont val="Calibri"/>
      </rPr>
      <t xml:space="preserve"> -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</si>
  <si>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HKLM\SOFTWARE\Policies\Microsoft\Windows\WcmSvc\GroupPolicy:fBlockNonDomain</t>
    </r>
    <r>
      <rPr>
        <sz val="11"/>
        <color rgb="FF006096"/>
        <rFont val="Roboto Condensed"/>
      </rPr>
      <t xml:space="preserve">
</t>
    </r>
  </si>
  <si>
    <r>
      <rPr>
        <sz val="11"/>
        <color rgb="FF000000"/>
        <rFont val="Calibri"/>
      </rPr>
      <t>Disabled. (Connections to both domain and non-domain networks are simultaneously allowed.)</t>
    </r>
  </si>
  <si>
    <t>WLAN Settings</t>
  </si>
  <si>
    <t>18.6.23.2.1</t>
  </si>
  <si>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</si>
  <si>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Templates\Network\WLAN Service\WLAN Settings\Allow Windows to automatically connect to suggested open hotspots, to networks shared by contacts, and to hotspots offering paid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wlansvc.admx/adml</t>
    </r>
    <r>
      <rPr>
        <sz val="11"/>
        <color rgb="FF000000"/>
        <rFont val="Calibri"/>
      </rPr>
      <t xml:space="preserve"> that is included with the Microsoft Windows 10 Release 1511 Administrative Templates (or newer).</t>
    </r>
  </si>
  <si>
    <r>
      <rPr>
        <sz val="11"/>
        <color rgb="FF000000"/>
        <rFont val="Calibri"/>
      </rPr>
      <t>This policy setting determines whether users can enable the following WLAN settings: "Connect to suggested open hotspots," "Connect to networks shared by my contacts," and "Enable paid services".</t>
    </r>
    <r>
      <rPr>
        <sz val="11"/>
        <color rgb="FF000000"/>
        <rFont val="Calibri"/>
      </rPr>
      <t xml:space="preserve">
</t>
    </r>
    <r>
      <rPr>
        <sz val="11"/>
        <color rgb="FF000000"/>
        <rFont val="Calibri"/>
      </rPr>
      <t>- "Connect to suggested open hotspots" enables Windows to automatically connect users to open hotspots it knows about by crowdsourcing networks that other people using Windows have connected to.</t>
    </r>
    <r>
      <rPr>
        <sz val="11"/>
        <color rgb="FF000000"/>
        <rFont val="Calibri"/>
      </rPr>
      <t xml:space="preserve">
</t>
    </r>
    <r>
      <rPr>
        <sz val="11"/>
        <color rgb="FF000000"/>
        <rFont val="Calibri"/>
      </rPr>
      <t>- "Connect to networks shared by my contacts" enables Windows to automatically connect to networks that the user's contacts have shared with them, and enables users on this device to share networks with their contacts.</t>
    </r>
    <r>
      <rPr>
        <sz val="11"/>
        <color rgb="FF000000"/>
        <rFont val="Calibri"/>
      </rPr>
      <t xml:space="preserve">
</t>
    </r>
    <r>
      <rPr>
        <sz val="11"/>
        <color rgb="FF000000"/>
        <rFont val="Calibri"/>
      </rPr>
      <t>- "Enable paid services" enables Windows to temporarily connect to open hotspots to determine if paid services are available.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features are also known by the name "</t>
    </r>
    <r>
      <rPr>
        <i/>
        <sz val="11"/>
        <color rgb="FF000000"/>
        <rFont val="Calibri"/>
      </rPr>
      <t>Wi-Fi Sense</t>
    </r>
    <r>
      <rPr>
        <sz val="11"/>
        <color rgb="FF000000"/>
        <rFont val="Calibri"/>
      </rPr>
      <t>".</t>
    </r>
  </si>
  <si>
    <r>
      <rPr>
        <i/>
        <sz val="11"/>
        <color rgb="FF000000"/>
        <rFont val="Calibri"/>
      </rPr>
      <t>Connect to suggested open hotspots</t>
    </r>
    <r>
      <rPr>
        <sz val="11"/>
        <color rgb="FF000000"/>
        <rFont val="Calibri"/>
      </rPr>
      <t xml:space="preserve">, </t>
    </r>
    <r>
      <rPr>
        <i/>
        <sz val="11"/>
        <color rgb="FF000000"/>
        <rFont val="Calibri"/>
      </rPr>
      <t>Connect to networks shared by my contacts</t>
    </r>
    <r>
      <rPr>
        <sz val="11"/>
        <color rgb="FF000000"/>
        <rFont val="Calibri"/>
      </rPr>
      <t xml:space="preserve">, and </t>
    </r>
    <r>
      <rPr>
        <i/>
        <sz val="11"/>
        <color rgb="FF000000"/>
        <rFont val="Calibri"/>
      </rPr>
      <t>Enable paid services</t>
    </r>
    <r>
      <rPr>
        <sz val="11"/>
        <color rgb="FF000000"/>
        <rFont val="Calibri"/>
      </rPr>
      <t xml:space="preserve"> will each be turned off and users on the device will be prevented from enabling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</si>
  <si>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HKLM\SOFTWARE\Microsoft\WcmSvc\wifinetworkmanager\config:AutoConnectAllowedOEM</t>
    </r>
    <r>
      <rPr>
        <sz val="11"/>
        <color rgb="FF006096"/>
        <rFont val="Roboto Condensed"/>
      </rPr>
      <t xml:space="preserve">
</t>
    </r>
  </si>
  <si>
    <r>
      <rPr>
        <sz val="11"/>
        <color rgb="FF000000"/>
        <rFont val="Calibri"/>
      </rPr>
      <t>Enabled. (Users can choose to enable or disable either "Connect to suggested open hotspots" or "Connect to networks shared by my contacts".)</t>
    </r>
  </si>
  <si>
    <t>Cellular Data Access</t>
  </si>
  <si>
    <t>18.6.24.1.1</t>
  </si>
  <si>
    <r>
      <rPr>
        <sz val="11"/>
        <rFont val="Calibri"/>
      </rPr>
      <t xml:space="preserve">Ensure </t>
    </r>
    <r>
      <rPr>
        <sz val="11"/>
        <color rgb="FF000000"/>
        <rFont val="Calibri"/>
      </rPr>
      <t>'</t>
    </r>
    <r>
      <rPr>
        <b/>
        <sz val="11"/>
        <color rgb="FF000000"/>
        <rFont val="Calibri"/>
      </rPr>
      <t>Let Windows apps access cellular data</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</si>
  <si>
    <r>
      <rPr>
        <sz val="11"/>
        <color rgb="FF000000"/>
        <rFont val="Calibri"/>
      </rPr>
      <t xml:space="preserve">Set the following UI path to </t>
    </r>
    <r>
      <rPr>
        <b/>
        <sz val="11"/>
        <color rgb="FF000000"/>
        <rFont val="Calibri"/>
      </rPr>
      <t>Enabled: Force Deny</t>
    </r>
    <r>
      <rPr>
        <sz val="11"/>
        <color rgb="FF000000"/>
        <rFont val="Calibri"/>
      </rPr>
      <t xml:space="preserve">
</t>
    </r>
    <r>
      <rPr>
        <sz val="11"/>
        <color rgb="FF006096"/>
        <rFont val="Roboto Condensed"/>
      </rPr>
      <t>Computer Configuration\Policies\Administrative Templates\Network\WWAN Service\Cellular Data Access\Let Windows apps access cellular 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wwansvc.admx/adml</t>
    </r>
    <r>
      <rPr>
        <sz val="11"/>
        <color rgb="FF000000"/>
        <rFont val="Calibri"/>
      </rPr>
      <t xml:space="preserve"> that is included with the Microsoft Windows 8.0 &amp; Server 2012 (non-R2) Administrative Templates (or newer).</t>
    </r>
  </si>
  <si>
    <r>
      <rPr>
        <sz val="11"/>
        <color rgb="FF000000"/>
        <rFont val="Calibri"/>
      </rPr>
      <t>This policy setting specifies whether Windows apps can access cellular data.</t>
    </r>
    <r>
      <rPr>
        <sz val="11"/>
        <color rgb="FF000000"/>
        <rFont val="Calibri"/>
      </rPr>
      <t xml:space="preserve">
</t>
    </r>
    <r>
      <rPr>
        <sz val="11"/>
        <color rgb="FF000000"/>
        <rFont val="Calibri"/>
      </rPr>
      <t xml:space="preserve">The recommended state for this setting is: </t>
    </r>
    <r>
      <rPr>
        <b/>
        <sz val="11"/>
        <color rgb="FF000000"/>
        <rFont val="Calibri"/>
      </rPr>
      <t>Enabled: Force Deny</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some instances, cellular data / mobile broadband is used by the EMS Gateway to transfer data in and out of the Election System. In this case, an exception to the policy </t>
    </r>
    <r>
      <rPr>
        <i/>
        <sz val="11"/>
        <color rgb="FF000000"/>
        <rFont val="Calibri"/>
      </rPr>
      <t>Let Windows apps access cellular data</t>
    </r>
    <r>
      <rPr>
        <sz val="11"/>
        <color rgb="FF000000"/>
        <rFont val="Calibri"/>
      </rPr>
      <t xml:space="preserve"> that either </t>
    </r>
    <r>
      <rPr>
        <i/>
        <sz val="11"/>
        <color rgb="FF000000"/>
        <rFont val="Calibri"/>
      </rPr>
      <t>Disables</t>
    </r>
    <r>
      <rPr>
        <sz val="11"/>
        <color rgb="FF000000"/>
        <rFont val="Calibri"/>
      </rPr>
      <t xml:space="preserve"> the setting, or chooses the options </t>
    </r>
    <r>
      <rPr>
        <i/>
        <sz val="11"/>
        <color rgb="FF000000"/>
        <rFont val="Calibri"/>
      </rPr>
      <t>User is in control</t>
    </r>
    <r>
      <rPr>
        <sz val="11"/>
        <color rgb="FF000000"/>
        <rFont val="Calibri"/>
      </rPr>
      <t xml:space="preserve"> or </t>
    </r>
    <r>
      <rPr>
        <i/>
        <sz val="11"/>
        <color rgb="FF000000"/>
        <rFont val="Calibri"/>
      </rPr>
      <t>Force Allow</t>
    </r>
    <r>
      <rPr>
        <sz val="11"/>
        <color rgb="FF000000"/>
        <rFont val="Calibri"/>
      </rPr>
      <t xml:space="preserve"> is considered in compliance with the benchmark.</t>
    </r>
  </si>
  <si>
    <r>
      <rPr>
        <sz val="11"/>
        <color rgb="FF000000"/>
        <rFont val="Calibri"/>
      </rPr>
      <t>Users will not be able to use cellular data on the system.</t>
    </r>
  </si>
  <si>
    <r>
      <rPr>
        <sz val="11"/>
        <color rgb="FF000000"/>
        <rFont val="Calibri"/>
      </rPr>
      <t xml:space="preserve">Navigate to the UI Path articulated in the Remediation section and confirm it is set as prescribed. This group policy setting is backed by the following registry key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HKLM\SOFTWARE\Policies\Microsoft\Windows\WwanSvc\CellularDataAccess:LetAppsAccessCellularData</t>
    </r>
    <r>
      <rPr>
        <sz val="11"/>
        <color rgb="FF006096"/>
        <rFont val="Roboto Condensed"/>
      </rPr>
      <t xml:space="preserve">
</t>
    </r>
  </si>
  <si>
    <r>
      <rPr>
        <sz val="11"/>
        <color rgb="FF000000"/>
        <rFont val="Calibri"/>
      </rPr>
      <t>Disabled. (If you disable or do not configure this policy setting, employees in your organization can decide whether Windows apps can access cellular data by using Settings &gt; Network - Internet &gt; Cellular on the device.)</t>
    </r>
  </si>
  <si>
    <t>Printers</t>
  </si>
  <si>
    <t>18.7.1</t>
  </si>
  <si>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</si>
  <si>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Templates\Printers\Allow Print Spooler to accept client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printing2.admx/adml</t>
    </r>
    <r>
      <rPr>
        <sz val="11"/>
        <color rgb="FF000000"/>
        <rFont val="Calibri"/>
      </rPr>
      <t xml:space="preserve"> that is included with all versions of the Microsoft Windows Administrative Templates.</t>
    </r>
  </si>
  <si>
    <r>
      <rPr>
        <sz val="11"/>
        <color rgb="FF000000"/>
        <rFont val="Calibri"/>
      </rPr>
      <t>This policy setting controls whether the Print Spooler service will accept client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Print Spooler service must be restarted for changes to this policy to take effect.</t>
    </r>
  </si>
  <si>
    <r>
      <rPr>
        <sz val="11"/>
        <color rgb="FF000000"/>
        <rFont val="Calibri"/>
      </rPr>
      <t xml:space="preserve">Provided that the Print Spooler service is not disabled, users will continue to be able to print </t>
    </r>
    <r>
      <rPr>
        <i/>
        <sz val="11"/>
        <color rgb="FF000000"/>
        <rFont val="Calibri"/>
      </rPr>
      <t>from their workstation</t>
    </r>
    <r>
      <rPr>
        <sz val="11"/>
        <color rgb="FF000000"/>
        <rFont val="Calibri"/>
      </rPr>
      <t>. However, the workstation's Print Spooler service will not accept client connections or allow users to share printers. Note that all printers that were already shared will continue to be shared.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</si>
  <si>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NT\Printers:RegisterSpoolerRemoteRpcEndPoint</t>
    </r>
    <r>
      <rPr>
        <sz val="11"/>
        <color rgb="FF006096"/>
        <rFont val="Roboto Condensed"/>
      </rPr>
      <t xml:space="preserve">
</t>
    </r>
  </si>
  <si>
    <r>
      <rPr>
        <sz val="11"/>
        <color rgb="FF000000"/>
        <rFont val="Calibri"/>
      </rPr>
      <t>Enabled. (The Print Spooler will always accept client connections.)</t>
    </r>
  </si>
  <si>
    <t>18.7.2</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</si>
  <si>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</si>
  <si>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t>
    </r>
    <r>
      <rPr>
        <sz val="11"/>
        <color rgb="FF000000"/>
        <rFont val="Calibri"/>
      </rPr>
      <t xml:space="preserve">
</t>
    </r>
    <r>
      <rPr>
        <sz val="11"/>
        <color rgb="FF006096"/>
        <rFont val="Roboto Condensed"/>
      </rPr>
      <t>Computer Configuration\Policies\Administrative Templates\Printers\Configure Redirection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</si>
  <si>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Redirection Guard is enabled for the print spooler. Redirection Guard can prevent file redirections from being used within the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Redirection Guard 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</si>
  <si>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NT\Printers:RedirectionguardPolicy</t>
    </r>
    <r>
      <rPr>
        <sz val="11"/>
        <color rgb="FF006096"/>
        <rFont val="Roboto Condensed"/>
      </rPr>
      <t xml:space="preserve">
</t>
    </r>
  </si>
  <si>
    <r>
      <rPr>
        <sz val="11"/>
        <color rgb="FF000000"/>
        <rFont val="Calibri"/>
      </rPr>
      <t>Disabled. (Redirection Guard will default to being "Enabled".)</t>
    </r>
  </si>
  <si>
    <t>18.7.3</t>
  </si>
  <si>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</si>
  <si>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RPC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Protocol to use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</si>
  <si>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</si>
  <si>
    <r>
      <rPr>
        <b/>
        <sz val="11"/>
        <color rgb="FF000000"/>
        <rFont val="Calibri"/>
      </rPr>
      <t>Warning:</t>
    </r>
    <r>
      <rPr>
        <sz val="11"/>
        <color rgb="FF000000"/>
        <rFont val="Calibri"/>
      </rPr>
      <t xml:space="preserve"> Many existing print configurations may be using the older named pipes protocol and therefore will cease to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</si>
  <si>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NT\Printers\RPC:RpcUseNamedPipeProtocol</t>
    </r>
    <r>
      <rPr>
        <sz val="11"/>
        <color rgb="FF006096"/>
        <rFont val="Roboto Condensed"/>
      </rPr>
      <t xml:space="preserve">
</t>
    </r>
  </si>
  <si>
    <r>
      <rPr>
        <sz val="11"/>
        <color rgb="FF000000"/>
        <rFont val="Calibri"/>
      </rPr>
      <t>Disabled. (By default, RPC over TCP is used. For RPC over named pipes, authentication is always enabled for domain joined machines but disabled for non-domain joined machines.)</t>
    </r>
  </si>
  <si>
    <t>18.7.4</t>
  </si>
  <si>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</si>
  <si>
    <r>
      <rPr>
        <sz val="11"/>
        <color rgb="FF000000"/>
        <rFont val="Calibri"/>
      </rPr>
      <t xml:space="preserve">Set the following UI path to </t>
    </r>
    <r>
      <rPr>
        <b/>
        <sz val="11"/>
        <color rgb="FF000000"/>
        <rFont val="Calibri"/>
      </rPr>
      <t>Enabled: Default</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Use authentication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</si>
  <si>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</si>
  <si>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NT\Printers\RPC:RpcAuthentication</t>
    </r>
    <r>
      <rPr>
        <sz val="11"/>
        <color rgb="FF006096"/>
        <rFont val="Roboto Condensed"/>
      </rPr>
      <t xml:space="preserve">
</t>
    </r>
  </si>
  <si>
    <t>18.7.5</t>
  </si>
  <si>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</si>
  <si>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RCP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</si>
  <si>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</si>
  <si>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HKLM\SOFTWARE\Policies\Microsoft\Windows NT\Printers\RPC:RpcProtocols</t>
    </r>
    <r>
      <rPr>
        <sz val="11"/>
        <color rgb="FF006096"/>
        <rFont val="Roboto Condensed"/>
      </rPr>
      <t xml:space="preserve">
</t>
    </r>
  </si>
  <si>
    <r>
      <rPr>
        <sz val="11"/>
        <color rgb="FF000000"/>
        <rFont val="Calibri"/>
      </rPr>
      <t>Enabled. (RPC over TCP is enabled and Negotiate is used for the authentication protocol.)</t>
    </r>
  </si>
  <si>
    <t>18.7.6</t>
  </si>
  <si>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</si>
  <si>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Negotiate</t>
    </r>
    <r>
      <rPr>
        <sz val="11"/>
        <color rgb="FF000000"/>
        <rFont val="Calibri"/>
      </rPr>
      <t xml:space="preserve"> or higher:</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</si>
  <si>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Negotiate</t>
    </r>
    <r>
      <rPr>
        <sz val="11"/>
        <color rgb="FF000000"/>
        <rFont val="Calibri"/>
      </rPr>
      <t xml:space="preserve"> or higher.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</si>
  <si>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NT\Printers\RPC:ForceKerberosForRpc</t>
    </r>
    <r>
      <rPr>
        <sz val="11"/>
        <color rgb="FF006096"/>
        <rFont val="Roboto Condensed"/>
      </rPr>
      <t xml:space="preserve">
</t>
    </r>
  </si>
  <si>
    <t>18.7.7</t>
  </si>
  <si>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</si>
  <si>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over TCP 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</si>
  <si>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port is used for RPC over TCP for incoming connections to the print spooler and outgoing connections to remote print spoolers.</t>
    </r>
    <r>
      <rPr>
        <sz val="11"/>
        <color rgb="FF000000"/>
        <rFont val="Calibri"/>
      </rPr>
      <t xml:space="preserve">
</t>
    </r>
    <r>
      <rPr>
        <sz val="11"/>
        <color rgb="FF000000"/>
        <rFont val="Calibri"/>
      </rPr>
      <t xml:space="preserve">The recommended state for this setting is: </t>
    </r>
    <r>
      <rPr>
        <b/>
        <sz val="11"/>
        <color rgb="FF000000"/>
        <rFont val="Calibri"/>
      </rPr>
      <t>Enabled: 0</t>
    </r>
    <r>
      <rPr>
        <sz val="11"/>
        <color rgb="FF000000"/>
        <rFont val="Calibri"/>
      </rPr>
      <t>.</t>
    </r>
  </si>
  <si>
    <r>
      <rPr>
        <sz val="11"/>
        <color rgb="FF000000"/>
        <rFont val="Calibri"/>
      </rPr>
      <t>If your current print environment is configured for a specific TCP port, this setting may require a firewall change (if applicable) for continued printing.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</si>
  <si>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NT\Printers\RPC:RpcTcpPort</t>
    </r>
    <r>
      <rPr>
        <sz val="11"/>
        <color rgb="FF006096"/>
        <rFont val="Roboto Condensed"/>
      </rPr>
      <t xml:space="preserve">
</t>
    </r>
  </si>
  <si>
    <r>
      <rPr>
        <sz val="11"/>
        <color rgb="FF000000"/>
        <rFont val="Calibri"/>
      </rPr>
      <t>Disabled. (Dynamic TCP ports are used)</t>
    </r>
  </si>
  <si>
    <t>18.7.8</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</si>
  <si>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</si>
  <si>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Templates\Printers\Limits print driver installation to Administrators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10 Release 21H2 Administrative Templates (or newer).</t>
    </r>
  </si>
  <si>
    <r>
      <rPr>
        <sz val="11"/>
        <color rgb="FF000000"/>
        <rFont val="Calibri"/>
      </rPr>
      <t>This policy setting controls whether users who aren't Administrators can install print drivers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</si>
  <si>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 xml:space="preserve">HKLM\SOFTWARE\Policies\Microsoft\Windows NT\Printers\PointAndPrint:RestrictDriverInstallationToAdministrators </t>
    </r>
    <r>
      <rPr>
        <sz val="11"/>
        <color rgb="FF006096"/>
        <rFont val="Roboto Condensed"/>
      </rPr>
      <t xml:space="preserve">
</t>
    </r>
  </si>
  <si>
    <r>
      <rPr>
        <sz val="11"/>
        <color rgb="FF000000"/>
        <rFont val="Calibri"/>
      </rPr>
      <t>Enabled. (The system will limit installation of print drivers to Administrators of the computer.)</t>
    </r>
  </si>
  <si>
    <t>18.7.9</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</si>
  <si>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</si>
  <si>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t>
    </r>
    <r>
      <rPr>
        <sz val="11"/>
        <color rgb="FF000000"/>
        <rFont val="Calibri"/>
      </rPr>
      <t xml:space="preserve">
</t>
    </r>
    <r>
      <rPr>
        <sz val="11"/>
        <color rgb="FF006096"/>
        <rFont val="Roboto Condensed"/>
      </rPr>
      <t>Computer Configuration\Policies\Administrative Templates\Printers\Manage processing of Queue-specific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</si>
  <si>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t>
    </r>
    <r>
      <rPr>
        <sz val="11"/>
        <color rgb="FF000000"/>
        <rFont val="Calibri"/>
      </rPr>
      <t xml:space="preserve">
</t>
    </r>
    <r>
      <rPr>
        <sz val="11"/>
        <color rgb="FF000000"/>
        <rFont val="Calibri"/>
      </rPr>
      <t xml:space="preserve">The recommended state for this setting is: </t>
    </r>
    <r>
      <rPr>
        <b/>
        <sz val="11"/>
        <color rgb="FF000000"/>
        <rFont val="Calibri"/>
      </rPr>
      <t>Enabled: Limit Queue-specific files to Color profiles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</si>
  <si>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NT\Printers:CopyFilesPolicy</t>
    </r>
    <r>
      <rPr>
        <sz val="11"/>
        <color rgb="FF006096"/>
        <rFont val="Roboto Condensed"/>
      </rPr>
      <t xml:space="preserve">
</t>
    </r>
  </si>
  <si>
    <r>
      <rPr>
        <sz val="11"/>
        <color rgb="FF000000"/>
        <rFont val="Calibri"/>
      </rPr>
      <t>Disabled. (Queue-specific files will be limited to Color profiles.)</t>
    </r>
  </si>
  <si>
    <t>18.7.10</t>
  </si>
  <si>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</si>
  <si>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installing drivers for a new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</si>
  <si>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create a new printer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</si>
  <si>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NT\Printers\PointAndPrint:NoWarningNoElevationOnInstall</t>
    </r>
    <r>
      <rPr>
        <sz val="11"/>
        <color rgb="FF006096"/>
        <rFont val="Roboto Condensed"/>
      </rPr>
      <t xml:space="preserve">
</t>
    </r>
  </si>
  <si>
    <r>
      <rPr>
        <sz val="11"/>
        <color rgb="FF000000"/>
        <rFont val="Calibri"/>
      </rPr>
      <t>Enabled. (Windows computers will show a warning and a security elevation prompt when users create a new printer connection using Point and Print.)</t>
    </r>
  </si>
  <si>
    <t>18.7.11</t>
  </si>
  <si>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</si>
  <si>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updating drivers for an existing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</si>
  <si>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are updating drivers for an existing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</si>
  <si>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NT\Printers\PointAndPrint:UpdatePromptSettings</t>
    </r>
    <r>
      <rPr>
        <sz val="11"/>
        <color rgb="FF006096"/>
        <rFont val="Roboto Condensed"/>
      </rPr>
      <t xml:space="preserve">
</t>
    </r>
  </si>
  <si>
    <r>
      <rPr>
        <sz val="11"/>
        <color rgb="FF000000"/>
        <rFont val="Calibri"/>
      </rPr>
      <t>Enabled. (Windows computers will show a warning and a security elevation prompt when users are updating drivers for an existing connection using Point and Print.)</t>
    </r>
  </si>
  <si>
    <t>Notifications</t>
  </si>
  <si>
    <t>18.8.1.1</t>
  </si>
  <si>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</si>
  <si>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Templates\Start Menu and Taskbar\Notifications\Turn off notifications network usage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WPN.admx/adml</t>
    </r>
    <r>
      <rPr>
        <sz val="11"/>
        <color rgb="FF000000"/>
        <rFont val="Calibri"/>
      </rPr>
      <t xml:space="preserve"> that is included with the Microsoft Windows 10 Release 1607 &amp; Server 2016 Administrative Templates (or newer).</t>
    </r>
  </si>
  <si>
    <r>
      <rPr>
        <sz val="11"/>
        <color rgb="FF000000"/>
        <rFont val="Calibri"/>
      </rPr>
      <t>This policy setting blocks applications from using the network to send notifications to update tiles, tile badges, toast, or raw notifications. This policy setting turns off the connection between Windows and the Windows Push Notification Service (WNS). This policy setting also stops applications from being able to poll application services to update tiles.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</si>
  <si>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and system features will not be able receive notifications from the network from WNS or via notification polling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</si>
  <si>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HKLM\SOFTWARE\Policies\Microsoft\Windows\CurrentVersion\PushNotifications:NoCloudApplicationNotification</t>
    </r>
    <r>
      <rPr>
        <sz val="11"/>
        <color rgb="FF006096"/>
        <rFont val="Roboto Condensed"/>
      </rPr>
      <t xml:space="preserve">
</t>
    </r>
  </si>
  <si>
    <t>Audit Process Creation</t>
  </si>
  <si>
    <t>18.9.3.1</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</si>
  <si>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</si>
  <si>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Templates\System\Audit Process Creation\Include command line in process creation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AuditSettings.admx/adml</t>
    </r>
    <r>
      <rPr>
        <sz val="11"/>
        <color rgb="FF000000"/>
        <rFont val="Calibri"/>
      </rPr>
      <t xml:space="preserve"> that is included with the Microsoft Windows 8.1 &amp; Server 2012 R2 Administrative Templates (or newer).</t>
    </r>
  </si>
  <si>
    <r>
      <rPr>
        <sz val="11"/>
        <color rgb="FF000000"/>
        <rFont val="Calibri"/>
      </rPr>
      <t>This policy setting controls whether the process creation command line text is logged in security audit events when a new process has been created.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feature that this setting controls was not originally supported in workstation OSes older than Windows 8.1. However, in February 2015 Microsoft added support for the feature to Windows 7 and Windows 8.0 via an update - KB3004375 </t>
    </r>
    <r>
      <rPr>
        <sz val="11"/>
        <color rgb="FF0000FF"/>
        <rFont val="Calibri"/>
      </rPr>
      <t>(https://support.microsoft.com/en-us/help/3004375/microsoft-security-advisory-update-to-improve-windows-command-line-aud)</t>
    </r>
    <r>
      <rPr>
        <sz val="11"/>
        <color rgb="FF000000"/>
        <rFont val="Calibri"/>
      </rPr>
      <t>. Therefore, this setting is also important to set on those older OSes.</t>
    </r>
  </si>
  <si>
    <r>
      <rPr>
        <sz val="11"/>
        <color rgb="FF000000"/>
        <rFont val="Calibri"/>
      </rPr>
      <t>Process command line information will be included in the event logs, which can contain sensitive or private information such as passwords or user data.</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which could be exposed to users who have read-access to event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</si>
  <si>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HKLM\SOFTWARE\Microsoft\Windows\CurrentVersion\Policies\System\Audit:ProcessCreationIncludeCmdLine_Enabled</t>
    </r>
    <r>
      <rPr>
        <sz val="11"/>
        <color rgb="FF006096"/>
        <rFont val="Roboto Condensed"/>
      </rPr>
      <t xml:space="preserve">
</t>
    </r>
  </si>
  <si>
    <r>
      <rPr>
        <sz val="11"/>
        <color rgb="FF000000"/>
        <rFont val="Calibri"/>
      </rPr>
      <t>Disabled. (Process command line information will not be included in Audit Process Creation events.)</t>
    </r>
  </si>
  <si>
    <t>Credentials Delegation</t>
  </si>
  <si>
    <t>18.9.4.1</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</si>
  <si>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</si>
  <si>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Delegation\Encryption Oracle Remediation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CredSsp.admx/adml</t>
    </r>
    <r>
      <rPr>
        <sz val="11"/>
        <color rgb="FF000000"/>
        <rFont val="Calibri"/>
      </rPr>
      <t xml:space="preserve"> that is included with the Microsoft Windows 10 Release 1803 Administrative Templates (or newer).</t>
    </r>
  </si>
  <si>
    <r>
      <rPr>
        <sz val="11"/>
        <color rgb="FF000000"/>
        <rFont val="Calibri"/>
      </rPr>
      <t>Some versions of the CredSSP protocol that is used by some applications (such as Remote Desktop Connection) are vulnerable to an encryption oracle attack against the client. This policy controls compatibility with vulnerable clients and servers and allows you to set the level of protection desired for the encryption oracle vulnerability.</t>
    </r>
    <r>
      <rPr>
        <sz val="11"/>
        <color rgb="FF000000"/>
        <rFont val="Calibri"/>
      </rPr>
      <t xml:space="preserve">
</t>
    </r>
    <r>
      <rPr>
        <sz val="11"/>
        <color rgb="FF000000"/>
        <rFont val="Calibri"/>
      </rPr>
      <t xml:space="preserve">The recommended state for this setting is: </t>
    </r>
    <r>
      <rPr>
        <b/>
        <sz val="11"/>
        <color rgb="FF000000"/>
        <rFont val="Calibri"/>
      </rPr>
      <t>Enabled: Force Updated Clients</t>
    </r>
    <r>
      <rPr>
        <sz val="11"/>
        <color rgb="FF000000"/>
        <rFont val="Calibri"/>
      </rPr>
      <t>.</t>
    </r>
  </si>
  <si>
    <r>
      <rPr>
        <sz val="11"/>
        <color rgb="FF000000"/>
        <rFont val="Calibri"/>
      </rPr>
      <t>Client applications which use CredSSP will not be able to fall back to the insecure versions and services using CredSSP will not accept unpatched clients. This setting should not be deployed until all remote hosts support the newest version, which is achieved by ensuring that all Microsoft security updates at least through May 2018 are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</si>
  <si>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HKLM\SOFTWARE\Microsoft\Windows\CurrentVersion\Policies\System\CredSSP\Parameters:AllowEncryptionOracle</t>
    </r>
    <r>
      <rPr>
        <sz val="11"/>
        <color rgb="FF006096"/>
        <rFont val="Roboto Condensed"/>
      </rPr>
      <t xml:space="preserve">
</t>
    </r>
  </si>
  <si>
    <r>
      <rPr>
        <sz val="11"/>
        <color rgb="FF000000"/>
        <rFont val="Calibri"/>
      </rPr>
      <t>Without the May 2018 security update: Enabled: 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With the May 2018 security update: Enabled: Mitigated (Client applications which use CredSSP will not be able to fall back to the insecure version but services using CredSSP will accept unpatched clients.)</t>
    </r>
  </si>
  <si>
    <t>18.9.4.2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</si>
  <si>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</si>
  <si>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CredSsp.admx/adml</t>
    </r>
    <r>
      <rPr>
        <sz val="11"/>
        <color rgb="FF000000"/>
        <rFont val="Calibri"/>
      </rPr>
      <t xml:space="preserve"> that is included with the Microsoft Windows 10 Release 1703 Administrative Templates (or newer).</t>
    </r>
  </si>
  <si>
    <r>
      <rPr>
        <sz val="11"/>
        <color rgb="FF000000"/>
        <rFont val="Calibri"/>
      </rPr>
      <t>Remote host allows delegation of non-exportable credentials. When using credential delegation, devices provide an exportable version of credentials to the remote host. This exposes users to the risk of credential theft from attackers on the remote host. The Restricted Admin Mode and Windows Defender Remote Credential Guard features are two options to help protect against this risk.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detailed information on Windows Defender Remote Credential Guard and how it compares to Restricted Admin Mode can be found at this link: Protect Remote Desktop credentials with Windows Defender Remote Credential Guard (Windows 10) | Microsoft Docs </t>
    </r>
    <r>
      <rPr>
        <sz val="11"/>
        <color rgb="FF0000FF"/>
        <rFont val="Calibri"/>
      </rPr>
      <t>(https://docs.microsoft.com/en-us/windows/access-protection/remote-credential-guard)</t>
    </r>
  </si>
  <si>
    <r>
      <rPr>
        <sz val="11"/>
        <color rgb="FF000000"/>
        <rFont val="Calibri"/>
      </rPr>
      <t xml:space="preserve">The host will support the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features.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</si>
  <si>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HKLM\SOFTWARE\Policies\Microsoft\Windows\CredentialsDelegation:AllowProtectedCreds</t>
    </r>
    <r>
      <rPr>
        <sz val="11"/>
        <color rgb="FF006096"/>
        <rFont val="Roboto Condensed"/>
      </rPr>
      <t xml:space="preserve">
</t>
    </r>
  </si>
  <si>
    <r>
      <rPr>
        <sz val="11"/>
        <color rgb="FF000000"/>
        <rFont val="Calibri"/>
      </rPr>
      <t>Disabled.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are not supported. Users will always need to pass their credentials to the host.)</t>
    </r>
  </si>
  <si>
    <t>Device Guard</t>
  </si>
  <si>
    <t>18.9.5.1</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</si>
  <si>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</si>
  <si>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</si>
  <si>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is enabled. Virtualization Based Security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r>
      <rPr>
        <sz val="11"/>
        <color rgb="FF000000"/>
        <rFont val="Calibri"/>
      </rPr>
      <t xml:space="preserve">
</t>
    </r>
    <r>
      <rPr>
        <b/>
        <sz val="11"/>
        <color rgb="FF000000"/>
        <rFont val="Calibri"/>
      </rPr>
      <t>Note #3:</t>
    </r>
    <r>
      <rPr>
        <sz val="11"/>
        <color rgb="FF000000"/>
        <rFont val="Calibri"/>
      </rPr>
      <t xml:space="preserve"> If implementing Virtualization Based Security (in Microsoft Defender Application Guard) with the Next Generation Windows Security (NGWS) profile, the Internet Connection Sharing (ICS) (SharedAccess) service must not be </t>
    </r>
    <r>
      <rPr>
        <b/>
        <sz val="11"/>
        <color rgb="FF000000"/>
        <rFont val="Calibri"/>
      </rPr>
      <t>Disabled</t>
    </r>
    <r>
      <rPr>
        <sz val="11"/>
        <color rgb="FF000000"/>
        <rFont val="Calibri"/>
      </rPr>
      <t xml:space="preserve"> (from Section 5).</t>
    </r>
    <r>
      <rPr>
        <sz val="11"/>
        <color rgb="FF000000"/>
        <rFont val="Calibri"/>
      </rPr>
      <t xml:space="preserve">
</t>
    </r>
    <r>
      <rPr>
        <b/>
        <sz val="11"/>
        <color rgb="FF000000"/>
        <rFont val="Calibri"/>
      </rPr>
      <t>Note #4:</t>
    </r>
    <r>
      <rPr>
        <sz val="11"/>
        <color rgb="FF000000"/>
        <rFont val="Calibri"/>
      </rPr>
      <t xml:space="preserve"> If the Level 2 recommendation to configure </t>
    </r>
    <r>
      <rPr>
        <i/>
        <sz val="11"/>
        <color rgb="FF000000"/>
        <rFont val="Calibri"/>
      </rPr>
      <t>Log on as a service</t>
    </r>
    <r>
      <rPr>
        <sz val="11"/>
        <color rgb="FF000000"/>
        <rFont val="Calibri"/>
      </rPr>
      <t xml:space="preserve"> (from Section 2.2) is implemented, the additional security principal </t>
    </r>
    <r>
      <rPr>
        <b/>
        <sz val="11"/>
        <color rgb="FF000000"/>
        <rFont val="Calibri"/>
      </rPr>
      <t>WDAGUtilityAccount</t>
    </r>
    <r>
      <rPr>
        <sz val="11"/>
        <color rgb="FF000000"/>
        <rFont val="Calibri"/>
      </rPr>
      <t xml:space="preserve"> must also be granted that User Right Assignment in order for Virtualization Based Security (in Microsoft Defender Application Guard) with the Next Generation Windows Security (NGWS) profile to function.</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</si>
  <si>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</si>
  <si>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HKLM\SOFTWARE\Policies\Microsoft\Windows\DeviceGuard:EnableVirtualizationBasedSecurity</t>
    </r>
    <r>
      <rPr>
        <sz val="11"/>
        <color rgb="FF006096"/>
        <rFont val="Roboto Condensed"/>
      </rPr>
      <t xml:space="preserve">
</t>
    </r>
  </si>
  <si>
    <t>18.9.5.2</t>
  </si>
  <si>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</si>
  <si>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Select Platform Security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</si>
  <si>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(VBS) is enabled. VBS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</si>
  <si>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Choosing the </t>
    </r>
    <r>
      <rPr>
        <b/>
        <sz val="11"/>
        <color rgb="FF000000"/>
        <rFont val="Calibri"/>
      </rPr>
      <t>Secure Boot</t>
    </r>
    <r>
      <rPr>
        <sz val="11"/>
        <color rgb="FF000000"/>
        <rFont val="Calibri"/>
      </rPr>
      <t xml:space="preserve"> option provides the system with as much protection as is supported by the computer’s hardware. A system with input/output memory management units (IOMMUs) will have Secure Boot with DMA protection. A system without IOMMUs will simply have Secure Boot enabled without DMA protection.</t>
    </r>
    <r>
      <rPr>
        <sz val="11"/>
        <color rgb="FF000000"/>
        <rFont val="Calibri"/>
      </rPr>
      <t xml:space="preserve">
</t>
    </r>
    <r>
      <rPr>
        <sz val="11"/>
        <color rgb="FF000000"/>
        <rFont val="Calibri"/>
      </rPr>
      <t xml:space="preserve">Choosing the </t>
    </r>
    <r>
      <rPr>
        <b/>
        <sz val="11"/>
        <color rgb="FF000000"/>
        <rFont val="Calibri"/>
      </rPr>
      <t>Secure Boot with DMA protection</t>
    </r>
    <r>
      <rPr>
        <sz val="11"/>
        <color rgb="FF000000"/>
        <rFont val="Calibri"/>
      </rPr>
      <t xml:space="preserve"> option requires the system to have IOMMUs in order to enable VBS. Without IOMMU hardware support, VBS will be disabled.</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</si>
  <si>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HKLM\SOFTWARE\Policies\Microsoft\Windows\DeviceGuard:RequirePlatformSecurityFeatures</t>
    </r>
    <r>
      <rPr>
        <sz val="11"/>
        <color rgb="FF006096"/>
        <rFont val="Roboto Condensed"/>
      </rPr>
      <t xml:space="preserve">
</t>
    </r>
  </si>
  <si>
    <t>18.9.5.3</t>
  </si>
  <si>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</si>
  <si>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Virtualization Based Protection of Code Integrity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</si>
  <si>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</si>
  <si>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Virtualization Based Security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</si>
  <si>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HKLM\SOFTWARE\Policies\Microsoft\Windows\DeviceGuard:HypervisorEnforcedCodeIntegrity</t>
    </r>
    <r>
      <rPr>
        <sz val="11"/>
        <color rgb="FF006096"/>
        <rFont val="Roboto Condensed"/>
      </rPr>
      <t xml:space="preserve">
</t>
    </r>
  </si>
  <si>
    <t>18.9.5.4</t>
  </si>
  <si>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</si>
  <si>
    <r>
      <rPr>
        <sz val="11"/>
        <color rgb="FF000000"/>
        <rFont val="Calibri"/>
      </rPr>
      <t xml:space="preserve">Set the following UI path to </t>
    </r>
    <r>
      <rPr>
        <b/>
        <sz val="11"/>
        <color rgb="FF000000"/>
        <rFont val="Calibri"/>
      </rPr>
      <t>TRUE</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Require UEFI Memory Attributes Table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Release 1703 Administrative Templates (or newer).</t>
    </r>
  </si>
  <si>
    <r>
      <rPr>
        <sz val="11"/>
        <color rgb="FF000000"/>
        <rFont val="Calibri"/>
      </rPr>
      <t>This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</si>
  <si>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HKLM\SOFTWARE\Policies\Microsoft\Windows\DeviceGuard:HVCIMATRequired</t>
    </r>
    <r>
      <rPr>
        <sz val="11"/>
        <color rgb="FF006096"/>
        <rFont val="Roboto Condensed"/>
      </rPr>
      <t xml:space="preserve">
</t>
    </r>
  </si>
  <si>
    <t>18.9.5.5</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</si>
  <si>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</si>
  <si>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</si>
  <si>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</si>
  <si>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Credential Guard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</si>
  <si>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</si>
  <si>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t>18.9.5.6</t>
  </si>
  <si>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</si>
  <si>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Secure Launch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Release 1809 &amp; Server 2019 Administrative Templates (or newer).</t>
    </r>
  </si>
  <si>
    <r>
      <rPr>
        <sz val="11"/>
        <color rgb="FF000000"/>
        <rFont val="Calibri"/>
      </rPr>
      <t>Secure Launch protects the Virtualization Based Security environment from exploited vulnerabilities in device firmware.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</si>
  <si>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</si>
  <si>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HKLM\SOFTWARE\Policies\Microsoft\Windows\DeviceGuard:ConfigureSystemGuardLaunch</t>
    </r>
    <r>
      <rPr>
        <sz val="11"/>
        <color rgb="FF006096"/>
        <rFont val="Roboto Condensed"/>
      </rPr>
      <t xml:space="preserve">
</t>
    </r>
  </si>
  <si>
    <r>
      <rPr>
        <sz val="11"/>
        <color rgb="FF000000"/>
        <rFont val="Calibri"/>
      </rPr>
      <t>Not Configured. (Administrative users can choose whether to enable or disable Secure Launch.)</t>
    </r>
  </si>
  <si>
    <t>Device Installation Restrictions</t>
  </si>
  <si>
    <t>18.9.7.1.1</t>
  </si>
  <si>
    <r>
      <rPr>
        <sz val="11"/>
        <rFont val="Calibri"/>
      </rPr>
      <t xml:space="preserve">Ensure </t>
    </r>
    <r>
      <rPr>
        <sz val="11"/>
        <color rgb="FF000000"/>
        <rFont val="Calibri"/>
      </rPr>
      <t>'</t>
    </r>
    <r>
      <rPr>
        <b/>
        <sz val="11"/>
        <color rgb="FF000000"/>
        <rFont val="Calibri"/>
      </rPr>
      <t>Allow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 &lt;Org Specific Device IDs&gt;</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</si>
  <si>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the Organization must specify which </t>
    </r>
    <r>
      <rPr>
        <b/>
        <sz val="11"/>
        <color rgb="FF000000"/>
        <rFont val="Calibri"/>
      </rPr>
      <t>device IDs</t>
    </r>
    <r>
      <rPr>
        <sz val="11"/>
        <color rgb="FF000000"/>
        <rFont val="Calibri"/>
      </rPr>
      <t xml:space="preserve"> are allowed to be installed/used on the system before applying the GPO:</t>
    </r>
    <r>
      <rPr>
        <sz val="11"/>
        <color rgb="FF000000"/>
        <rFont val="Calibri"/>
      </rPr>
      <t xml:space="preserve">
</t>
    </r>
    <r>
      <rPr>
        <sz val="11"/>
        <color rgb="FF006096"/>
        <rFont val="Roboto Condensed"/>
      </rPr>
      <t>Computer Configuration\Policies\Administrative Templates\System\Device Installation\Device Installation Restrictions\Allow installation of devices that match any of these device IDs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create a list of devices, click Show, after enabling the policy. In the Show Contents dialog box, in the Value column, type a Plug and Play hardware ID or compatible ID (for example, gendisk, USB\COMPOSITE, USB\Class_ff).</t>
    </r>
    <r>
      <rPr>
        <sz val="11"/>
        <color rgb="FF000000"/>
        <rFont val="Calibri"/>
      </rPr>
      <t xml:space="preserve">
</t>
    </r>
    <r>
      <rPr>
        <b/>
        <sz val="11"/>
        <color rgb="FF000000"/>
        <rFont val="Calibri"/>
      </rPr>
      <t>Note #2:</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the Microsoft Windows 10 Release 21H2 Administrative Templates (or newer).</t>
    </r>
  </si>
  <si>
    <r>
      <rPr>
        <sz val="11"/>
        <color rgb="FF000000"/>
        <rFont val="Calibri"/>
      </rPr>
      <t>This policy setting allows a specific list of Plug and Play hardware IDs and compatible IDs for devices that Windows is allowed to install.</t>
    </r>
    <r>
      <rPr>
        <sz val="11"/>
        <color rgb="FF000000"/>
        <rFont val="Calibri"/>
      </rPr>
      <t xml:space="preserve">
</t>
    </r>
    <r>
      <rPr>
        <sz val="11"/>
        <color rgb="FF000000"/>
        <rFont val="Calibri"/>
      </rPr>
      <t xml:space="preserve">The recommended state for this setting is: </t>
    </r>
    <r>
      <rPr>
        <b/>
        <sz val="11"/>
        <color rgb="FF000000"/>
        <rFont val="Calibri"/>
      </rPr>
      <t>Enabled: &lt;Org Specific Device IDs&gt;</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is intended to be used only when the </t>
    </r>
    <r>
      <rPr>
        <i/>
        <sz val="11"/>
        <color rgb="FF000000"/>
        <rFont val="Calibri"/>
      </rPr>
      <t>Apply layered order of evaluation for Allow and Prevent device installation policies across all device match criteria</t>
    </r>
    <r>
      <rPr>
        <sz val="11"/>
        <color rgb="FF000000"/>
        <rFont val="Calibri"/>
      </rPr>
      <t xml:space="preserve"> policy setting is enabled, however it may also be used with the </t>
    </r>
    <r>
      <rPr>
        <i/>
        <sz val="11"/>
        <color rgb="FF000000"/>
        <rFont val="Calibri"/>
      </rPr>
      <t>Prevent installation of devices not described by other policy settings</t>
    </r>
    <r>
      <rPr>
        <sz val="11"/>
        <color rgb="FF000000"/>
        <rFont val="Calibri"/>
      </rPr>
      <t xml:space="preserve"> policy setting for legacy policy definitions. The </t>
    </r>
    <r>
      <rPr>
        <i/>
        <sz val="11"/>
        <color rgb="FF000000"/>
        <rFont val="Calibri"/>
      </rPr>
      <t>Apply layered order of evaluation for Allow and Prevent device installation policies across all device match criteria</t>
    </r>
    <r>
      <rPr>
        <sz val="11"/>
        <color rgb="FF000000"/>
        <rFont val="Calibri"/>
      </rPr>
      <t xml:space="preserve"> is included as a benchmark recommendation in Section 8.8.7 Device Installation.</t>
    </r>
    <r>
      <rPr>
        <sz val="11"/>
        <color rgb="FF000000"/>
        <rFont val="Calibri"/>
      </rPr>
      <t xml:space="preserve">
</t>
    </r>
    <r>
      <rPr>
        <b/>
        <sz val="11"/>
        <color rgb="FF000000"/>
        <rFont val="Calibri"/>
      </rPr>
      <t>Note #2:</t>
    </r>
    <r>
      <rPr>
        <sz val="11"/>
        <color rgb="FF000000"/>
        <rFont val="Calibri"/>
      </rPr>
      <t xml:space="preserve"> For a step by step guide for Managing Device Installation with Group Policy, visit: Manage Device Installation with Group Policy </t>
    </r>
    <r>
      <rPr>
        <sz val="11"/>
        <color rgb="FF0000FF"/>
        <rFont val="Calibri"/>
      </rPr>
      <t>(https://docs.microsoft.com/en-us/windows/client-management/manage-device-installation-with-group-policy)</t>
    </r>
    <r>
      <rPr>
        <sz val="11"/>
        <color rgb="FF000000"/>
        <rFont val="Calibri"/>
      </rPr>
      <t>.</t>
    </r>
  </si>
  <si>
    <r>
      <rPr>
        <sz val="11"/>
        <color rgb="FF000000"/>
        <rFont val="Calibri"/>
      </rPr>
      <t>Plug and Play devices whose hardware IDs and compatible IDs are not on the specified list, will not install on the system.</t>
    </r>
    <r>
      <rPr>
        <sz val="11"/>
        <color rgb="FF000000"/>
        <rFont val="Calibri"/>
      </rPr>
      <t xml:space="preserve">
</t>
    </r>
    <r>
      <rPr>
        <b/>
        <sz val="11"/>
        <color rgb="FF000000"/>
        <rFont val="Calibri"/>
      </rPr>
      <t>Note:</t>
    </r>
    <r>
      <rPr>
        <sz val="11"/>
        <color rgb="FF000000"/>
        <rFont val="Calibri"/>
      </rPr>
      <t xml:space="preserve"> When this policy setting is enabled together with the </t>
    </r>
    <r>
      <rPr>
        <i/>
        <sz val="11"/>
        <color rgb="FF000000"/>
        <rFont val="Calibri"/>
      </rPr>
      <t>Apply layered order of evaluation for Allow and Prevent device installation policies across all device match criteria</t>
    </r>
    <r>
      <rPr>
        <sz val="11"/>
        <color rgb="FF000000"/>
        <rFont val="Calibri"/>
      </rPr>
      <t xml:space="preserve"> policy setting, Windows is allowed to install or update any device whose Plug and Play hardware ID or compatible ID appears in the list created, unless another policy setting at the same or higher layer in the hierarchy specifically prevents that installation. If the </t>
    </r>
    <r>
      <rPr>
        <i/>
        <sz val="11"/>
        <color rgb="FF000000"/>
        <rFont val="Calibri"/>
      </rPr>
      <t>Apply layered order of evaluation for Allow and Prevent device installation policies across all device match criteria</t>
    </r>
    <r>
      <rPr>
        <sz val="11"/>
        <color rgb="FF000000"/>
        <rFont val="Calibri"/>
      </rPr>
      <t xml:space="preserve"> policy setting is not enabled with this policy setting, then any other policy settings specifically preventing installation will take precedence. The aforementioned policy is included as a benchmark recommendation in Section 8.8.7 Device Installation.</t>
    </r>
    <r>
      <rPr>
        <sz val="11"/>
        <color rgb="FF000000"/>
        <rFont val="Calibri"/>
      </rPr>
      <t xml:space="preserve">
</t>
    </r>
    <r>
      <rPr>
        <b/>
        <sz val="11"/>
        <color rgb="FF000000"/>
        <rFont val="Calibri"/>
      </rPr>
      <t>Note #2:</t>
    </r>
    <r>
      <rPr>
        <sz val="11"/>
        <color rgb="FF000000"/>
        <rFont val="Calibri"/>
      </rPr>
      <t xml:space="preserve"> This policy setting will be used in conjunction with the </t>
    </r>
    <r>
      <rPr>
        <i/>
        <sz val="11"/>
        <color rgb="FF000000"/>
        <rFont val="Calibri"/>
      </rPr>
      <t>Prevent installation of devices not described by other policy settings</t>
    </r>
    <r>
      <rPr>
        <sz val="11"/>
        <color rgb="FF000000"/>
        <rFont val="Calibri"/>
      </rPr>
      <t xml:space="preserve"> (8.8.7 Device Installation). Windows will be able to install or update any device whose Plug and Play hardware ID or compatible ID appears in the list that is created, unless another policy setting specifically prevents that installation (for example, the </t>
    </r>
    <r>
      <rPr>
        <i/>
        <sz val="11"/>
        <color rgb="FF000000"/>
        <rFont val="Calibri"/>
      </rPr>
      <t>Prevent installation of devices that match any of these device IDs</t>
    </r>
    <r>
      <rPr>
        <sz val="11"/>
        <color rgb="FF000000"/>
        <rFont val="Calibri"/>
      </rPr>
      <t xml:space="preserve"> policy setting, the </t>
    </r>
    <r>
      <rPr>
        <i/>
        <sz val="11"/>
        <color rgb="FF000000"/>
        <rFont val="Calibri"/>
      </rPr>
      <t>Prevent installation of devices for these device classes</t>
    </r>
    <r>
      <rPr>
        <sz val="11"/>
        <color rgb="FF000000"/>
        <rFont val="Calibri"/>
      </rPr>
      <t xml:space="preserve"> policy setting, the </t>
    </r>
    <r>
      <rPr>
        <i/>
        <sz val="11"/>
        <color rgb="FF000000"/>
        <rFont val="Calibri"/>
      </rPr>
      <t>Prevent installation of devices that match any of these device instance IDs</t>
    </r>
    <r>
      <rPr>
        <sz val="11"/>
        <color rgb="FF000000"/>
        <rFont val="Calibri"/>
      </rPr>
      <t xml:space="preserve"> policy setting, or the </t>
    </r>
    <r>
      <rPr>
        <i/>
        <sz val="11"/>
        <color rgb="FF000000"/>
        <rFont val="Calibri"/>
      </rPr>
      <t>Prevent installation of removable devices</t>
    </r>
    <r>
      <rPr>
        <sz val="11"/>
        <color rgb="FF000000"/>
        <rFont val="Calibri"/>
      </rPr>
      <t xml:space="preserve"> policy setting).</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</si>
  <si>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HKLM\SOFTWARE\Policies\Microsoft\Windows\DeviceInstall\Restrictions:AllowDeviceIDs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above registry key will be used to determine if the setting is </t>
    </r>
    <r>
      <rPr>
        <b/>
        <sz val="11"/>
        <color rgb="FF000000"/>
        <rFont val="Calibri"/>
      </rPr>
      <t>Enabled</t>
    </r>
    <r>
      <rPr>
        <sz val="11"/>
        <color rgb="FF000000"/>
        <rFont val="Calibri"/>
      </rPr>
      <t xml:space="preserve"> via CIS-CAT.</t>
    </r>
    <r>
      <rPr>
        <sz val="11"/>
        <color rgb="FF000000"/>
        <rFont val="Calibri"/>
      </rPr>
      <t xml:space="preserve">
</t>
    </r>
    <r>
      <rPr>
        <sz val="11"/>
        <color rgb="FF006096"/>
        <rFont val="Roboto Condensed"/>
      </rPr>
      <t>HKLM\SOFTWARE\Policies\Microsoft\Windows\DeviceInstall\Restrictions\AllowDeviceIDs:{number}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above registry key will contain specific device IDs, which need to be set by the Organization. This key will </t>
    </r>
    <r>
      <rPr>
        <b/>
        <sz val="11"/>
        <color rgb="FF000000"/>
        <rFont val="Calibri"/>
      </rPr>
      <t>not</t>
    </r>
    <r>
      <rPr>
        <sz val="11"/>
        <color rgb="FF000000"/>
        <rFont val="Calibri"/>
      </rPr>
      <t xml:space="preserve"> be used to determine if the setting is </t>
    </r>
    <r>
      <rPr>
        <b/>
        <sz val="11"/>
        <color rgb="FF000000"/>
        <rFont val="Calibri"/>
      </rPr>
      <t>Enabled</t>
    </r>
    <r>
      <rPr>
        <sz val="11"/>
        <color rgb="FF000000"/>
        <rFont val="Calibri"/>
      </rPr>
      <t xml:space="preserve"> via CIS-CAT.</t>
    </r>
  </si>
  <si>
    <r>
      <rPr>
        <sz val="11"/>
        <color rgb="FF000000"/>
        <rFont val="Calibri"/>
      </rPr>
      <t>Disabled. (This policy setting, and no other policy setting describes the device, the "Prevent installation of devices not described by other policy settings" policy setting determines whether the device can be installed.)</t>
    </r>
  </si>
  <si>
    <t>18.9.7.1.2</t>
  </si>
  <si>
    <r>
      <rPr>
        <sz val="11"/>
        <rFont val="Calibri"/>
      </rPr>
      <t xml:space="preserve">Ensure </t>
    </r>
    <r>
      <rPr>
        <sz val="11"/>
        <color rgb="FF000000"/>
        <rFont val="Calibri"/>
      </rPr>
      <t>'</t>
    </r>
    <r>
      <rPr>
        <b/>
        <sz val="11"/>
        <color rgb="FF000000"/>
        <rFont val="Calibri"/>
      </rPr>
      <t>Apply layered order of evaluation for Allow and Prevent device installation policies across all device match criteria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</si>
  <si>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Installation\Device Installation Restrictions\Apply layered order of evaluation for Allow and Prevent device installation policies across all device match criteria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the Microsoft Windows 10 Release 1903 Administrative Templates (or newer).</t>
    </r>
  </si>
  <si>
    <r>
      <rPr>
        <sz val="11"/>
        <color rgb="FF000000"/>
        <rFont val="Calibri"/>
      </rPr>
      <t>This policy setting will change the evaluation order in which Allow and Prevent policy settings are applied when more than one install policy setting is applicable for a given device. This policy setting ensures that overlapping device match criteria is applied based on an established hierarchy where more specific match criteria supersedes less specific match criteria.</t>
    </r>
    <r>
      <rPr>
        <sz val="11"/>
        <color rgb="FF000000"/>
        <rFont val="Calibri"/>
      </rPr>
      <t xml:space="preserve">
</t>
    </r>
    <r>
      <rPr>
        <sz val="11"/>
        <color rgb="FF000000"/>
        <rFont val="Calibri"/>
      </rPr>
      <t>The hierarchical order of evaluation for policy settings that specify device match criteria is as follows:</t>
    </r>
    <r>
      <rPr>
        <sz val="11"/>
        <color rgb="FF000000"/>
        <rFont val="Calibri"/>
      </rPr>
      <t xml:space="preserve">
</t>
    </r>
    <r>
      <rPr>
        <i/>
        <sz val="11"/>
        <color rgb="FF000000"/>
        <rFont val="Calibri"/>
      </rPr>
      <t>Device instance IDs &gt; Device IDs &gt; Device setup class &gt; Removable devices</t>
    </r>
    <r>
      <rPr>
        <sz val="11"/>
        <color rgb="FF000000"/>
        <rFont val="Calibri"/>
      </rPr>
      <t xml:space="preserve">
</t>
    </r>
    <r>
      <rPr>
        <b/>
        <sz val="11"/>
        <color rgb="FF000000"/>
        <rFont val="Calibri"/>
      </rPr>
      <t>Device instance IDs</t>
    </r>
    <r>
      <rPr>
        <sz val="11"/>
        <color rgb="FF000000"/>
        <rFont val="Calibri"/>
      </rPr>
      <t xml:space="preserve">
</t>
    </r>
    <r>
      <rPr>
        <sz val="11"/>
        <color rgb="FF000000"/>
        <rFont val="Calibri"/>
      </rPr>
      <t>- Prevent installation of devices using drivers that match these device instance IDs</t>
    </r>
    <r>
      <rPr>
        <sz val="11"/>
        <color rgb="FF000000"/>
        <rFont val="Calibri"/>
      </rPr>
      <t xml:space="preserve">
</t>
    </r>
    <r>
      <rPr>
        <sz val="11"/>
        <color rgb="FF000000"/>
        <rFont val="Calibri"/>
      </rPr>
      <t>- Allow installation of devices using drivers that match these device instance IDs</t>
    </r>
    <r>
      <rPr>
        <sz val="11"/>
        <color rgb="FF000000"/>
        <rFont val="Calibri"/>
      </rPr>
      <t xml:space="preserve">
</t>
    </r>
    <r>
      <rPr>
        <b/>
        <sz val="11"/>
        <color rgb="FF000000"/>
        <rFont val="Calibri"/>
      </rPr>
      <t>Device IDs</t>
    </r>
    <r>
      <rPr>
        <sz val="11"/>
        <color rgb="FF000000"/>
        <rFont val="Calibri"/>
      </rPr>
      <t xml:space="preserve">
</t>
    </r>
    <r>
      <rPr>
        <sz val="11"/>
        <color rgb="FF000000"/>
        <rFont val="Calibri"/>
      </rPr>
      <t>- Prevent installation of devices using drivers that match these device IDs</t>
    </r>
    <r>
      <rPr>
        <sz val="11"/>
        <color rgb="FF000000"/>
        <rFont val="Calibri"/>
      </rPr>
      <t xml:space="preserve">
</t>
    </r>
    <r>
      <rPr>
        <sz val="11"/>
        <color rgb="FF000000"/>
        <rFont val="Calibri"/>
      </rPr>
      <t>- Allow installation of devices using drivers that match these device IDs</t>
    </r>
    <r>
      <rPr>
        <sz val="11"/>
        <color rgb="FF000000"/>
        <rFont val="Calibri"/>
      </rPr>
      <t xml:space="preserve">
</t>
    </r>
    <r>
      <rPr>
        <b/>
        <sz val="11"/>
        <color rgb="FF000000"/>
        <rFont val="Calibri"/>
      </rPr>
      <t>Device setup class</t>
    </r>
    <r>
      <rPr>
        <sz val="11"/>
        <color rgb="FF000000"/>
        <rFont val="Calibri"/>
      </rPr>
      <t xml:space="preserve">
</t>
    </r>
    <r>
      <rPr>
        <sz val="11"/>
        <color rgb="FF000000"/>
        <rFont val="Calibri"/>
      </rPr>
      <t>- Prevent installation of devices using drivers that match these device setup classes</t>
    </r>
    <r>
      <rPr>
        <sz val="11"/>
        <color rgb="FF000000"/>
        <rFont val="Calibri"/>
      </rPr>
      <t xml:space="preserve">
</t>
    </r>
    <r>
      <rPr>
        <sz val="11"/>
        <color rgb="FF000000"/>
        <rFont val="Calibri"/>
      </rPr>
      <t>- Allow installation of devices using drivers that match these device setup classes</t>
    </r>
    <r>
      <rPr>
        <sz val="11"/>
        <color rgb="FF000000"/>
        <rFont val="Calibri"/>
      </rPr>
      <t xml:space="preserve">
</t>
    </r>
    <r>
      <rPr>
        <b/>
        <sz val="11"/>
        <color rgb="FF000000"/>
        <rFont val="Calibri"/>
      </rPr>
      <t>Removable devices</t>
    </r>
    <r>
      <rPr>
        <sz val="11"/>
        <color rgb="FF000000"/>
        <rFont val="Calibri"/>
      </rPr>
      <t xml:space="preserve">
</t>
    </r>
    <r>
      <rPr>
        <sz val="11"/>
        <color rgb="FF000000"/>
        <rFont val="Calibri"/>
      </rPr>
      <t>- Prevent installation of removable devices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</si>
  <si>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When restricting and ordering Plug and Play devices, this policy setting provides more granular control than the older setting, </t>
    </r>
    <r>
      <rPr>
        <i/>
        <sz val="11"/>
        <color rgb="FF000000"/>
        <rFont val="Calibri"/>
      </rPr>
      <t>Prevent installation of devices not described by other policy settings</t>
    </r>
    <r>
      <rPr>
        <sz val="11"/>
        <color rgb="FF000000"/>
        <rFont val="Calibri"/>
      </rPr>
      <t>.</t>
    </r>
    <r>
      <rPr>
        <sz val="11"/>
        <color rgb="FF000000"/>
        <rFont val="Calibri"/>
      </rPr>
      <t xml:space="preserve">
</t>
    </r>
    <r>
      <rPr>
        <sz val="11"/>
        <color rgb="FF000000"/>
        <rFont val="Calibri"/>
      </rPr>
      <t xml:space="preserve">If </t>
    </r>
    <r>
      <rPr>
        <b/>
        <sz val="11"/>
        <color rgb="FF000000"/>
        <rFont val="Calibri"/>
      </rPr>
      <t>conflicting</t>
    </r>
    <r>
      <rPr>
        <sz val="11"/>
        <color rgb="FF000000"/>
        <rFont val="Calibri"/>
      </rPr>
      <t xml:space="preserve"> policy settings are enabled at the same time, the </t>
    </r>
    <r>
      <rPr>
        <i/>
        <sz val="11"/>
        <color rgb="FF000000"/>
        <rFont val="Calibri"/>
      </rPr>
      <t>Apply layered order of evaluation for Allow and Prevent device installation policies across all device match criteria</t>
    </r>
    <r>
      <rPr>
        <sz val="11"/>
        <color rgb="FF000000"/>
        <rFont val="Calibri"/>
      </rPr>
      <t xml:space="preserve"> policy setting will be enabled and the other policy setting will be ignored.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</si>
  <si>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HKLM\SOFTWARE\Policies\Microsoft\Windows\DeviceInstall\Restrictions:AllowDenyLayered</t>
    </r>
    <r>
      <rPr>
        <sz val="11"/>
        <color rgb="FF006096"/>
        <rFont val="Roboto Condensed"/>
      </rPr>
      <t xml:space="preserve">
</t>
    </r>
  </si>
  <si>
    <r>
      <rPr>
        <sz val="11"/>
        <color rgb="FF000000"/>
        <rFont val="Calibri"/>
      </rPr>
      <t>Disabled. (Default evaluation is used. By default, all "Prevent installation..." policy settings have precedence over any other policy setting that allows Windows to install a device.)</t>
    </r>
  </si>
  <si>
    <t>18.9.7.1.3</t>
  </si>
  <si>
    <r>
      <rPr>
        <sz val="11"/>
        <rFont val="Calibri"/>
      </rPr>
      <t xml:space="preserve">Ensure </t>
    </r>
    <r>
      <rPr>
        <sz val="11"/>
        <color rgb="FF000000"/>
        <rFont val="Calibri"/>
      </rPr>
      <t>'</t>
    </r>
    <r>
      <rPr>
        <b/>
        <sz val="11"/>
        <color rgb="FF000000"/>
        <rFont val="Calibri"/>
      </rPr>
      <t>Display a custom message when installation is prevented by a policy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&lt;Text&gt;</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</si>
  <si>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Installation\Device Installation Restrictions\Display a custom message when installation is prevented by a policy setting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the Microsoft Windows 10 Release 1903 Administrative Templates (or newer).</t>
    </r>
  </si>
  <si>
    <r>
      <rPr>
        <sz val="11"/>
        <color rgb="FF000000"/>
        <rFont val="Calibri"/>
      </rPr>
      <t>This policy setting allows a custom message to be displayed to users via a notification when device installation is attempted and a policy setting prevents the installation.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</si>
  <si>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have to acknowledge a dialog box with the configured text before they can proceed.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</si>
  <si>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containing a custom warning message.</t>
    </r>
    <r>
      <rPr>
        <sz val="11"/>
        <color rgb="FF000000"/>
        <rFont val="Calibri"/>
      </rPr>
      <t xml:space="preserve">
</t>
    </r>
    <r>
      <rPr>
        <sz val="11"/>
        <color rgb="FF006096"/>
        <rFont val="Roboto Condensed"/>
      </rPr>
      <t>HKLM\SOFTWARE\Policies\Microsoft\Windows\DeviceInstall\Restrictions\DeniedPolicy:DetailText</t>
    </r>
    <r>
      <rPr>
        <sz val="11"/>
        <color rgb="FF006096"/>
        <rFont val="Roboto Condensed"/>
      </rPr>
      <t xml:space="preserve">
</t>
    </r>
  </si>
  <si>
    <r>
      <rPr>
        <sz val="11"/>
        <color rgb="FF000000"/>
        <rFont val="Calibri"/>
      </rPr>
      <t>Disabled. (Windows displays a default message when a policy setting prevents device installation.)</t>
    </r>
  </si>
  <si>
    <t>18.9.7.1.4</t>
  </si>
  <si>
    <r>
      <rPr>
        <sz val="11"/>
        <rFont val="Calibri"/>
      </rPr>
      <t xml:space="preserve">Ensure </t>
    </r>
    <r>
      <rPr>
        <sz val="11"/>
        <color rgb="FF000000"/>
        <rFont val="Calibri"/>
      </rPr>
      <t>'</t>
    </r>
    <r>
      <rPr>
        <b/>
        <sz val="11"/>
        <color rgb="FF000000"/>
        <rFont val="Calibri"/>
      </rPr>
      <t>Display a custom message title when device installation is prevented by a policy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&lt;Text&gt;</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</si>
  <si>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Installation\Device Installation Restrictions\Display a custom message title when device installation is prevented by a policy setting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the Microsoft Windows 10 Release 1903 Administrative Templates (or newer).</t>
    </r>
  </si>
  <si>
    <r>
      <rPr>
        <sz val="11"/>
        <color rgb="FF000000"/>
        <rFont val="Calibri"/>
      </rPr>
      <t>This policy setting allows a custom message title to be displayed to users via a notification when device installation is attempted and a policy setting prevents the installation.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</si>
  <si>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containing a custom title.</t>
    </r>
    <r>
      <rPr>
        <sz val="11"/>
        <color rgb="FF000000"/>
        <rFont val="Calibri"/>
      </rPr>
      <t xml:space="preserve">
</t>
    </r>
    <r>
      <rPr>
        <sz val="11"/>
        <color rgb="FF006096"/>
        <rFont val="Roboto Condensed"/>
      </rPr>
      <t>HKLM\SOFTWARE\Policies\Microsoft\Windows\DeviceInstall\Restrictions\DeniedPolicy:SimpleText</t>
    </r>
    <r>
      <rPr>
        <sz val="11"/>
        <color rgb="FF006096"/>
        <rFont val="Roboto Condensed"/>
      </rPr>
      <t xml:space="preserve">
</t>
    </r>
  </si>
  <si>
    <r>
      <rPr>
        <sz val="11"/>
        <color rgb="FF000000"/>
        <rFont val="Calibri"/>
      </rPr>
      <t>Disabled. (Windows displays a default title when a policy setting prevents device installation.)</t>
    </r>
  </si>
  <si>
    <t>18.9.7.1.5</t>
  </si>
  <si>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</si>
  <si>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that match any of these device IDs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all versions of the Microsoft Windows Administrative Templates.</t>
    </r>
  </si>
  <si>
    <r>
      <rPr>
        <sz val="11"/>
        <color rgb="FF000000"/>
        <rFont val="Calibri"/>
      </rPr>
      <t>This policy setting allows you to specify a list of Plug and Play hardware IDs and compatible IDs for devices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a device whose hardware ID or compatible ID appears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devices can be installed and updated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versions of Windows 10 Release 1803 (or newer), there is a new control named </t>
    </r>
    <r>
      <rPr>
        <i/>
        <sz val="11"/>
        <color rgb="FF000000"/>
        <rFont val="Calibri"/>
      </rPr>
      <t>Enumeration policy for external devices incompatible with Kernel DMA Protection</t>
    </r>
    <r>
      <rPr>
        <sz val="11"/>
        <color rgb="FF000000"/>
        <rFont val="Calibri"/>
      </rPr>
      <t xml:space="preserve"> available that mitigates much of the risk for malicious devices that may perform Direct Memory Access (DMA) attacks. The newer control is also now part of the Windows 10 CIS benchmark, in section 18.8.26. However, if your environment still contains </t>
    </r>
    <r>
      <rPr>
        <b/>
        <sz val="11"/>
        <color rgb="FF000000"/>
        <rFont val="Calibri"/>
      </rPr>
      <t>any</t>
    </r>
    <r>
      <rPr>
        <sz val="11"/>
        <color rgb="FF000000"/>
        <rFont val="Calibri"/>
      </rPr>
      <t xml:space="preserve"> Windows 10 Release 1709 (or older) workstations, then the newer control will not work, so this setting remains important to disable Thunderbolt devices on those systems.</t>
    </r>
  </si>
  <si>
    <r>
      <rPr>
        <sz val="11"/>
        <color rgb="FF000000"/>
        <rFont val="Calibri"/>
      </rPr>
      <t>Devices matching the specified device IDs will be prevented from installation.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</si>
  <si>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HKLM\SOFTWARE\Policies\Microsoft\Windows\DeviceInstall\Restrictions:DenyDeviceIDs</t>
    </r>
    <r>
      <rPr>
        <sz val="11"/>
        <color rgb="FF006096"/>
        <rFont val="Roboto Condensed"/>
      </rPr>
      <t xml:space="preserve">
</t>
    </r>
  </si>
  <si>
    <r>
      <rPr>
        <sz val="11"/>
        <color rgb="FF000000"/>
        <rFont val="Calibri"/>
      </rPr>
      <t>Disabled. (Devices can be installed and updated as allowed or prevented by other policy settings.)</t>
    </r>
  </si>
  <si>
    <t>18.9.7.1.6</t>
  </si>
  <si>
    <r>
      <rPr>
        <sz val="11"/>
        <rFont val="Calibri"/>
      </rPr>
      <t xml:space="preserve">Ensure </t>
    </r>
    <r>
      <rPr>
        <sz val="11"/>
        <color rgb="FF000000"/>
        <rFont val="Calibri"/>
      </rPr>
      <t>'</t>
    </r>
    <r>
      <rPr>
        <b/>
        <sz val="11"/>
        <color rgb="FF000000"/>
        <rFont val="Calibri"/>
      </rPr>
      <t>Prevent installation of devices that match any of these device IDs: 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PCI\CC_0C0A</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</si>
  <si>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add </t>
    </r>
    <r>
      <rPr>
        <b/>
        <sz val="11"/>
        <color rgb="FF000000"/>
        <rFont val="Calibri"/>
      </rPr>
      <t>PCI\CC_0C0A</t>
    </r>
    <r>
      <rPr>
        <sz val="11"/>
        <color rgb="FF000000"/>
        <rFont val="Calibri"/>
      </rPr>
      <t xml:space="preserve"> to the Device IDs list:</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that match any of these device IDs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all versions of the Microsoft Windows Administrative Templates.</t>
    </r>
  </si>
  <si>
    <r>
      <rPr>
        <sz val="11"/>
        <color rgb="FF000000"/>
        <rFont val="Calibri"/>
      </rPr>
      <t>This policy setting allows you to specify a list of Plug and Play hardware IDs and compatible IDs for devices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a device whose hardware ID or compatible ID appears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devices can be installed and updated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PCI\CC_0C0A</t>
    </r>
    <r>
      <rPr>
        <sz val="11"/>
        <color rgb="FF000000"/>
        <rFont val="Calibri"/>
      </rPr>
      <t xml:space="preserve">
</t>
    </r>
    <r>
      <rPr>
        <b/>
        <sz val="11"/>
        <color rgb="FF000000"/>
        <rFont val="Calibri"/>
      </rPr>
      <t>Note:</t>
    </r>
    <r>
      <rPr>
        <sz val="11"/>
        <color rgb="FF000000"/>
        <rFont val="Calibri"/>
      </rPr>
      <t xml:space="preserve"> This device ID is for Thunderbolt controllers. The USB Type-C (USB-C) port standard that is now common in many computers, especially laptops, utilizes Thunderbolt technology, and therefore may be affected by this restriction. If your organization needs to use USB-C extensively, you may need to decide, internally, to allow yourselves an exception to this recommendation. However, please ensure that all necessary decision-makers have accepted the increased risk of BitLocker encryption key theft (and therefore data theft) via malicious Thunderbolt devices (when left unattended), by doing so.</t>
    </r>
    <r>
      <rPr>
        <sz val="11"/>
        <color rgb="FF000000"/>
        <rFont val="Calibri"/>
      </rPr>
      <t xml:space="preserve">
</t>
    </r>
    <r>
      <rPr>
        <b/>
        <sz val="11"/>
        <color rgb="FF000000"/>
        <rFont val="Calibri"/>
      </rPr>
      <t>Note #2:</t>
    </r>
    <r>
      <rPr>
        <sz val="11"/>
        <color rgb="FF000000"/>
        <rFont val="Calibri"/>
      </rPr>
      <t xml:space="preserve"> In versions of Windows 10 Release 1803 (or newer), there is a new control named </t>
    </r>
    <r>
      <rPr>
        <i/>
        <sz val="11"/>
        <color rgb="FF000000"/>
        <rFont val="Calibri"/>
      </rPr>
      <t>Enumeration policy for external devices incompatible with Kernel DMA Protection</t>
    </r>
    <r>
      <rPr>
        <sz val="11"/>
        <color rgb="FF000000"/>
        <rFont val="Calibri"/>
      </rPr>
      <t xml:space="preserve"> available that mitigates much of the risk for malicious devices that may perform Direct Memory Access (DMA) attacks. The newer control is also now part of the Windows 10 CIS benchmark, in section 18.8.26. However, if your environment still contains </t>
    </r>
    <r>
      <rPr>
        <b/>
        <sz val="11"/>
        <color rgb="FF000000"/>
        <rFont val="Calibri"/>
      </rPr>
      <t>any</t>
    </r>
    <r>
      <rPr>
        <sz val="11"/>
        <color rgb="FF000000"/>
        <rFont val="Calibri"/>
      </rPr>
      <t xml:space="preserve"> Windows 10 Release 1709 (or older) workstations, then the newer control will not work, so this setting remains important to disable Thunderbolt devices on those systems.</t>
    </r>
  </si>
  <si>
    <r>
      <rPr>
        <sz val="11"/>
        <color rgb="FF000000"/>
        <rFont val="Calibri"/>
      </rPr>
      <t>Thunderbolt controllers will be prevented from being installed in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</si>
  <si>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PCI\CC_0C0A</t>
    </r>
    <r>
      <rPr>
        <sz val="11"/>
        <color rgb="FF000000"/>
        <rFont val="Calibri"/>
      </rPr>
      <t>.</t>
    </r>
    <r>
      <rPr>
        <sz val="11"/>
        <color rgb="FF000000"/>
        <rFont val="Calibri"/>
      </rPr>
      <t xml:space="preserve">
</t>
    </r>
    <r>
      <rPr>
        <sz val="11"/>
        <color rgb="FF006096"/>
        <rFont val="Roboto Condensed"/>
      </rPr>
      <t>HKLM\SOFTWARE\Policies\Microsoft\Windows\DeviceInstall\Restrictions\DenyDeviceIDs:1</t>
    </r>
    <r>
      <rPr>
        <sz val="11"/>
        <color rgb="FF006096"/>
        <rFont val="Roboto Condensed"/>
      </rPr>
      <t xml:space="preserve">
</t>
    </r>
  </si>
  <si>
    <r>
      <rPr>
        <sz val="11"/>
        <color rgb="FF000000"/>
        <rFont val="Calibri"/>
      </rPr>
      <t>None. (No device ID types are prevented from installation.)</t>
    </r>
  </si>
  <si>
    <t>18.9.7.1.7</t>
  </si>
  <si>
    <r>
      <rPr>
        <sz val="11"/>
        <rFont val="Calibri"/>
      </rPr>
      <t xml:space="preserve">Ensure </t>
    </r>
    <r>
      <rPr>
        <sz val="11"/>
        <color rgb="FF000000"/>
        <rFont val="Calibri"/>
      </rPr>
      <t>'</t>
    </r>
    <r>
      <rPr>
        <b/>
        <sz val="11"/>
        <color rgb="FF000000"/>
        <rFont val="Calibri"/>
      </rPr>
      <t>Prevent installation of devices that match any of these device IDs: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</si>
  <si>
    <r>
      <rPr>
        <sz val="11"/>
        <color rgb="FF000000"/>
        <rFont val="Calibri"/>
      </rPr>
      <t xml:space="preserve">Set the following UI path to </t>
    </r>
    <r>
      <rPr>
        <b/>
        <sz val="11"/>
        <color rgb="FF000000"/>
        <rFont val="Calibri"/>
      </rPr>
      <t>Enabled</t>
    </r>
    <r>
      <rPr>
        <sz val="11"/>
        <color rgb="FF000000"/>
        <rFont val="Calibri"/>
      </rPr>
      <t xml:space="preserve">, and check the </t>
    </r>
    <r>
      <rPr>
        <b/>
        <sz val="11"/>
        <color rgb="FF000000"/>
        <rFont val="Calibri"/>
      </rPr>
      <t>Also apply to matching devices that are already installed.</t>
    </r>
    <r>
      <rPr>
        <sz val="11"/>
        <color rgb="FF000000"/>
        <rFont val="Calibri"/>
      </rPr>
      <t xml:space="preserve"> checkbox:</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that match any of these device IDs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all versions of the Microsoft Windows Administrative Templates.</t>
    </r>
  </si>
  <si>
    <r>
      <rPr>
        <sz val="11"/>
        <color rgb="FF000000"/>
        <rFont val="Calibri"/>
      </rPr>
      <t>This policy setting allows you to specify a list of Plug and Play hardware IDs and compatible IDs for devices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a device whose hardware ID or compatible ID appears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devices can be installed and updated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versions of Windows 10 Release 1803 (or newer), there is a new control named </t>
    </r>
    <r>
      <rPr>
        <i/>
        <sz val="11"/>
        <color rgb="FF000000"/>
        <rFont val="Calibri"/>
      </rPr>
      <t>Enumeration policy for external devices incompatible with Kernel DMA Protection</t>
    </r>
    <r>
      <rPr>
        <sz val="11"/>
        <color rgb="FF000000"/>
        <rFont val="Calibri"/>
      </rPr>
      <t xml:space="preserve"> available that mitigates much of the risk for malicious devices that may perform Direct Memory Access (DMA) attacks. The newer control is also now part of the Windows 10 CIS benchmark, in section 18.8.26. However, if your environment still contains </t>
    </r>
    <r>
      <rPr>
        <b/>
        <sz val="11"/>
        <color rgb="FF000000"/>
        <rFont val="Calibri"/>
      </rPr>
      <t>any</t>
    </r>
    <r>
      <rPr>
        <sz val="11"/>
        <color rgb="FF000000"/>
        <rFont val="Calibri"/>
      </rPr>
      <t xml:space="preserve"> Windows 10 Release 1709 (or older) workstations, then the newer control will not work, so this setting remains important to disable Thunderbolt devices on those systems.</t>
    </r>
  </si>
  <si>
    <r>
      <rPr>
        <sz val="11"/>
        <color rgb="FF000000"/>
        <rFont val="Calibri"/>
      </rPr>
      <t>Existing devices (that match the device IDs specified) that were previously installed prior to the hardening will be disabled or removed.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</si>
  <si>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HKLM\SOFTWARE\Policies\Microsoft\Windows\DeviceInstall\Restrictions:DenyDeviceIDsRetroactive</t>
    </r>
    <r>
      <rPr>
        <sz val="11"/>
        <color rgb="FF006096"/>
        <rFont val="Roboto Condensed"/>
      </rPr>
      <t xml:space="preserve">
</t>
    </r>
  </si>
  <si>
    <r>
      <rPr>
        <sz val="11"/>
        <color rgb="FF000000"/>
        <rFont val="Calibri"/>
      </rPr>
      <t>False (unchecked). (Pre-existing devices matching the device IDs will not be disabled or removed.)</t>
    </r>
  </si>
  <si>
    <t>18.9.7.1.8</t>
  </si>
  <si>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</si>
  <si>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all versions of the Microsoft Windows Administrative Templates.</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</si>
  <si>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</si>
  <si>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Devices matching the specified device setup classes will be prevented from installation.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</si>
  <si>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HKLM\SOFTWARE\Policies\Microsoft\Windows\DeviceInstall\Restrictions:DenyDeviceClasses</t>
    </r>
    <r>
      <rPr>
        <sz val="11"/>
        <color rgb="FF006096"/>
        <rFont val="Roboto Condensed"/>
      </rPr>
      <t xml:space="preserve">
</t>
    </r>
  </si>
  <si>
    <t>18.9.7.1.9</t>
  </si>
  <si>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</si>
  <si>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add </t>
    </r>
    <r>
      <rPr>
        <b/>
        <sz val="11"/>
        <color rgb="FF000000"/>
        <rFont val="Calibri"/>
      </rPr>
      <t>{d48179be-ec20-11d1-b6b8-00c04fa372a7}</t>
    </r>
    <r>
      <rPr>
        <sz val="11"/>
        <color rgb="FF000000"/>
        <rFont val="Calibri"/>
      </rPr>
      <t xml:space="preserve">, </t>
    </r>
    <r>
      <rPr>
        <b/>
        <sz val="11"/>
        <color rgb="FF000000"/>
        <rFont val="Calibri"/>
      </rPr>
      <t>{7ebefbc0-3200-11d2-b4c2-00a0C9697d07}</t>
    </r>
    <r>
      <rPr>
        <sz val="11"/>
        <color rgb="FF000000"/>
        <rFont val="Calibri"/>
      </rPr>
      <t xml:space="preserve">, </t>
    </r>
    <r>
      <rPr>
        <b/>
        <sz val="11"/>
        <color rgb="FF000000"/>
        <rFont val="Calibri"/>
      </rPr>
      <t>{c06ff265-ae09-48f0-812c-16753d7cba83}</t>
    </r>
    <r>
      <rPr>
        <sz val="11"/>
        <color rgb="FF000000"/>
        <rFont val="Calibri"/>
      </rPr>
      <t xml:space="preserve">, and </t>
    </r>
    <r>
      <rPr>
        <b/>
        <sz val="11"/>
        <color rgb="FF000000"/>
        <rFont val="Calibri"/>
      </rPr>
      <t>{6bdd1fc1-810f-11d0-bec7-08002be2092f}</t>
    </r>
    <r>
      <rPr>
        <sz val="11"/>
        <color rgb="FF000000"/>
        <rFont val="Calibri"/>
      </rPr>
      <t xml:space="preserve"> to the device setup classes list:</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all versions of the Microsoft Windows Administrative Templates.</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</si>
  <si>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r>
      <rPr>
        <sz val="11"/>
        <color rgb="FF000000"/>
        <rFont val="Calibri"/>
      </rPr>
      <t xml:space="preserve">
</t>
    </r>
    <r>
      <rPr>
        <sz val="11"/>
        <color rgb="FF000000"/>
        <rFont val="Calibri"/>
      </rPr>
      <t>Here are the four entries we recommend and what they translate to:</t>
    </r>
    <r>
      <rPr>
        <sz val="11"/>
        <color rgb="FF000000"/>
        <rFont val="Calibri"/>
      </rPr>
      <t xml:space="preserve">
</t>
    </r>
    <r>
      <rPr>
        <sz val="11"/>
        <color rgb="FF000000"/>
        <rFont val="Calibri"/>
      </rPr>
      <t xml:space="preserve">- </t>
    </r>
    <r>
      <rPr>
        <b/>
        <sz val="11"/>
        <color rgb="FF000000"/>
        <rFont val="Calibri"/>
      </rPr>
      <t>{d48179be-ec20-11d1-b6b8-00c04fa372a7}</t>
    </r>
    <r>
      <rPr>
        <sz val="11"/>
        <color rgb="FF000000"/>
        <rFont val="Calibri"/>
      </rPr>
      <t xml:space="preserve"> - IEEE 1394 devices that support the SBP2 Protocol Class</t>
    </r>
    <r>
      <rPr>
        <sz val="11"/>
        <color rgb="FF000000"/>
        <rFont val="Calibri"/>
      </rPr>
      <t xml:space="preserve">
</t>
    </r>
    <r>
      <rPr>
        <sz val="11"/>
        <color rgb="FF000000"/>
        <rFont val="Calibri"/>
      </rPr>
      <t xml:space="preserve">- </t>
    </r>
    <r>
      <rPr>
        <b/>
        <sz val="11"/>
        <color rgb="FF000000"/>
        <rFont val="Calibri"/>
      </rPr>
      <t>{7ebefbc0-3200-11d2-b4c2-00a0C9697d07}</t>
    </r>
    <r>
      <rPr>
        <sz val="11"/>
        <color rgb="FF000000"/>
        <rFont val="Calibri"/>
      </rPr>
      <t xml:space="preserve"> - IEEE 1394 devices that support the IEC-61883 Protocol Class</t>
    </r>
    <r>
      <rPr>
        <sz val="11"/>
        <color rgb="FF000000"/>
        <rFont val="Calibri"/>
      </rPr>
      <t xml:space="preserve">
</t>
    </r>
    <r>
      <rPr>
        <sz val="11"/>
        <color rgb="FF000000"/>
        <rFont val="Calibri"/>
      </rPr>
      <t xml:space="preserve">- </t>
    </r>
    <r>
      <rPr>
        <b/>
        <sz val="11"/>
        <color rgb="FF000000"/>
        <rFont val="Calibri"/>
      </rPr>
      <t>{c06ff265-ae09-48f0-812c-16753d7cba83}</t>
    </r>
    <r>
      <rPr>
        <sz val="11"/>
        <color rgb="FF000000"/>
        <rFont val="Calibri"/>
      </rPr>
      <t xml:space="preserve"> - IEEE 1394 devices that support the AVC Protocol Class</t>
    </r>
    <r>
      <rPr>
        <sz val="11"/>
        <color rgb="FF000000"/>
        <rFont val="Calibri"/>
      </rPr>
      <t xml:space="preserve">
</t>
    </r>
    <r>
      <rPr>
        <sz val="11"/>
        <color rgb="FF000000"/>
        <rFont val="Calibri"/>
      </rPr>
      <t xml:space="preserve">- </t>
    </r>
    <r>
      <rPr>
        <b/>
        <sz val="11"/>
        <color rgb="FF000000"/>
        <rFont val="Calibri"/>
      </rPr>
      <t>{6bdd1fc1-810f-11d0-bec7-08002be2092f}</t>
    </r>
    <r>
      <rPr>
        <sz val="11"/>
        <color rgb="FF000000"/>
        <rFont val="Calibri"/>
      </rPr>
      <t xml:space="preserve"> - IEEE 1394 Host Bus Controller Class</t>
    </r>
    <r>
      <rPr>
        <sz val="11"/>
        <color rgb="FF000000"/>
        <rFont val="Calibri"/>
      </rPr>
      <t xml:space="preserve">
</t>
    </r>
    <r>
      <rPr>
        <sz val="11"/>
        <color rgb="FF000000"/>
        <rFont val="Calibri"/>
      </rPr>
      <t xml:space="preserve">The full list of system-defined device setup classes available in Windows is here: System-Defined Device Setup Classes Available to Vendors | Microsoft Docs </t>
    </r>
    <r>
      <rPr>
        <sz val="11"/>
        <color rgb="FF0000FF"/>
        <rFont val="Calibri"/>
      </rPr>
      <t>(https://docs.microsoft.com/en-us/windows-hardware/drivers/install/system-defined-device-setup-classes-available-to-vendors)</t>
    </r>
    <r>
      <rPr>
        <sz val="11"/>
        <color rgb="FF000000"/>
        <rFont val="Calibri"/>
      </rPr>
      <t xml:space="preserve">
</t>
    </r>
    <r>
      <rPr>
        <sz val="11"/>
        <color rgb="FF000000"/>
        <rFont val="Calibri"/>
      </rPr>
      <t xml:space="preserve">The recommended state for this setting is: </t>
    </r>
    <r>
      <rPr>
        <b/>
        <sz val="11"/>
        <color rgb="FF000000"/>
        <rFont val="Calibri"/>
      </rPr>
      <t>{d48179be-ec20-11d1-b6b8-00c04fa372a7}</t>
    </r>
    <r>
      <rPr>
        <sz val="11"/>
        <color rgb="FF000000"/>
        <rFont val="Calibri"/>
      </rPr>
      <t xml:space="preserve">, </t>
    </r>
    <r>
      <rPr>
        <b/>
        <sz val="11"/>
        <color rgb="FF000000"/>
        <rFont val="Calibri"/>
      </rPr>
      <t>{7ebefbc0-3200-11d2-b4c2-00a0C9697d07}</t>
    </r>
    <r>
      <rPr>
        <sz val="11"/>
        <color rgb="FF000000"/>
        <rFont val="Calibri"/>
      </rPr>
      <t xml:space="preserve">, </t>
    </r>
    <r>
      <rPr>
        <b/>
        <sz val="11"/>
        <color rgb="FF000000"/>
        <rFont val="Calibri"/>
      </rPr>
      <t>{c06ff265-ae09-48f0-812c-16753d7cba83}</t>
    </r>
    <r>
      <rPr>
        <sz val="11"/>
        <color rgb="FF000000"/>
        <rFont val="Calibri"/>
      </rPr>
      <t xml:space="preserve">, and </t>
    </r>
    <r>
      <rPr>
        <b/>
        <sz val="11"/>
        <color rgb="FF000000"/>
        <rFont val="Calibri"/>
      </rPr>
      <t>{6bdd1fc1-810f-11d0-bec7-08002be2092f}</t>
    </r>
    <r>
      <rPr>
        <sz val="11"/>
        <color rgb="FF000000"/>
        <rFont val="Calibri"/>
      </rPr>
      <t xml:space="preserve">
</t>
    </r>
    <r>
      <rPr>
        <b/>
        <sz val="11"/>
        <color rgb="FF000000"/>
        <rFont val="Calibri"/>
      </rPr>
      <t>Note:</t>
    </r>
    <r>
      <rPr>
        <sz val="11"/>
        <color rgb="FF000000"/>
        <rFont val="Calibri"/>
      </rPr>
      <t xml:space="preserve"> IEEE 1394 has also been known/branded as </t>
    </r>
    <r>
      <rPr>
        <i/>
        <sz val="11"/>
        <color rgb="FF000000"/>
        <rFont val="Calibri"/>
      </rPr>
      <t>FireWire</t>
    </r>
    <r>
      <rPr>
        <sz val="11"/>
        <color rgb="FF000000"/>
        <rFont val="Calibri"/>
      </rPr>
      <t xml:space="preserve"> (by Apple), </t>
    </r>
    <r>
      <rPr>
        <i/>
        <sz val="11"/>
        <color rgb="FF000000"/>
        <rFont val="Calibri"/>
      </rPr>
      <t>i.LINK</t>
    </r>
    <r>
      <rPr>
        <sz val="11"/>
        <color rgb="FF000000"/>
        <rFont val="Calibri"/>
      </rPr>
      <t xml:space="preserve"> (by Sony) and </t>
    </r>
    <r>
      <rPr>
        <i/>
        <sz val="11"/>
        <color rgb="FF000000"/>
        <rFont val="Calibri"/>
      </rPr>
      <t>Lynx</t>
    </r>
    <r>
      <rPr>
        <sz val="11"/>
        <color rgb="FF000000"/>
        <rFont val="Calibri"/>
      </rPr>
      <t xml:space="preserve"> (by Texas Instruments).</t>
    </r>
  </si>
  <si>
    <r>
      <rPr>
        <sz val="11"/>
        <color rgb="FF000000"/>
        <rFont val="Calibri"/>
      </rPr>
      <t>IEEE 1394 drives &amp; devices will be prevented from being installed in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</si>
  <si>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{d48179be-ec20-11d1-b6b8-00c04fa372a7}</t>
    </r>
    <r>
      <rPr>
        <sz val="11"/>
        <color rgb="FF000000"/>
        <rFont val="Calibri"/>
      </rPr>
      <t xml:space="preserve">, </t>
    </r>
    <r>
      <rPr>
        <b/>
        <sz val="11"/>
        <color rgb="FF000000"/>
        <rFont val="Calibri"/>
      </rPr>
      <t>{7ebefbc0-3200-11d2-b4c2-00a0C9697d07}</t>
    </r>
    <r>
      <rPr>
        <sz val="11"/>
        <color rgb="FF000000"/>
        <rFont val="Calibri"/>
      </rPr>
      <t xml:space="preserve">, </t>
    </r>
    <r>
      <rPr>
        <b/>
        <sz val="11"/>
        <color rgb="FF000000"/>
        <rFont val="Calibri"/>
      </rPr>
      <t>{c06ff265-ae09-48f0-812c-16753d7cba83}</t>
    </r>
    <r>
      <rPr>
        <sz val="11"/>
        <color rgb="FF000000"/>
        <rFont val="Calibri"/>
      </rPr>
      <t xml:space="preserve">, and </t>
    </r>
    <r>
      <rPr>
        <b/>
        <sz val="11"/>
        <color rgb="FF000000"/>
        <rFont val="Calibri"/>
      </rPr>
      <t>{6bdd1fc1-810f-11d0-bec7-08002be2092f}</t>
    </r>
    <r>
      <rPr>
        <sz val="11"/>
        <color rgb="FF000000"/>
        <rFont val="Calibri"/>
      </rPr>
      <t>.</t>
    </r>
    <r>
      <rPr>
        <sz val="11"/>
        <color rgb="FF000000"/>
        <rFont val="Calibri"/>
      </rPr>
      <t xml:space="preserve">
</t>
    </r>
    <r>
      <rPr>
        <sz val="11"/>
        <color rgb="FF006096"/>
        <rFont val="Roboto Condensed"/>
      </rPr>
      <t>HKLM\SOFTWARE\Policies\Microsoft\Windows\DeviceInstall\Restrictions\DenyDeviceClasses:&lt;numeric value&gt;</t>
    </r>
    <r>
      <rPr>
        <sz val="11"/>
        <color rgb="FF006096"/>
        <rFont val="Roboto Condensed"/>
      </rPr>
      <t xml:space="preserve">
</t>
    </r>
  </si>
  <si>
    <r>
      <rPr>
        <sz val="11"/>
        <color rgb="FF000000"/>
        <rFont val="Calibri"/>
      </rPr>
      <t>None. (No device setup classes are prevented from installation.)</t>
    </r>
  </si>
  <si>
    <t>18.9.7.1.10</t>
  </si>
  <si>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</si>
  <si>
    <r>
      <rPr>
        <sz val="11"/>
        <color rgb="FF000000"/>
        <rFont val="Calibri"/>
      </rPr>
      <t xml:space="preserve">Set the following UI path to </t>
    </r>
    <r>
      <rPr>
        <b/>
        <sz val="11"/>
        <color rgb="FF000000"/>
        <rFont val="Calibri"/>
      </rPr>
      <t>Enabled</t>
    </r>
    <r>
      <rPr>
        <sz val="11"/>
        <color rgb="FF000000"/>
        <rFont val="Calibri"/>
      </rPr>
      <t xml:space="preserve">, and check the </t>
    </r>
    <r>
      <rPr>
        <b/>
        <sz val="11"/>
        <color rgb="FF000000"/>
        <rFont val="Calibri"/>
      </rPr>
      <t>Also apply to matching devices that are already installed.</t>
    </r>
    <r>
      <rPr>
        <sz val="11"/>
        <color rgb="FF000000"/>
        <rFont val="Calibri"/>
      </rPr>
      <t xml:space="preserve"> checkbox:</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all versions of the Microsoft Windows Administrative Templates.</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</si>
  <si>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t>
    </r>
  </si>
  <si>
    <r>
      <rPr>
        <sz val="11"/>
        <color rgb="FF000000"/>
        <rFont val="Calibri"/>
      </rPr>
      <t>Existing devices (that match the device setup classes specified) that were previously installed prior to the hardening will be disabled or removed.</t>
    </r>
  </si>
  <si>
    <r>
      <rPr>
        <b/>
        <sz val="11"/>
        <color rgb="FF000000"/>
        <rFont val="Calibri"/>
      </rPr>
      <t>{7ebefbc0-3200-11d2-b4c2-00a0C9697d07}</t>
    </r>
    <r>
      <rPr>
        <sz val="11"/>
        <color rgb="FF000000"/>
        <rFont val="Calibri"/>
      </rPr>
      <t xml:space="preserve">, </t>
    </r>
    <r>
      <rPr>
        <b/>
        <sz val="11"/>
        <color rgb="FF000000"/>
        <rFont val="Calibri"/>
      </rPr>
      <t>{c06ff265-ae09-48f0-812c-16753d7cba83}</t>
    </r>
    <r>
      <rPr>
        <sz val="11"/>
        <color rgb="FF000000"/>
        <rFont val="Calibri"/>
      </rPr>
      <t xml:space="preserve">, and </t>
    </r>
    <r>
      <rPr>
        <b/>
        <sz val="11"/>
        <color rgb="FF000000"/>
        <rFont val="Calibri"/>
      </rPr>
      <t>{6bdd1fc1-810f-11d0-bec7-08002be2092f}</t>
    </r>
    <r>
      <rPr>
        <sz val="11"/>
        <color rgb="FF000000"/>
        <rFont val="Calibri"/>
      </rPr>
      <t xml:space="preserve">
</t>
    </r>
    <r>
      <rPr>
        <sz val="11"/>
        <color rgb="FF006096"/>
        <rFont val="Roboto Condensed"/>
      </rPr>
      <t>HKLM\SOFTWARE\Policies\Microsoft\Windows\DeviceInstall\Restrictions:DenyDeviceClassesRetroactive</t>
    </r>
    <r>
      <rPr>
        <sz val="11"/>
        <color rgb="FF006096"/>
        <rFont val="Roboto Condensed"/>
      </rPr>
      <t xml:space="preserve">
</t>
    </r>
  </si>
  <si>
    <r>
      <rPr>
        <sz val="11"/>
        <color rgb="FF000000"/>
        <rFont val="Calibri"/>
      </rPr>
      <t>False (unchecked). (Pre-existing devices matching the device setup classes will not be disabled or removed.)</t>
    </r>
  </si>
  <si>
    <t>18.9.7.1.11</t>
  </si>
  <si>
    <r>
      <rPr>
        <sz val="11"/>
        <rFont val="Calibri"/>
      </rPr>
      <t xml:space="preserve">Ensure </t>
    </r>
    <r>
      <rPr>
        <sz val="11"/>
        <color rgb="FF000000"/>
        <rFont val="Calibri"/>
      </rPr>
      <t>'</t>
    </r>
    <r>
      <rPr>
        <b/>
        <sz val="11"/>
        <color rgb="FF000000"/>
        <rFont val="Calibri"/>
      </rPr>
      <t>Prevent installation of removable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</si>
  <si>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removable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the Microsoft Windows 10 Release 21H2 Administrative Templates (or newer)</t>
    </r>
  </si>
  <si>
    <r>
      <rPr>
        <sz val="11"/>
        <color rgb="FF000000"/>
        <rFont val="Calibri"/>
      </rPr>
      <t>This policy setting prevents the installation of removable devices. A device is considered removable when the driver for the device to which it is connected indicates that the device is removable.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this policy setting takes precedence over any other policy setting that allows Windows to install a device, except where </t>
    </r>
    <r>
      <rPr>
        <i/>
        <sz val="11"/>
        <color rgb="FF000000"/>
        <rFont val="Calibri"/>
      </rPr>
      <t>Apply layered order of evaluation for Allow and Prevent device installation policies across all device match criteria</t>
    </r>
    <r>
      <rPr>
        <sz val="11"/>
        <color rgb="FF000000"/>
        <rFont val="Calibri"/>
      </rPr>
      <t xml:space="preserve"> is applied.</t>
    </r>
  </si>
  <si>
    <r>
      <rPr>
        <sz val="11"/>
        <color rgb="FF000000"/>
        <rFont val="Calibri"/>
      </rPr>
      <t xml:space="preserve">If the </t>
    </r>
    <r>
      <rPr>
        <i/>
        <sz val="11"/>
        <color rgb="FF000000"/>
        <rFont val="Calibri"/>
      </rPr>
      <t>Apply layered order of evaluation for Allow and Prevent device installation policies across all device match criteria</t>
    </r>
    <r>
      <rPr>
        <sz val="11"/>
        <color rgb="FF000000"/>
        <rFont val="Calibri"/>
      </rPr>
      <t xml:space="preserve"> policy setting is not </t>
    </r>
    <r>
      <rPr>
        <b/>
        <sz val="11"/>
        <color rgb="FF000000"/>
        <rFont val="Calibri"/>
      </rPr>
      <t>Enabled</t>
    </r>
    <r>
      <rPr>
        <sz val="11"/>
        <color rgb="FF000000"/>
        <rFont val="Calibri"/>
      </rPr>
      <t>, all plug and play/removable devices will be denied installation, preventing the transfer of data via these type of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</si>
  <si>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HKLM\SOFTWARE\Policies\Microsoft\Windows\DeviceInstall\Restrictions:DenyRemovableDevices</t>
    </r>
    <r>
      <rPr>
        <sz val="11"/>
        <color rgb="FF006096"/>
        <rFont val="Roboto Condensed"/>
      </rPr>
      <t xml:space="preserve">
</t>
    </r>
  </si>
  <si>
    <r>
      <rPr>
        <sz val="11"/>
        <color rgb="FF000000"/>
        <rFont val="Calibri"/>
      </rPr>
      <t>Disabled. (Windows can install and update driver packages for removable devices as allowed or prevented by other policy settings.)</t>
    </r>
  </si>
  <si>
    <t>Device Installation</t>
  </si>
  <si>
    <t>18.9.7.2</t>
  </si>
  <si>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</si>
  <si>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Installation\Prevent device metadata retrieval from the Internet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the Microsoft Windows 7 &amp; Server 2008 R2 Administrative Templates, or with the Group Policy template </t>
    </r>
    <r>
      <rPr>
        <b/>
        <sz val="11"/>
        <color rgb="FF000000"/>
        <rFont val="Calibri"/>
      </rPr>
      <t>DeviceSetup.admx/adml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</si>
  <si>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Windows from retrieving device metadata from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will not prevent the installation of basic hardware drivers, but does prevent associated third-party utility software from automatically being installed under the context of the </t>
    </r>
    <r>
      <rPr>
        <b/>
        <sz val="11"/>
        <color rgb="FF000000"/>
        <rFont val="Calibri"/>
      </rPr>
      <t>SYSTEM</t>
    </r>
    <r>
      <rPr>
        <sz val="11"/>
        <color rgb="FF000000"/>
        <rFont val="Calibri"/>
      </rPr>
      <t xml:space="preserve"> account.</t>
    </r>
  </si>
  <si>
    <r>
      <rPr>
        <sz val="11"/>
        <color rgb="FF000000"/>
        <rFont val="Calibri"/>
      </rPr>
      <t>Standard users without administrator privileges will not be able to install associated third-party utility software for peripheral devices. This may limit the use of advanced features of those devices unless/until an administrator installs the associated utility software for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</si>
  <si>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 Metadata:PreventDeviceMetadataFromNetwork</t>
    </r>
    <r>
      <rPr>
        <sz val="11"/>
        <color rgb="FF006096"/>
        <rFont val="Roboto Condensed"/>
      </rPr>
      <t xml:space="preserve">
</t>
    </r>
  </si>
  <si>
    <r>
      <rPr>
        <sz val="11"/>
        <color rgb="FF000000"/>
        <rFont val="Calibri"/>
      </rPr>
      <t>Disabled. (The setting in the Device Installation Settings dialog box controls whether Windows retrieves device metadata from the Internet.)</t>
    </r>
  </si>
  <si>
    <t>Early Launch Antimalware</t>
  </si>
  <si>
    <t>18.9.13.1</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</si>
  <si>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</si>
  <si>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Good, unknown and bad but critical:</t>
    </r>
    <r>
      <rPr>
        <sz val="11"/>
        <color rgb="FF000000"/>
        <rFont val="Calibri"/>
      </rPr>
      <t xml:space="preserve">
</t>
    </r>
    <r>
      <rPr>
        <sz val="11"/>
        <color rgb="FF006096"/>
        <rFont val="Roboto Condensed"/>
      </rPr>
      <t>Computer Configuration\Policies\Administrative Templates\System\Early Launch Antimalware\Boot-Start Driver Initialization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EarlyLaunchAM.admx/adml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</si>
  <si>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xml:space="preserve">- </t>
    </r>
    <r>
      <rPr>
        <b/>
        <sz val="11"/>
        <color rgb="FF000000"/>
        <rFont val="Calibri"/>
      </rPr>
      <t>Good</t>
    </r>
    <r>
      <rPr>
        <sz val="11"/>
        <color rgb="FF000000"/>
        <rFont val="Calibri"/>
      </rPr>
      <t>: The driver has been signed and has not been tampered with.</t>
    </r>
    <r>
      <rPr>
        <sz val="11"/>
        <color rgb="FF000000"/>
        <rFont val="Calibri"/>
      </rPr>
      <t xml:space="preserve">
</t>
    </r>
    <r>
      <rPr>
        <sz val="11"/>
        <color rgb="FF000000"/>
        <rFont val="Calibri"/>
      </rPr>
      <t xml:space="preserve">- </t>
    </r>
    <r>
      <rPr>
        <b/>
        <sz val="11"/>
        <color rgb="FF000000"/>
        <rFont val="Calibri"/>
      </rPr>
      <t>Bad</t>
    </r>
    <r>
      <rPr>
        <sz val="11"/>
        <color rgb="FF000000"/>
        <rFont val="Calibri"/>
      </rPr>
      <t>: The driver has been identified as malware. It is recommended that you do not allow known bad drivers to be initialized.</t>
    </r>
    <r>
      <rPr>
        <sz val="11"/>
        <color rgb="FF000000"/>
        <rFont val="Calibri"/>
      </rPr>
      <t xml:space="preserve">
</t>
    </r>
    <r>
      <rPr>
        <sz val="11"/>
        <color rgb="FF000000"/>
        <rFont val="Calibri"/>
      </rPr>
      <t xml:space="preserve">- </t>
    </r>
    <r>
      <rPr>
        <b/>
        <sz val="11"/>
        <color rgb="FF000000"/>
        <rFont val="Calibri"/>
      </rPr>
      <t>Bad, but required for boot</t>
    </r>
    <r>
      <rPr>
        <sz val="11"/>
        <color rgb="FF000000"/>
        <rFont val="Calibri"/>
      </rPr>
      <t>: The driver has been identified as malware, but the computer cannot successfully boot without loading this driver.</t>
    </r>
    <r>
      <rPr>
        <sz val="11"/>
        <color rgb="FF000000"/>
        <rFont val="Calibri"/>
      </rPr>
      <t xml:space="preserve">
</t>
    </r>
    <r>
      <rPr>
        <sz val="11"/>
        <color rgb="FF000000"/>
        <rFont val="Calibri"/>
      </rPr>
      <t xml:space="preserve">- </t>
    </r>
    <r>
      <rPr>
        <b/>
        <sz val="11"/>
        <color rgb="FF000000"/>
        <rFont val="Calibri"/>
      </rPr>
      <t>Unknown</t>
    </r>
    <r>
      <rPr>
        <sz val="11"/>
        <color rgb="FF000000"/>
        <rFont val="Calibri"/>
      </rPr>
      <t>: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r>
      <rPr>
        <sz val="11"/>
        <color rgb="FF000000"/>
        <rFont val="Calibri"/>
      </rPr>
      <t xml:space="preserve">
</t>
    </r>
    <r>
      <rPr>
        <sz val="11"/>
        <color rgb="FF000000"/>
        <rFont val="Calibri"/>
      </rPr>
      <t xml:space="preserve">The recommended state for this setting is: </t>
    </r>
    <r>
      <rPr>
        <b/>
        <sz val="11"/>
        <color rgb="FF000000"/>
        <rFont val="Calibri"/>
      </rPr>
      <t>Enabled: Good, unknown and bad but critical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</si>
  <si>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HKLM\SYSTEM\CurrentControlSet\Policies\EarlyLaunch:DriverLoadPolicy</t>
    </r>
    <r>
      <rPr>
        <sz val="11"/>
        <color rgb="FF006096"/>
        <rFont val="Roboto Condensed"/>
      </rPr>
      <t xml:space="preserve">
</t>
    </r>
  </si>
  <si>
    <r>
      <rPr>
        <sz val="11"/>
        <color rgb="FF000000"/>
        <rFont val="Calibri"/>
      </rPr>
      <t>Disabled. (Boot-start drivers determined to be Good, Unknown or Bad but Boot Critical are initialized and the initialization of drivers determined to be bad is skipped.)</t>
    </r>
  </si>
  <si>
    <t>Group Policy</t>
  </si>
  <si>
    <t>18.9.19.2</t>
  </si>
  <si>
    <r>
      <rPr>
        <sz val="11"/>
        <rFont val="Calibri"/>
      </rPr>
      <t xml:space="preserve">Ensure </t>
    </r>
    <r>
      <rPr>
        <sz val="11"/>
        <color rgb="FF000000"/>
        <rFont val="Calibri"/>
      </rPr>
      <t>'</t>
    </r>
    <r>
      <rPr>
        <b/>
        <sz val="11"/>
        <color rgb="FF000000"/>
        <rFont val="Calibri"/>
      </rPr>
      <t>Configure registry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</si>
  <si>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Do not apply during periodic background processing</t>
    </r>
    <r>
      <rPr>
        <sz val="11"/>
        <color rgb="FF000000"/>
        <rFont val="Calibri"/>
      </rPr>
      <t xml:space="preserve"> option to </t>
    </r>
    <r>
      <rPr>
        <b/>
        <sz val="11"/>
        <color rgb="FF000000"/>
        <rFont val="Calibri"/>
      </rPr>
      <t>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Templates\System\Group Policy\Configure registry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</si>
  <si>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"Do not apply during periodic background processing" option prevents the system from updating affected registry policies in the background while the computer is in use. When background updates are disabled, registry policy changes will not take effect until the next user logon or system restart.</t>
    </r>
    <r>
      <rPr>
        <sz val="11"/>
        <color rgb="FF000000"/>
        <rFont val="Calibri"/>
      </rPr>
      <t xml:space="preserve">
</t>
    </r>
    <r>
      <rPr>
        <sz val="11"/>
        <color rgb="FF000000"/>
        <rFont val="Calibri"/>
      </rPr>
      <t>This setting affects all policy settings within the Administrative Templates folder and any other policies that store values in the registry.</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</si>
  <si>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Group Policy settings within the Administrative Templates folder (and other policies that store values in the registry) will be reapplied even when the system is in use, which may have a slight impact on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</si>
  <si>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Policy\{35378EAC-683F-11D2-A89A-00C04FBBCFA2}:NoBackgroundPolicy</t>
    </r>
    <r>
      <rPr>
        <sz val="11"/>
        <color rgb="FF006096"/>
        <rFont val="Roboto Condensed"/>
      </rPr>
      <t xml:space="preserve">
</t>
    </r>
  </si>
  <si>
    <r>
      <rPr>
        <sz val="11"/>
        <color rgb="FF000000"/>
        <rFont val="Calibri"/>
      </rPr>
      <t>Disabled. (Group policies are not reapplied until the next logon or restart.)</t>
    </r>
  </si>
  <si>
    <t>18.9.19.3</t>
  </si>
  <si>
    <r>
      <rPr>
        <sz val="11"/>
        <rFont val="Calibri"/>
      </rPr>
      <t xml:space="preserve">Ensure </t>
    </r>
    <r>
      <rPr>
        <sz val="11"/>
        <color rgb="FF000000"/>
        <rFont val="Calibri"/>
      </rPr>
      <t>'</t>
    </r>
    <r>
      <rPr>
        <b/>
        <sz val="11"/>
        <color rgb="FF000000"/>
        <rFont val="Calibri"/>
      </rPr>
      <t>Configure registry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</si>
  <si>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Process even if the Group Policy objects have not changed</t>
    </r>
    <r>
      <rPr>
        <sz val="11"/>
        <color rgb="FF000000"/>
        <rFont val="Calibri"/>
      </rPr>
      <t xml:space="preserve"> option to </t>
    </r>
    <r>
      <rPr>
        <b/>
        <sz val="11"/>
        <color rgb="FF000000"/>
        <rFont val="Calibri"/>
      </rPr>
      <t>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Templates\System\Group Policy\Configure registry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</si>
  <si>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"Process even if the Group Policy objects have not changed" option updates and reapplies registry policies even if the registry policies have not changed.</t>
    </r>
    <r>
      <rPr>
        <sz val="11"/>
        <color rgb="FF000000"/>
        <rFont val="Calibri"/>
      </rPr>
      <t xml:space="preserve">
</t>
    </r>
    <r>
      <rPr>
        <sz val="11"/>
        <color rgb="FF000000"/>
        <rFont val="Calibri"/>
      </rPr>
      <t>This setting affects all registry policy settings within the Administrative Templates folder and any other policies that store values in the registry.</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</si>
  <si>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Group Policy settings within the Administrative Templates folder (and other policies that store values in the registry) will be reapplied even if they have not been changed, which may cause Group Policy refreshes to take longer.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</si>
  <si>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Policy\{35378EAC-683F-11D2-A89A-00C04FBBCFA2}:NoGPOListChanges</t>
    </r>
    <r>
      <rPr>
        <sz val="11"/>
        <color rgb="FF006096"/>
        <rFont val="Roboto Condensed"/>
      </rPr>
      <t xml:space="preserve">
</t>
    </r>
  </si>
  <si>
    <r>
      <rPr>
        <sz val="11"/>
        <color rgb="FF000000"/>
        <rFont val="Calibri"/>
      </rPr>
      <t>Disabled. (Group policies are not reapplied if they have not been changed.)</t>
    </r>
  </si>
  <si>
    <t>18.9.19.4</t>
  </si>
  <si>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</si>
  <si>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Do not apply during periodic background processing</t>
    </r>
    <r>
      <rPr>
        <sz val="11"/>
        <color rgb="FF000000"/>
        <rFont val="Calibri"/>
      </rPr>
      <t xml:space="preserve"> option to </t>
    </r>
    <r>
      <rPr>
        <b/>
        <sz val="11"/>
        <color rgb="FF000000"/>
        <rFont val="Calibri"/>
      </rPr>
      <t>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</si>
  <si>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"Do not apply during periodic background processing" option prevents the system from updating affected security policies in the background while the computer is in use. When background updates are disabled, updates to security policies will not take effect until the next user logon or system restart.</t>
    </r>
    <r>
      <rPr>
        <sz val="11"/>
        <color rgb="FF000000"/>
        <rFont val="Calibri"/>
      </rPr>
      <t xml:space="preserve">
</t>
    </r>
    <r>
      <rPr>
        <sz val="11"/>
        <color rgb="FF000000"/>
        <rFont val="Calibri"/>
      </rPr>
      <t>This setting affects all policy settings that use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</si>
  <si>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Built-in security template settings will be reapplied by Group Policy even when the system is in use, which may have a slight impact on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</si>
  <si>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Policy\{827D319E-6EAC-11D2-A4EA-00C04F79F83A}:NoBackgroundPolicy</t>
    </r>
    <r>
      <rPr>
        <sz val="11"/>
        <color rgb="FF006096"/>
        <rFont val="Roboto Condensed"/>
      </rPr>
      <t xml:space="preserve">
</t>
    </r>
  </si>
  <si>
    <t>18.9.19.5</t>
  </si>
  <si>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</si>
  <si>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Process even if the Group Policy objects have not changed</t>
    </r>
    <r>
      <rPr>
        <sz val="11"/>
        <color rgb="FF000000"/>
        <rFont val="Calibri"/>
      </rPr>
      <t xml:space="preserve"> option to </t>
    </r>
    <r>
      <rPr>
        <b/>
        <sz val="11"/>
        <color rgb="FF000000"/>
        <rFont val="Calibri"/>
      </rPr>
      <t>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</si>
  <si>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"Process even if the Group Policy objects have not changed" option updates and reapplies security policies even if the security policies have not changed.</t>
    </r>
    <r>
      <rPr>
        <sz val="11"/>
        <color rgb="FF000000"/>
        <rFont val="Calibri"/>
      </rPr>
      <t xml:space="preserve">
</t>
    </r>
    <r>
      <rPr>
        <sz val="11"/>
        <color rgb="FF000000"/>
        <rFont val="Calibri"/>
      </rPr>
      <t>This setting affects all policy settings within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</si>
  <si>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Built-in security template settings will be reapplied even if they have not been changed, which may cause Group Policy refreshes to take longer.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</si>
  <si>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Policy\{827D319E-6EAC-11D2-A4EA-00C04F79F83A}:NoGPOListChanges</t>
    </r>
    <r>
      <rPr>
        <sz val="11"/>
        <color rgb="FF006096"/>
        <rFont val="Roboto Condensed"/>
      </rPr>
      <t xml:space="preserve">
</t>
    </r>
  </si>
  <si>
    <t>18.9.19.6</t>
  </si>
  <si>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</si>
  <si>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Templates\System\Group Policy\Continue experiences on this device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</si>
  <si>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the Windows device is allowed to participate in cross-device experiences (continue experiences).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</si>
  <si>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device will not be discoverable by other devices, and cannot participate in cross-device experiences.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</si>
  <si>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HKLM\SOFTWARE\Policies\Microsoft\Windows\System:EnableCdp</t>
    </r>
    <r>
      <rPr>
        <sz val="11"/>
        <color rgb="FF006096"/>
        <rFont val="Roboto Condensed"/>
      </rPr>
      <t xml:space="preserve">
</t>
    </r>
  </si>
  <si>
    <r>
      <rPr>
        <sz val="11"/>
        <color rgb="FF000000"/>
        <rFont val="Calibri"/>
      </rPr>
      <t>The default behavior depends on the Windows edition.</t>
    </r>
  </si>
  <si>
    <t>18.9.19.7</t>
  </si>
  <si>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</si>
  <si>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Templates\System\Group Policy\Turn off background refresh of Group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all versions of the Microsoft Windows Administrative Templates.</t>
    </r>
  </si>
  <si>
    <r>
      <rPr>
        <sz val="11"/>
        <color rgb="FF000000"/>
        <rFont val="Calibri"/>
      </rPr>
      <t>This policy setting prevents Group Policy from being updated while the computer is in use. This policy setting applies to Group Policy for computers, users and Domain Controllers.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</si>
  <si>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Navigate to the UI Path articulated in the Remediation section and confirm it is set as prescribed. This group policy setting is backed by the following registry location with the key not existing.</t>
    </r>
    <r>
      <rPr>
        <sz val="11"/>
        <color rgb="FF000000"/>
        <rFont val="Calibri"/>
      </rPr>
      <t xml:space="preserve">
</t>
    </r>
    <r>
      <rPr>
        <sz val="11"/>
        <color rgb="FF006096"/>
        <rFont val="Roboto Condensed"/>
      </rPr>
      <t>HKLM\SOFTWARE\Microsoft\Windows\CurrentVersion\Policies\System:DisableBkGndGroupPolicy</t>
    </r>
    <r>
      <rPr>
        <sz val="11"/>
        <color rgb="FF006096"/>
        <rFont val="Roboto Condensed"/>
      </rPr>
      <t xml:space="preserve">
</t>
    </r>
  </si>
  <si>
    <r>
      <rPr>
        <sz val="11"/>
        <color rgb="FF000000"/>
        <rFont val="Calibri"/>
      </rPr>
      <t>Disabled. (Updates can be applied while users are working.)</t>
    </r>
  </si>
  <si>
    <t>Internet Communication settings</t>
  </si>
  <si>
    <t>18.9.20.1.1</t>
  </si>
  <si>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</si>
  <si>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access to the Store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the Microsoft Windows 8.0 &amp; Server 2012 (non-R2) Administrative Templates (or newer).</t>
    </r>
  </si>
  <si>
    <r>
      <rPr>
        <sz val="11"/>
        <color rgb="FF000000"/>
        <rFont val="Calibri"/>
      </rPr>
      <t>This policy setting specifies whether to use the Store service for finding an application to open a file with an unhandled file type or protocol association. When a user opens a file type or protocol that is not associated with any applications on the computer, the user is given the choice to select a local application or use the Store service to find an application.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</si>
  <si>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"Look for an app in the Store" item in the Open With dialog is removed.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</si>
  <si>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HKLM\SOFTWARE\Policies\Microsoft\Windows\Explorer:NoUseStoreOpenWith</t>
    </r>
    <r>
      <rPr>
        <sz val="11"/>
        <color rgb="FF006096"/>
        <rFont val="Roboto Condensed"/>
      </rPr>
      <t xml:space="preserve">
</t>
    </r>
  </si>
  <si>
    <r>
      <rPr>
        <sz val="11"/>
        <color rgb="FF000000"/>
        <rFont val="Calibri"/>
      </rPr>
      <t>Disabled. (Users are allowed to use the Store service and the Store item is available in the Open With dialog.)</t>
    </r>
  </si>
  <si>
    <t>18.9.20.1.2</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</si>
  <si>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</si>
  <si>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</si>
  <si>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the computer can download print driver packages over HTTP. To set up HTTP printing, printer drivers that are not available in the standard operating system installation might need to be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</si>
  <si>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Print drivers cannot be downloaded over HTTP.</t>
    </r>
    <r>
      <rPr>
        <sz val="11"/>
        <color rgb="FF000000"/>
        <rFont val="Calibri"/>
      </rPr>
      <t xml:space="preserve">
</t>
    </r>
    <r>
      <rPr>
        <b/>
        <sz val="11"/>
        <color rgb="FF000000"/>
        <rFont val="Calibri"/>
      </rPr>
      <t>Note:</t>
    </r>
    <r>
      <rPr>
        <sz val="11"/>
        <color rgb="FF000000"/>
        <rFont val="Calibri"/>
      </rPr>
      <t xml:space="preserve"> This policy setting does not prevent the client computer from printing to printers on the intranet or the Internet over HTTP. It only prohibits downloading drivers that are not already installed locally.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</si>
  <si>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NT\Printers:DisableWebPnPDownload</t>
    </r>
    <r>
      <rPr>
        <sz val="11"/>
        <color rgb="FF006096"/>
        <rFont val="Roboto Condensed"/>
      </rPr>
      <t xml:space="preserve">
</t>
    </r>
  </si>
  <si>
    <r>
      <rPr>
        <sz val="11"/>
        <color rgb="FF000000"/>
        <rFont val="Calibri"/>
      </rPr>
      <t>Disabled. (Users can download print drivers over HTTP.)</t>
    </r>
  </si>
  <si>
    <t>18.9.20.1.3</t>
  </si>
  <si>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</si>
  <si>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personalization data sharing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ShapeCollector.admx/adml</t>
    </r>
    <r>
      <rPr>
        <sz val="11"/>
        <color rgb="FF000000"/>
        <rFont val="Calibri"/>
      </rPr>
      <t xml:space="preserve"> that is included with the Microsoft Windows 7 &amp; Server 2008 R2 Administrative Templates (or newer).</t>
    </r>
  </si>
  <si>
    <r>
      <rPr>
        <sz val="11"/>
        <color rgb="FF000000"/>
        <rFont val="Calibri"/>
      </rPr>
      <t>This setting turns off data sharing from the handwriting recognition personalization tool.</t>
    </r>
    <r>
      <rPr>
        <sz val="11"/>
        <color rgb="FF000000"/>
        <rFont val="Calibri"/>
      </rPr>
      <t xml:space="preserve">
</t>
    </r>
    <r>
      <rPr>
        <sz val="11"/>
        <color rgb="FF000000"/>
        <rFont val="Calibri"/>
      </rPr>
      <t>The handwriting recognition personalization tool enables Tablet PC users to adapt handwriting recognition to their own writing style by providing writing samples. The tool can optionally share user writing samples with Microsoft to improve handwriting recognition in future versions of Windows. The tool generates reports and transmits them to Microsoft over a secure connection.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</si>
  <si>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Tablet PC users cannot choose to share writing samples from the handwriting recognition personalization tool with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</si>
  <si>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HKLM\SOFTWARE\Policies\Microsoft\Windows\TabletPC:PreventHandwritingDataSharing</t>
    </r>
    <r>
      <rPr>
        <sz val="11"/>
        <color rgb="FF006096"/>
        <rFont val="Roboto Condensed"/>
      </rPr>
      <t xml:space="preserve">
</t>
    </r>
  </si>
  <si>
    <r>
      <rPr>
        <sz val="11"/>
        <color rgb="FF000000"/>
        <rFont val="Calibri"/>
      </rPr>
      <t>Tablet PC users can choose whether or not they want to share their writing samples from the handwriting recognition personalization tool with Microsoft.</t>
    </r>
  </si>
  <si>
    <t>18.9.20.1.4</t>
  </si>
  <si>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</si>
  <si>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recognition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InkWatson.admx/adml</t>
    </r>
    <r>
      <rPr>
        <sz val="11"/>
        <color rgb="FF000000"/>
        <rFont val="Calibri"/>
      </rPr>
      <t xml:space="preserve"> that is included with all versions of the Microsoft Windows Administrative Templates.</t>
    </r>
  </si>
  <si>
    <r>
      <rPr>
        <sz val="11"/>
        <color rgb="FF000000"/>
        <rFont val="Calibri"/>
      </rPr>
      <t>Turns off the handwriting recognition error reporting tool.</t>
    </r>
    <r>
      <rPr>
        <sz val="11"/>
        <color rgb="FF000000"/>
        <rFont val="Calibri"/>
      </rPr>
      <t xml:space="preserve">
</t>
    </r>
    <r>
      <rPr>
        <sz val="11"/>
        <color rgb="FF000000"/>
        <rFont val="Calibri"/>
      </rPr>
      <t>The handwriting recognition error reporting tool enables users to report errors encountered in Tablet PC Input Panel. The tool generates error reports and transmits them to Microsoft over a secure connection. Microsoft uses these error reports to improve handwriting recognition in future versions of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</si>
  <si>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start the handwriting recognition error reporting tool or send error reports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</si>
  <si>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HKLM\SOFTWARE\Policies\Microsoft\Windows\HandwritingErrorReports:PreventHandwritingErrorReports</t>
    </r>
    <r>
      <rPr>
        <sz val="11"/>
        <color rgb="FF006096"/>
        <rFont val="Roboto Condensed"/>
      </rPr>
      <t xml:space="preserve">
</t>
    </r>
  </si>
  <si>
    <r>
      <rPr>
        <sz val="11"/>
        <color rgb="FF000000"/>
        <rFont val="Calibri"/>
      </rPr>
      <t>Disabled. (Tablet PC users can report handwriting recognition errors to Microsoft.)</t>
    </r>
  </si>
  <si>
    <t>18.9.20.1.5</t>
  </si>
  <si>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</si>
  <si>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Connection Wizard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</si>
  <si>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Internet Connection Wizard can connect to Microsoft to download a list of Internet Service Providers (ISPs).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</si>
  <si>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"Choose a list of Internet Service Providers" path in the Internet Connection Wizard causes the wizard to exit. This prevents users from retrieving the list of ISPs, which resides on Microsoft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</si>
  <si>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HKLM\SOFTWARE\Policies\Microsoft\Windows\Internet Connection Wizard:ExitOnMSICW</t>
    </r>
    <r>
      <rPr>
        <sz val="11"/>
        <color rgb="FF006096"/>
        <rFont val="Roboto Condensed"/>
      </rPr>
      <t xml:space="preserve">
</t>
    </r>
  </si>
  <si>
    <r>
      <rPr>
        <sz val="11"/>
        <color rgb="FF000000"/>
        <rFont val="Calibri"/>
      </rPr>
      <t>Disabled. (Users can connect to Microsoft to download a list of ISPs for their area.)</t>
    </r>
  </si>
  <si>
    <t>18.9.20.1.6</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</si>
  <si>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</si>
  <si>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</si>
  <si>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Windows will download a list of providers for the Web publishing and online ordering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</si>
  <si>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is prevented from downloading providers; only the service providers cached in the local registry are displayed.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</si>
  <si>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HKLM\SOFTWARE\Microsoft\Windows\CurrentVersion\Policies\Explorer:NoWebServices</t>
    </r>
    <r>
      <rPr>
        <sz val="11"/>
        <color rgb="FF006096"/>
        <rFont val="Roboto Condensed"/>
      </rPr>
      <t xml:space="preserve">
</t>
    </r>
  </si>
  <si>
    <r>
      <rPr>
        <sz val="11"/>
        <color rgb="FF000000"/>
        <rFont val="Calibri"/>
      </rPr>
      <t>Disabled. (A list of providers is downloaded when the user uses the web publishing or online ordering wizards.)</t>
    </r>
  </si>
  <si>
    <t>18.9.20.1.7</t>
  </si>
  <si>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</si>
  <si>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printing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</si>
  <si>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allows you to disable the client computer's ability to print over HTTP, which allows the computer to print to printers on the intranet as well as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control affects printing over </t>
    </r>
    <r>
      <rPr>
        <b/>
        <sz val="11"/>
        <color rgb="FF000000"/>
        <rFont val="Calibri"/>
      </rPr>
      <t>both</t>
    </r>
    <r>
      <rPr>
        <sz val="11"/>
        <color rgb="FF000000"/>
        <rFont val="Calibri"/>
      </rPr>
      <t xml:space="preserve"> HTTP and HTTPS.</t>
    </r>
  </si>
  <si>
    <r>
      <rPr>
        <sz val="11"/>
        <color rgb="FF000000"/>
        <rFont val="Calibri"/>
      </rPr>
      <t>The client computer will not be able to print to Internet printers over HTTP or HTTPS.</t>
    </r>
    <r>
      <rPr>
        <sz val="11"/>
        <color rgb="FF000000"/>
        <rFont val="Calibri"/>
      </rPr>
      <t xml:space="preserve">
</t>
    </r>
    <r>
      <rPr>
        <b/>
        <sz val="11"/>
        <color rgb="FF000000"/>
        <rFont val="Calibri"/>
      </rPr>
      <t>Note:</t>
    </r>
    <r>
      <rPr>
        <sz val="11"/>
        <color rgb="FF000000"/>
        <rFont val="Calibri"/>
      </rPr>
      <t xml:space="preserve"> This policy setting affects the client side of Internet printing only. Regardless of how it is configured, a computer could act as an Internet Printing server and make its shared printers available through HTTP.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</si>
  <si>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NT\Printers:DisableHTTPPrinting</t>
    </r>
    <r>
      <rPr>
        <sz val="11"/>
        <color rgb="FF006096"/>
        <rFont val="Roboto Condensed"/>
      </rPr>
      <t xml:space="preserve">
</t>
    </r>
  </si>
  <si>
    <r>
      <rPr>
        <sz val="11"/>
        <color rgb="FF000000"/>
        <rFont val="Calibri"/>
      </rPr>
      <t>Disabled. (Users can choose to print to Internet printers over HTTP.)</t>
    </r>
  </si>
  <si>
    <t>18.9.20.1.8</t>
  </si>
  <si>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</si>
  <si>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Templates\System\Internet Communication Management\Internet Communication settings\Turn off Registration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</si>
  <si>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Registration Wizard connects to Microsoft.com for online registration.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</si>
  <si>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blocked from connecting to Microsoft.com for online registration and they cannot register their copy of Windows online.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</si>
  <si>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HKLM\SOFTWARE\Policies\Microsoft\Windows\Registration Wizard Control:NoRegistration</t>
    </r>
    <r>
      <rPr>
        <sz val="11"/>
        <color rgb="FF006096"/>
        <rFont val="Roboto Condensed"/>
      </rPr>
      <t xml:space="preserve">
</t>
    </r>
  </si>
  <si>
    <r>
      <rPr>
        <sz val="11"/>
        <color rgb="FF000000"/>
        <rFont val="Calibri"/>
      </rPr>
      <t>Disabled. (Users can connect to Microsoft.com to complete the online Windows Registration.)</t>
    </r>
  </si>
  <si>
    <t>18.9.20.1.9</t>
  </si>
  <si>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</si>
  <si>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Search Companion content file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</si>
  <si>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Search Companion should automatically download content updates during local and Internet searches.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</si>
  <si>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Search Companion does not download content updates during searches.</t>
    </r>
    <r>
      <rPr>
        <sz val="11"/>
        <color rgb="FF000000"/>
        <rFont val="Calibri"/>
      </rPr>
      <t xml:space="preserve">
</t>
    </r>
    <r>
      <rPr>
        <b/>
        <sz val="11"/>
        <color rgb="FF000000"/>
        <rFont val="Calibri"/>
      </rPr>
      <t>Note:</t>
    </r>
    <r>
      <rPr>
        <sz val="11"/>
        <color rgb="FF000000"/>
        <rFont val="Calibri"/>
      </rPr>
      <t xml:space="preserve"> Internet searches will still send the search text and information about the search to Microsoft and the chosen search provider. If you select Classic Search, the Search Companion feature will be unavailable. You can select Classic Search by clicking Start, Search, Change Preferences, and then Change Internet Search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</si>
  <si>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HKLM\SOFTWARE\Policies\Microsoft\SearchCompanion:DisableContentFileUpdates</t>
    </r>
    <r>
      <rPr>
        <sz val="11"/>
        <color rgb="FF006096"/>
        <rFont val="Roboto Condensed"/>
      </rPr>
      <t xml:space="preserve">
</t>
    </r>
  </si>
  <si>
    <r>
      <rPr>
        <sz val="11"/>
        <color rgb="FF000000"/>
        <rFont val="Calibri"/>
      </rPr>
      <t>Disabled. (Search Companion downloads content updates unless the user is using Classic Search.)</t>
    </r>
  </si>
  <si>
    <t>18.9.20.1.10</t>
  </si>
  <si>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</si>
  <si>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"Order Prints" picture task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</si>
  <si>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"Order Prints Online" task is available from Picture Tasks in Windows folders.</t>
    </r>
    <r>
      <rPr>
        <sz val="11"/>
        <color rgb="FF000000"/>
        <rFont val="Calibri"/>
      </rPr>
      <t xml:space="preserve">
</t>
    </r>
    <r>
      <rPr>
        <sz val="11"/>
        <color rgb="FF000000"/>
        <rFont val="Calibri"/>
      </rPr>
      <t>The Order Prints Online Wizard is used to download a list of providers and allow users to order prints online.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</si>
  <si>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task "Order Prints Online" is removed from Picture Tasks in File Explorer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</si>
  <si>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HKLM\SOFTWARE\Microsoft\Windows\CurrentVersion\Policies\Explorer:NoOnlinePrintsWizard</t>
    </r>
    <r>
      <rPr>
        <sz val="11"/>
        <color rgb="FF006096"/>
        <rFont val="Roboto Condensed"/>
      </rPr>
      <t xml:space="preserve">
</t>
    </r>
  </si>
  <si>
    <r>
      <rPr>
        <sz val="11"/>
        <color rgb="FF000000"/>
        <rFont val="Calibri"/>
      </rPr>
      <t>Disabled. (The "Order Prints Online" task is displayed in Picture Tasks in File Explorer folders.)</t>
    </r>
  </si>
  <si>
    <t>18.9.20.1.11</t>
  </si>
  <si>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</si>
  <si>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"Publish to Web" task for files and folders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</si>
  <si>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tasks Publish this file to the Web, Publish this folder to the Web, and Publish the selected items to the Web are available from File and Folder Tasks in Windows folders. The Web Publishing wizard is used to download a list of providers and allow users to publish content to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</si>
  <si>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"Publish to Web" task is removed from File and Folder tasks in Windows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</si>
  <si>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HKLM\SOFTWARE\Microsoft\Windows\CurrentVersion\Policies\Explorer:NoPublishingWizard</t>
    </r>
    <r>
      <rPr>
        <sz val="11"/>
        <color rgb="FF006096"/>
        <rFont val="Roboto Condensed"/>
      </rPr>
      <t xml:space="preserve">
</t>
    </r>
  </si>
  <si>
    <r>
      <rPr>
        <sz val="11"/>
        <color rgb="FF000000"/>
        <rFont val="Calibri"/>
      </rPr>
      <t>Disabled. (The "Publish to Web" task is shown in File and Folder tasks in Windows folders.)</t>
    </r>
  </si>
  <si>
    <t>18.9.20.1.12</t>
  </si>
  <si>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</si>
  <si>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Windows Messenger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</si>
  <si>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Customer Experience Improvement Program can collect anonymous information about how Windows is used.</t>
    </r>
    <r>
      <rPr>
        <sz val="11"/>
        <color rgb="FF000000"/>
        <rFont val="Calibri"/>
      </rPr>
      <t xml:space="preserve">
</t>
    </r>
    <r>
      <rPr>
        <sz val="11"/>
        <color rgb="FF000000"/>
        <rFont val="Calibri"/>
      </rPr>
      <t xml:space="preserve">Microsoft uses information collected through the Windows Customer Experience Improvement Program to improve features that are most used and to detect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</si>
  <si>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Windows Messenger will not collect usage information, and the user settings to enable the collection of usage information will not be shown.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</si>
  <si>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HKLM\SOFTWARE\Policies\Microsoft\Messenger\Client:CEIP</t>
    </r>
    <r>
      <rPr>
        <sz val="11"/>
        <color rgb="FF006096"/>
        <rFont val="Roboto Condensed"/>
      </rPr>
      <t xml:space="preserve">
</t>
    </r>
  </si>
  <si>
    <r>
      <rPr>
        <sz val="11"/>
        <color rgb="FF000000"/>
        <rFont val="Calibri"/>
      </rPr>
      <t>Users have the choice to opt-in and allow information to be collected.</t>
    </r>
  </si>
  <si>
    <t>18.9.20.1.13</t>
  </si>
  <si>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</si>
  <si>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</si>
  <si>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Windows Messenger can collect anonymous information about how the Windows Messenger software and service is used.</t>
    </r>
    <r>
      <rPr>
        <sz val="11"/>
        <color rgb="FF000000"/>
        <rFont val="Calibri"/>
      </rPr>
      <t xml:space="preserve">
</t>
    </r>
    <r>
      <rPr>
        <sz val="11"/>
        <color rgb="FF000000"/>
        <rFont val="Calibri"/>
      </rPr>
      <t xml:space="preserve">Microsoft uses information collected through the Windows Customer Experience Improvement Program to detect software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</si>
  <si>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All users are opted out of the Windows Customer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</si>
  <si>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HKLM\SOFTWARE\Policies\Microsoft\SQMClient\Windows:CEIPEnable</t>
    </r>
    <r>
      <rPr>
        <sz val="11"/>
        <color rgb="FF006096"/>
        <rFont val="Roboto Condensed"/>
      </rPr>
      <t xml:space="preserve">
</t>
    </r>
  </si>
  <si>
    <r>
      <rPr>
        <sz val="11"/>
        <color rgb="FF000000"/>
        <rFont val="Calibri"/>
      </rPr>
      <t>The Administrator can use the Problem Reports and Solutions component in Control Panel to enable Windows Customer Experience Improvement Program for all users.</t>
    </r>
  </si>
  <si>
    <t>18.9.20.1.14</t>
  </si>
  <si>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</si>
  <si>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</si>
  <si>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or not errors are reported to Microsoft.</t>
    </r>
    <r>
      <rPr>
        <sz val="11"/>
        <color rgb="FF000000"/>
        <rFont val="Calibri"/>
      </rPr>
      <t xml:space="preserve">
</t>
    </r>
    <r>
      <rPr>
        <sz val="11"/>
        <color rgb="FF000000"/>
        <rFont val="Calibri"/>
      </rPr>
      <t>Error Reporting is used to report information about a system or application that has failed or has stopped responding and is used to improve the quality of the product.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</si>
  <si>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not given the option to report errors to Microsoft.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</si>
  <si>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(Disabled) and </t>
    </r>
    <r>
      <rPr>
        <b/>
        <sz val="11"/>
        <color rgb="FF000000"/>
        <rFont val="Calibri"/>
      </rPr>
      <t>0</t>
    </r>
    <r>
      <rPr>
        <sz val="11"/>
        <color rgb="FF000000"/>
        <rFont val="Calibri"/>
      </rPr>
      <t xml:space="preserve"> (DoReport).</t>
    </r>
    <r>
      <rPr>
        <sz val="11"/>
        <color rgb="FF000000"/>
        <rFont val="Calibri"/>
      </rPr>
      <t xml:space="preserve">
</t>
    </r>
    <r>
      <rPr>
        <sz val="11"/>
        <color rgb="FF006096"/>
        <rFont val="Roboto Condensed"/>
      </rPr>
      <t>HKLM\SOFTWARE\Policies\Microsoft\Windows\Windows Error Reporting:Disabled</t>
    </r>
    <r>
      <rPr>
        <sz val="11"/>
        <color rgb="FF006096"/>
        <rFont val="Roboto Condensed"/>
      </rPr>
      <t xml:space="preserve">
</t>
    </r>
    <r>
      <rPr>
        <sz val="11"/>
        <color rgb="FF006096"/>
        <rFont val="Roboto Condensed"/>
      </rPr>
      <t>HKLM\SOFTWARE\Policies\Microsoft\PCHealth\ErrorReporting:DoReport</t>
    </r>
    <r>
      <rPr>
        <sz val="11"/>
        <color rgb="FF006096"/>
        <rFont val="Roboto Condensed"/>
      </rPr>
      <t xml:space="preserve">
</t>
    </r>
  </si>
  <si>
    <r>
      <rPr>
        <sz val="11"/>
        <color rgb="FF000000"/>
        <rFont val="Calibri"/>
      </rPr>
      <t>Disabled. (Errors may be reported to Microsoft via the Internet or to a corporate file share.)</t>
    </r>
  </si>
  <si>
    <t>Kerberos</t>
  </si>
  <si>
    <t>18.9.23.1</t>
  </si>
  <si>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</si>
  <si>
    <r>
      <rPr>
        <sz val="11"/>
        <color rgb="FF000000"/>
        <rFont val="Calibri"/>
      </rPr>
      <t xml:space="preserve">Set the following UI path to </t>
    </r>
    <r>
      <rPr>
        <b/>
        <sz val="11"/>
        <color rgb="FF000000"/>
        <rFont val="Calibri"/>
      </rPr>
      <t>Enabled: Automatic</t>
    </r>
    <r>
      <rPr>
        <sz val="11"/>
        <color rgb="FF000000"/>
        <rFont val="Calibri"/>
      </rPr>
      <t>:</t>
    </r>
    <r>
      <rPr>
        <sz val="11"/>
        <color rgb="FF000000"/>
        <rFont val="Calibri"/>
      </rPr>
      <t xml:space="preserve">
</t>
    </r>
    <r>
      <rPr>
        <sz val="11"/>
        <color rgb="FF006096"/>
        <rFont val="Roboto Condensed"/>
      </rPr>
      <t>Computer Configuration\Policies\Administrative Templates\System\Kerberos\Support device authentication using certificate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Kerberos.admx/adml</t>
    </r>
    <r>
      <rPr>
        <sz val="11"/>
        <color rgb="FF000000"/>
        <rFont val="Calibri"/>
      </rPr>
      <t xml:space="preserve"> that is included with the Microsoft Windows 10 RTM (Release 1507) Administrative Templates (or newer).</t>
    </r>
  </si>
  <si>
    <r>
      <rPr>
        <sz val="11"/>
        <color rgb="FF000000"/>
        <rFont val="Calibri"/>
      </rPr>
      <t>This policy setting allows you to set support for Kerberos to attempt authentication using the certificate for the device to the domain.</t>
    </r>
    <r>
      <rPr>
        <sz val="11"/>
        <color rgb="FF000000"/>
        <rFont val="Calibri"/>
      </rPr>
      <t xml:space="preserve">
</t>
    </r>
    <r>
      <rPr>
        <sz val="11"/>
        <color rgb="FF000000"/>
        <rFont val="Calibri"/>
      </rPr>
      <t>Support for device authentication using certificate will require connectivity to a DC in the device account domain which supports certificate authentication for computer accounts.</t>
    </r>
    <r>
      <rPr>
        <sz val="11"/>
        <color rgb="FF000000"/>
        <rFont val="Calibri"/>
      </rPr>
      <t xml:space="preserve">
</t>
    </r>
    <r>
      <rPr>
        <sz val="11"/>
        <color rgb="FF000000"/>
        <rFont val="Calibri"/>
      </rPr>
      <t xml:space="preserve">The recommended state for this setting is: </t>
    </r>
    <r>
      <rPr>
        <b/>
        <sz val="11"/>
        <color rgb="FF000000"/>
        <rFont val="Calibri"/>
      </rPr>
      <t>Enabled: Automatic</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</si>
  <si>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(DevicePKInitBehavior) and </t>
    </r>
    <r>
      <rPr>
        <b/>
        <sz val="11"/>
        <color rgb="FF000000"/>
        <rFont val="Calibri"/>
      </rPr>
      <t>1</t>
    </r>
    <r>
      <rPr>
        <sz val="11"/>
        <color rgb="FF000000"/>
        <rFont val="Calibri"/>
      </rPr>
      <t xml:space="preserve"> (DevicePKInitEnabled).</t>
    </r>
    <r>
      <rPr>
        <sz val="11"/>
        <color rgb="FF000000"/>
        <rFont val="Calibri"/>
      </rPr>
      <t xml:space="preserve">
</t>
    </r>
    <r>
      <rPr>
        <sz val="11"/>
        <color rgb="FF006096"/>
        <rFont val="Roboto Condensed"/>
      </rPr>
      <t>HKLM\SOFTWARE\Microsoft\Windows\CurrentVersion\Policies\System\kerberos\parameters:DevicePKInitBehavior</t>
    </r>
    <r>
      <rPr>
        <sz val="11"/>
        <color rgb="FF006096"/>
        <rFont val="Roboto Condensed"/>
      </rPr>
      <t xml:space="preserve">
</t>
    </r>
    <r>
      <rPr>
        <sz val="11"/>
        <color rgb="FF006096"/>
        <rFont val="Roboto Condensed"/>
      </rPr>
      <t>HKLM\SOFTWARE\Microsoft\Windows\CurrentVersion\Policies\System\kerberos\parameters:DevicePKInitEnabled</t>
    </r>
    <r>
      <rPr>
        <sz val="11"/>
        <color rgb="FF006096"/>
        <rFont val="Roboto Condensed"/>
      </rPr>
      <t xml:space="preserve">
</t>
    </r>
  </si>
  <si>
    <r>
      <rPr>
        <sz val="11"/>
        <color rgb="FF000000"/>
        <rFont val="Calibri"/>
      </rPr>
      <t>Automatic. (Devices will attempt to authenticate using their certificate. If the DC does not support computer account authentication using certificates then authentication with password will be attempted.)</t>
    </r>
  </si>
  <si>
    <t>Kernel DMA Protection</t>
  </si>
  <si>
    <t>18.9.24.1</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</si>
  <si>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</si>
  <si>
    <r>
      <rPr>
        <sz val="11"/>
        <color rgb="FF000000"/>
        <rFont val="Calibri"/>
      </rPr>
      <t xml:space="preserve">Set the following UI path to </t>
    </r>
    <r>
      <rPr>
        <b/>
        <sz val="11"/>
        <color rgb="FF000000"/>
        <rFont val="Calibri"/>
      </rPr>
      <t>Enabled: Block All</t>
    </r>
    <r>
      <rPr>
        <sz val="11"/>
        <color rgb="FF000000"/>
        <rFont val="Calibri"/>
      </rPr>
      <t>:</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DmaGuard.admx/adml</t>
    </r>
    <r>
      <rPr>
        <sz val="11"/>
        <color rgb="FF000000"/>
        <rFont val="Calibri"/>
      </rPr>
      <t xml:space="preserve"> that is included with the Microsoft Windows 10 Release 1809 &amp; Server 2019 Administrative Templates (or newer).</t>
    </r>
  </si>
  <si>
    <r>
      <rPr>
        <sz val="11"/>
        <color rgb="FF000000"/>
        <rFont val="Calibri"/>
      </rPr>
      <t>This policy is intended to provide additional security against external DMA-capable devices. It allows for more control over the enumeration of external DMA-capable devices that are not compatible with DMA Remapping/device memory isolation and sandboxing.</t>
    </r>
    <r>
      <rPr>
        <sz val="11"/>
        <color rgb="FF000000"/>
        <rFont val="Calibri"/>
      </rPr>
      <t xml:space="preserve">
</t>
    </r>
    <r>
      <rPr>
        <sz val="11"/>
        <color rgb="FF000000"/>
        <rFont val="Calibri"/>
      </rPr>
      <t xml:space="preserve">The recommended state for this setting is: </t>
    </r>
    <r>
      <rPr>
        <b/>
        <sz val="11"/>
        <color rgb="FF000000"/>
        <rFont val="Calibri"/>
      </rPr>
      <t>Enabled: Block All</t>
    </r>
    <r>
      <rPr>
        <sz val="11"/>
        <color rgb="FF000000"/>
        <rFont val="Calibri"/>
      </rPr>
      <t>.</t>
    </r>
    <r>
      <rPr>
        <sz val="11"/>
        <color rgb="FF000000"/>
        <rFont val="Calibri"/>
      </rPr>
      <t xml:space="preserve">
</t>
    </r>
    <r>
      <rPr>
        <b/>
        <sz val="11"/>
        <color rgb="FF000000"/>
        <rFont val="Calibri"/>
      </rPr>
      <t>Note</t>
    </r>
    <r>
      <rPr>
        <sz val="11"/>
        <color rgb="FF000000"/>
        <rFont val="Calibri"/>
      </rPr>
      <t>: This policy does not apply to 1394, PCMCIA or ExpressCard devices. The protection also only applies to Windows 10 R1803 or higher and requires a UEFI BIOS to function.</t>
    </r>
    <r>
      <rPr>
        <sz val="11"/>
        <color rgb="FF000000"/>
        <rFont val="Calibri"/>
      </rPr>
      <t xml:space="preserve">
</t>
    </r>
    <r>
      <rPr>
        <b/>
        <sz val="11"/>
        <color rgb="FF000000"/>
        <rFont val="Calibri"/>
      </rPr>
      <t>Note #2</t>
    </r>
    <r>
      <rPr>
        <sz val="11"/>
        <color rgb="FF000000"/>
        <rFont val="Calibri"/>
      </rPr>
      <t xml:space="preserve">: More information on this feature is available at this link: Kernel DMA Protection for Thunderbolt™ 3 (Windows 10) | Microsoft Docs </t>
    </r>
    <r>
      <rPr>
        <sz val="11"/>
        <color rgb="FF0000FF"/>
        <rFont val="Calibri"/>
      </rPr>
      <t>(https://docs.microsoft.com/en-us/windows/security/information-protection/kernel-dma-protection-for-thunderbolt)</t>
    </r>
    <r>
      <rPr>
        <sz val="11"/>
        <color rgb="FF000000"/>
        <rFont val="Calibri"/>
      </rPr>
      <t>.</t>
    </r>
  </si>
  <si>
    <r>
      <rPr>
        <sz val="11"/>
        <color rgb="FF000000"/>
        <rFont val="Calibri"/>
      </rPr>
      <t xml:space="preserve">External devices that are not compatible with DMA-remapping will not be enumerated and will not function unless/until the user has logged in successfully </t>
    </r>
    <r>
      <rPr>
        <i/>
        <sz val="11"/>
        <color rgb="FF000000"/>
        <rFont val="Calibri"/>
      </rPr>
      <t>and</t>
    </r>
    <r>
      <rPr>
        <sz val="11"/>
        <color rgb="FF000000"/>
        <rFont val="Calibri"/>
      </rPr>
      <t xml:space="preserve"> has an unlocked user session. Once enumerated, these devices will continue to function, regardless of the state of the session. Devices that </t>
    </r>
    <r>
      <rPr>
        <b/>
        <sz val="11"/>
        <color rgb="FF000000"/>
        <rFont val="Calibri"/>
      </rPr>
      <t>are</t>
    </r>
    <r>
      <rPr>
        <sz val="11"/>
        <color rgb="FF000000"/>
        <rFont val="Calibri"/>
      </rPr>
      <t xml:space="preserve"> compatible with DMA-remapping will be enumerated immediately, with their device memory isolated.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</si>
  <si>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HKLM\SOFTWARE\Policies\Microsoft\Windows\Kernel DMA Protection:DeviceEnumerationPolicy</t>
    </r>
    <r>
      <rPr>
        <sz val="11"/>
        <color rgb="FF006096"/>
        <rFont val="Roboto Condensed"/>
      </rPr>
      <t xml:space="preserve">
</t>
    </r>
  </si>
  <si>
    <r>
      <rPr>
        <sz val="11"/>
        <color rgb="FF000000"/>
        <rFont val="Calibri"/>
      </rPr>
      <t>Windows 10 R1803 or newer: Enabled if UEFI BIOS is present. Disabled if using legacy BIOS.</t>
    </r>
    <r>
      <rPr>
        <sz val="11"/>
        <color rgb="FF000000"/>
        <rFont val="Calibri"/>
      </rPr>
      <t xml:space="preserve">
</t>
    </r>
    <r>
      <rPr>
        <sz val="11"/>
        <color rgb="FF000000"/>
        <rFont val="Calibri"/>
      </rPr>
      <t>Older OSes: Not supported (i.e. Disabled).</t>
    </r>
  </si>
  <si>
    <t>Local Security Authority</t>
  </si>
  <si>
    <t>18.9.26.1</t>
  </si>
  <si>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</si>
  <si>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Templates\System\Local Security Authority\Allow Custom SSPs and APs to be loaded into LSASS</t>
    </r>
    <r>
      <rPr>
        <sz val="11"/>
        <color rgb="FF006096"/>
        <rFont val="Roboto Condensed"/>
      </rPr>
      <t xml:space="preserve">
</t>
    </r>
  </si>
  <si>
    <r>
      <rPr>
        <sz val="11"/>
        <color rgb="FF000000"/>
        <rFont val="Calibri"/>
      </rPr>
      <t>This policy setting controls the configuration under which the Local Security Authority Subsystem Service (LSASS) will load custom Security Support Provider/Authentication Package (SSP/AP).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</si>
  <si>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Custom Security Support Provider/Authentication Packages will not be permitted to load this may impact some legitimate third-party packages.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</si>
  <si>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HKLM\SOFTWARE\Policies\Microsoft\Windows\System:AllowCustomSSPsAPs</t>
    </r>
    <r>
      <rPr>
        <sz val="11"/>
        <color rgb="FF006096"/>
        <rFont val="Roboto Condensed"/>
      </rPr>
      <t xml:space="preserve">
</t>
    </r>
  </si>
  <si>
    <r>
      <rPr>
        <sz val="11"/>
        <color rgb="FF000000"/>
        <rFont val="Calibri"/>
      </rPr>
      <t>Enabled. (LSA allows custom SSPs and APs to be loaded).</t>
    </r>
  </si>
  <si>
    <t>18.9.26.2</t>
  </si>
  <si>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</si>
  <si>
    <r>
      <rPr>
        <sz val="11"/>
        <color rgb="FF000000"/>
        <rFont val="Calibri"/>
      </rPr>
      <t xml:space="preserve">Set the following UI path to </t>
    </r>
    <r>
      <rPr>
        <b/>
        <sz val="11"/>
        <color rgb="FF000000"/>
        <rFont val="Calibri"/>
      </rPr>
      <t>Enabled: 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Templates\System\Local Security Authority\Configures LSASS to run as a protected process</t>
    </r>
    <r>
      <rPr>
        <sz val="11"/>
        <color rgb="FF006096"/>
        <rFont val="Roboto Condensed"/>
      </rPr>
      <t xml:space="preserve">
</t>
    </r>
  </si>
  <si>
    <r>
      <rPr>
        <sz val="11"/>
        <color rgb="FF000000"/>
        <rFont val="Calibri"/>
      </rPr>
      <t>This policy setting controls whether the Local Security Authority Subservice Service (LSASS) runs in protected mode and also has the option to lock in protected mode with Unified Extensible Firmware Interface (UEFI). The Local Security Authority (LSA), which includes the LSASS process, validates users for local and remote sign-ins and enforces local security policies.</t>
    </r>
    <r>
      <rPr>
        <sz val="11"/>
        <color rgb="FF000000"/>
        <rFont val="Calibri"/>
      </rPr>
      <t xml:space="preserve">
</t>
    </r>
    <r>
      <rPr>
        <sz val="11"/>
        <color rgb="FF000000"/>
        <rFont val="Calibri"/>
      </rPr>
      <t xml:space="preserve">The recommended state for this setting is: </t>
    </r>
    <r>
      <rPr>
        <b/>
        <sz val="11"/>
        <color rgb="FF000000"/>
        <rFont val="Calibri"/>
      </rPr>
      <t>Enabled: 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additional protection to prevent reading memory and code injection by non-protected processes is supported by Windows 8.1 (and newer).</t>
    </r>
  </si>
  <si>
    <r>
      <rPr>
        <sz val="11"/>
        <color rgb="FF000000"/>
        <rFont val="Calibri"/>
      </rPr>
      <t xml:space="preserve">Once this setting has been applied (Enabled), removing the group policy setting (set to Not Configured) will not reverse the impact. In order to reverse the impact, you must explicitly configure this setting to Disabled and follow Microsoft's documentation on disabling the UEFI Lock </t>
    </r>
    <r>
      <rPr>
        <sz val="11"/>
        <color rgb="FF0000FF"/>
        <rFont val="Calibri"/>
      </rPr>
      <t>(https://learn.microsoft.com/en-us/previous-versions/windows/it-pro/windows-server-2012-r2-and-2012/dn408187(v=ws.11)#to-disable-lsa-protection)</t>
    </r>
    <r>
      <rPr>
        <sz val="11"/>
        <color rgb="FF000000"/>
        <rFont val="Calibri"/>
      </rPr>
      <t>.</t>
    </r>
  </si>
  <si>
    <r>
      <rPr>
        <sz val="11"/>
        <color rgb="FF000000"/>
        <rFont val="Calibri"/>
      </rPr>
      <t>Not configured. (LSA will run as protected process for clean installed, HVCI capable, client SKUs that are domain or cloud domain-joined devices. This configuration is not UEFI locked.)</t>
    </r>
  </si>
  <si>
    <t>Locale Services</t>
  </si>
  <si>
    <t>18.9.27.1</t>
  </si>
  <si>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</si>
  <si>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Templates\System\Locale Services\Disallow copying of user input methods to the system account for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Globalization.admx/adml</t>
    </r>
    <r>
      <rPr>
        <sz val="11"/>
        <color rgb="FF000000"/>
        <rFont val="Calibri"/>
      </rPr>
      <t xml:space="preserve"> that is included with the Microsoft Windows 8.0 &amp; Server 2012 (non-R2) Administrative Templates (or newer).</t>
    </r>
  </si>
  <si>
    <r>
      <rPr>
        <sz val="11"/>
        <color rgb="FF000000"/>
        <rFont val="Calibri"/>
      </rPr>
      <t>This policy prevents automatic copying of user input methods to the system account for use on the sign-in screen. The user is restricted to the set of input methods that are enabled in the system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</si>
  <si>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have input methods enabled for the system account on the sign-in page.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</si>
  <si>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HKLM\SOFTWARE\Policies\Microsoft\Control Panel\International:BlockUserInputMethodsForSignIn</t>
    </r>
    <r>
      <rPr>
        <sz val="11"/>
        <color rgb="FF006096"/>
        <rFont val="Roboto Condensed"/>
      </rPr>
      <t xml:space="preserve">
</t>
    </r>
  </si>
  <si>
    <r>
      <rPr>
        <sz val="11"/>
        <color rgb="FF000000"/>
        <rFont val="Calibri"/>
      </rPr>
      <t>Disabled. (Users will be able to use input methods enabled for their user account on the sign-in page.)</t>
    </r>
  </si>
  <si>
    <t>Logon</t>
  </si>
  <si>
    <t>18.9.28.1</t>
  </si>
  <si>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</si>
  <si>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Templates\System\Logon\Block user from showing account details on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10 Release 1607 &amp; Server 2016 Administrative Templates (or newer).</t>
    </r>
  </si>
  <si>
    <r>
      <rPr>
        <sz val="11"/>
        <color rgb="FF000000"/>
        <rFont val="Calibri"/>
      </rPr>
      <t>This policy prevents the user from showing account details (email address or user name) on the sign-in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</si>
  <si>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choose to show account details on the sign-in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</si>
  <si>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HKLM\SOFTWARE\Policies\Microsoft\Windows\System:BlockUserFromShowingAccountDetailsOnSignin</t>
    </r>
    <r>
      <rPr>
        <sz val="11"/>
        <color rgb="FF006096"/>
        <rFont val="Roboto Condensed"/>
      </rPr>
      <t xml:space="preserve">
</t>
    </r>
  </si>
  <si>
    <r>
      <rPr>
        <sz val="11"/>
        <color rgb="FF000000"/>
        <rFont val="Calibri"/>
      </rPr>
      <t>Disabled. (Users may choose to show account details on the sign-in screen.)</t>
    </r>
  </si>
  <si>
    <t>18.9.28.2</t>
  </si>
  <si>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</si>
  <si>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display network selection UI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</si>
  <si>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control whether anyone can interact with available networks UI on the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</si>
  <si>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PC's network connectivity state cannot be changed without signing into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</si>
  <si>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HKLM\SOFTWARE\Policies\Microsoft\Windows\System:DontDisplayNetworkSelectionUI</t>
    </r>
    <r>
      <rPr>
        <sz val="11"/>
        <color rgb="FF006096"/>
        <rFont val="Roboto Condensed"/>
      </rPr>
      <t xml:space="preserve">
</t>
    </r>
  </si>
  <si>
    <r>
      <rPr>
        <sz val="11"/>
        <color rgb="FF000000"/>
        <rFont val="Calibri"/>
      </rPr>
      <t>Disabled. (Any user can disconnect the PC from the network or can connect the PC to other available networks without signing into Windows.)</t>
    </r>
  </si>
  <si>
    <t>18.9.28.3</t>
  </si>
  <si>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</si>
  <si>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enumerate connected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</si>
  <si>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connected users from being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</si>
  <si>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Logon UI will not enumerate any connected users on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</si>
  <si>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HKLM\SOFTWARE\Policies\Microsoft\Windows\System:DontEnumerateConnectedUsers</t>
    </r>
    <r>
      <rPr>
        <sz val="11"/>
        <color rgb="FF006096"/>
        <rFont val="Roboto Condensed"/>
      </rPr>
      <t xml:space="preserve">
</t>
    </r>
  </si>
  <si>
    <r>
      <rPr>
        <sz val="11"/>
        <color rgb="FF000000"/>
        <rFont val="Calibri"/>
      </rPr>
      <t>Disabled. (Connected users will be enumerated on domain-joined computers.)</t>
    </r>
  </si>
  <si>
    <t>18.9.28.4</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</si>
  <si>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</si>
  <si>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Templates\System\Logon\Enumerate local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</si>
  <si>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local users to be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</si>
  <si>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HKLM\SOFTWARE\Policies\Microsoft\Windows\System:EnumerateLocalUsers</t>
    </r>
    <r>
      <rPr>
        <sz val="11"/>
        <color rgb="FF006096"/>
        <rFont val="Roboto Condensed"/>
      </rPr>
      <t xml:space="preserve">
</t>
    </r>
  </si>
  <si>
    <r>
      <rPr>
        <sz val="11"/>
        <color rgb="FF000000"/>
        <rFont val="Calibri"/>
      </rPr>
      <t>Disabled. (The Logon UI will not enumerate local users on domain-joined computers.)</t>
    </r>
  </si>
  <si>
    <t>18.9.28.5</t>
  </si>
  <si>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</si>
  <si>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Templates\System\Logon\Turn off app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</si>
  <si>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app notifications from appearing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</si>
  <si>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 app notifications are displayed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</si>
  <si>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HKLM\SOFTWARE\Policies\Microsoft\Windows\System:DisableLockScreenAppNotifications</t>
    </r>
    <r>
      <rPr>
        <sz val="11"/>
        <color rgb="FF006096"/>
        <rFont val="Roboto Condensed"/>
      </rPr>
      <t xml:space="preserve">
</t>
    </r>
  </si>
  <si>
    <r>
      <rPr>
        <sz val="11"/>
        <color rgb="FF000000"/>
        <rFont val="Calibri"/>
      </rPr>
      <t>Disabled. (Users can choose which apps display notifications on the lock screen.)</t>
    </r>
  </si>
  <si>
    <t>18.9.28.6</t>
  </si>
  <si>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</si>
  <si>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off picture password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</si>
  <si>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control whether a domain user can sign in using a picture password.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picture password feature is permitted, the user's domain password is cached in the system vault when using it.</t>
    </r>
  </si>
  <si>
    <r>
      <rPr>
        <sz val="11"/>
        <color rgb="FF000000"/>
        <rFont val="Calibri"/>
      </rPr>
      <t>Users will not be able to set up or sign in with a picture password.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</si>
  <si>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HKLM\SOFTWARE\Policies\Microsoft\Windows\System:BlockDomainPicturePassword</t>
    </r>
    <r>
      <rPr>
        <sz val="11"/>
        <color rgb="FF006096"/>
        <rFont val="Roboto Condensed"/>
      </rPr>
      <t xml:space="preserve">
</t>
    </r>
  </si>
  <si>
    <r>
      <rPr>
        <sz val="11"/>
        <color rgb="FF000000"/>
        <rFont val="Calibri"/>
      </rPr>
      <t>Disabled. (Users can set up and use a picture password.)</t>
    </r>
  </si>
  <si>
    <t>18.9.28.7</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</si>
  <si>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</si>
  <si>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on convenience PIN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on PIN sign-in</t>
    </r>
    <r>
      <rPr>
        <sz val="11"/>
        <color rgb="FF000000"/>
        <rFont val="Calibri"/>
      </rPr>
      <t>, but it was renamed starting with the Windows 10 Release 1511 Administrative Templates.</t>
    </r>
  </si>
  <si>
    <r>
      <rPr>
        <sz val="11"/>
        <color rgb="FF000000"/>
        <rFont val="Calibri"/>
      </rPr>
      <t>This policy setting allows you to control whether a domain user can sign in using a convenience PIN. In Windows 10, convenience PIN was replaced with Passport, which has stronger security properties. To configure Passport for domain users, use the policies under Computer Configuration\Administrative Templates\Windows Components\Microsoft Passport for Work.</t>
    </r>
    <r>
      <rPr>
        <sz val="11"/>
        <color rgb="FF000000"/>
        <rFont val="Calibri"/>
      </rPr>
      <t xml:space="preserve">
</t>
    </r>
    <r>
      <rPr>
        <b/>
        <sz val="11"/>
        <color rgb="FF000000"/>
        <rFont val="Calibri"/>
      </rPr>
      <t>Note:</t>
    </r>
    <r>
      <rPr>
        <sz val="11"/>
        <color rgb="FF000000"/>
        <rFont val="Calibri"/>
      </rPr>
      <t xml:space="preserve"> The user's domain password will be cached in the system vault when using this feature.</t>
    </r>
    <r>
      <rPr>
        <sz val="11"/>
        <color rgb="FF000000"/>
        <rFont val="Calibri"/>
      </rPr>
      <t xml:space="preserve">
</t>
    </r>
    <r>
      <rPr>
        <b/>
        <sz val="11"/>
        <color rgb="FF000000"/>
        <rFont val="Calibri"/>
      </rPr>
      <t>Note #2:</t>
    </r>
    <r>
      <rPr>
        <sz val="11"/>
        <color rgb="FF000000"/>
        <rFont val="Calibri"/>
      </rPr>
      <t xml:space="preserve"> If this setting is </t>
    </r>
    <r>
      <rPr>
        <b/>
        <sz val="11"/>
        <color rgb="FF000000"/>
        <rFont val="Calibri"/>
      </rPr>
      <t>Disabled</t>
    </r>
    <r>
      <rPr>
        <sz val="11"/>
        <color rgb="FF000000"/>
        <rFont val="Calibri"/>
      </rPr>
      <t>, Windows Hello will not allow Windows Hello Face or Fingerprint to be configured. An exception to this recommendation might be needed if these features are used in the environment.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</si>
  <si>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HKLM\SOFTWARE\Policies\Microsoft\Windows\System:AllowDomainPINLogon</t>
    </r>
    <r>
      <rPr>
        <sz val="11"/>
        <color rgb="FF006096"/>
        <rFont val="Roboto Condensed"/>
      </rPr>
      <t xml:space="preserve">
</t>
    </r>
  </si>
  <si>
    <r>
      <rPr>
        <sz val="11"/>
        <color rgb="FF000000"/>
        <rFont val="Calibri"/>
      </rPr>
      <t>Disabled. (A domain user can't set up and use a convenience PIN.)</t>
    </r>
  </si>
  <si>
    <t>OS Policies</t>
  </si>
  <si>
    <t>18.9.31.1</t>
  </si>
  <si>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</si>
  <si>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Clipboard synchronization across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is provided by the Group Policy template </t>
    </r>
    <r>
      <rPr>
        <b/>
        <sz val="11"/>
        <color rgb="FF000000"/>
        <rFont val="Calibri"/>
      </rPr>
      <t>OSPolicy.admx/adml</t>
    </r>
    <r>
      <rPr>
        <sz val="11"/>
        <color rgb="FF000000"/>
        <rFont val="Calibri"/>
      </rPr>
      <t xml:space="preserve"> that is included with the Microsoft Windows 10 Release 1809 &amp; Server 2019 Administrative Templates (or newer).</t>
    </r>
  </si>
  <si>
    <r>
      <rPr>
        <sz val="11"/>
        <color rgb="FF000000"/>
        <rFont val="Calibri"/>
      </rPr>
      <t>This setting determines whether Clipboard contents can be synchronized across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</si>
  <si>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Clipboard contents will not be shareable to other devices.</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</si>
  <si>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HKLM\SOFTWARE\Policies\Microsoft\Windows\System:AllowCrossDeviceClipboard</t>
    </r>
    <r>
      <rPr>
        <sz val="11"/>
        <color rgb="FF006096"/>
        <rFont val="Roboto Condensed"/>
      </rPr>
      <t xml:space="preserve">
</t>
    </r>
  </si>
  <si>
    <r>
      <rPr>
        <sz val="11"/>
        <color rgb="FF000000"/>
        <rFont val="Calibri"/>
      </rPr>
      <t>Enabled. (Clipboard contents are allowed to be synchronized across devices logged in under the same Microsoft account or Azure AD account.)</t>
    </r>
  </si>
  <si>
    <t>18.9.31.2</t>
  </si>
  <si>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</si>
  <si>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upload of User Activities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OSPolicy.admx/adml</t>
    </r>
    <r>
      <rPr>
        <sz val="11"/>
        <color rgb="FF000000"/>
        <rFont val="Calibri"/>
      </rPr>
      <t xml:space="preserve"> that is included with the Microsoft Windows 10 Release 1803 Administrative Templates (or newer).</t>
    </r>
  </si>
  <si>
    <r>
      <rPr>
        <sz val="11"/>
        <color rgb="FF000000"/>
        <rFont val="Calibri"/>
      </rPr>
      <t>This policy setting determines whether published User Activities can be uploaded to the cloud.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</si>
  <si>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Activities of type User Activity are not allowed to be uploaded to the cloud. The Timeline feature will not function across devices.</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</si>
  <si>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HKLM\SOFTWARE\Policies\Microsoft\Windows\System:UploadUserActivities</t>
    </r>
    <r>
      <rPr>
        <sz val="11"/>
        <color rgb="FF006096"/>
        <rFont val="Roboto Condensed"/>
      </rPr>
      <t xml:space="preserve">
</t>
    </r>
  </si>
  <si>
    <r>
      <rPr>
        <sz val="11"/>
        <color rgb="FF000000"/>
        <rFont val="Calibri"/>
      </rPr>
      <t>Enabled. (Activities of type User Activity are allowed to be uploaded to the cloud.)</t>
    </r>
  </si>
  <si>
    <t>Sleep Settings</t>
  </si>
  <si>
    <t>18.9.33.6.1</t>
  </si>
  <si>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</si>
  <si>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</si>
  <si>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This policy setting allows you to control the network connectivity state in standby on modern standby-capable systems.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</si>
  <si>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Network connectivity in standby (while on battery)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</si>
  <si>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HKLM\SOFTWARE\Policies\Microsoft\Power\PowerSettings\f15576e8-98b7-4186-b944-eafa664402d9:DCSettingIndex</t>
    </r>
    <r>
      <rPr>
        <sz val="11"/>
        <color rgb="FF006096"/>
        <rFont val="Roboto Condensed"/>
      </rPr>
      <t xml:space="preserve">
</t>
    </r>
  </si>
  <si>
    <r>
      <rPr>
        <sz val="11"/>
        <color rgb="FF000000"/>
        <rFont val="Calibri"/>
      </rPr>
      <t>Enabled. (Network connectivity will be maintained in standby while on battery.)</t>
    </r>
  </si>
  <si>
    <t>18.9.33.6.2</t>
  </si>
  <si>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</si>
  <si>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</si>
  <si>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Network connectivity in standby (while plugged in)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</si>
  <si>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HKLM\SOFTWARE\Policies\Microsoft\Power\PowerSettings\f15576e8-98b7-4186-b944-eafa664402d9:ACSettingIndex</t>
    </r>
    <r>
      <rPr>
        <sz val="11"/>
        <color rgb="FF006096"/>
        <rFont val="Roboto Condensed"/>
      </rPr>
      <t xml:space="preserve">
</t>
    </r>
  </si>
  <si>
    <r>
      <rPr>
        <sz val="11"/>
        <color rgb="FF000000"/>
        <rFont val="Calibri"/>
      </rPr>
      <t>Enabled. (Network connectivity will be maintained in standby while plugged in.)</t>
    </r>
  </si>
  <si>
    <t>18.9.33.6.3</t>
  </si>
  <si>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</si>
  <si>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standby states (S1-S3) when sleeping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</si>
  <si>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This policy setting manages whether or not Windows is allowed to use standby states when putting the computer in a sleep state.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</si>
  <si>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use Sleep (S3) while on battery, which resumes faster than Hibernation (S4).</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</si>
  <si>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HKLM\SOFTWARE\Policies\Microsoft\Power\PowerSettings\abfc2519-3608-4c2a-94ea-171b0ed546ab:DCSettingIndex</t>
    </r>
    <r>
      <rPr>
        <sz val="11"/>
        <color rgb="FF006096"/>
        <rFont val="Roboto Condensed"/>
      </rPr>
      <t xml:space="preserve">
</t>
    </r>
  </si>
  <si>
    <r>
      <rPr>
        <sz val="11"/>
        <color rgb="FF000000"/>
        <rFont val="Calibri"/>
      </rPr>
      <t>Enabled. (Windows is allowed to use standby states when putting the computer in a sleep state.)</t>
    </r>
  </si>
  <si>
    <t>18.9.33.6.4</t>
  </si>
  <si>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</si>
  <si>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standby states (S1-S3) when sleeping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</si>
  <si>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Users will not be able to use Sleep (S3) while plugged in, which resumes faster than Hibernation (S4).</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</si>
  <si>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HKLM\SOFTWARE\Policies\Microsoft\Power\PowerSettings\abfc2519-3608-4c2a-94ea-171b0ed546ab:ACSettingIndex</t>
    </r>
    <r>
      <rPr>
        <sz val="11"/>
        <color rgb="FF006096"/>
        <rFont val="Roboto Condensed"/>
      </rPr>
      <t xml:space="preserve">
</t>
    </r>
  </si>
  <si>
    <t>18.9.33.6.5</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</si>
  <si>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</si>
  <si>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</si>
  <si>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Specifies whether or not the user is prompted for a password when the system resumes from sleep.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</si>
  <si>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HKLM\SOFTWARE\Policies\Microsoft\Power\PowerSettings\0e796bdb-100d-47d6-a2d5-f7d2daa51f51:DCSettingIndex</t>
    </r>
    <r>
      <rPr>
        <sz val="11"/>
        <color rgb="FF006096"/>
        <rFont val="Roboto Condensed"/>
      </rPr>
      <t xml:space="preserve">
</t>
    </r>
  </si>
  <si>
    <r>
      <rPr>
        <sz val="11"/>
        <color rgb="FF000000"/>
        <rFont val="Calibri"/>
      </rPr>
      <t>Enabled. (The user is prompted for a password when the system resumes from sleep while on battery.)</t>
    </r>
  </si>
  <si>
    <t>18.9.33.6.6</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</si>
  <si>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</si>
  <si>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</si>
  <si>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HKLM\SOFTWARE\Policies\Microsoft\Power\PowerSettings\0e796bdb-100d-47d6-a2d5-f7d2daa51f51:ACSettingIndex</t>
    </r>
    <r>
      <rPr>
        <sz val="11"/>
        <color rgb="FF006096"/>
        <rFont val="Roboto Condensed"/>
      </rPr>
      <t xml:space="preserve">
</t>
    </r>
  </si>
  <si>
    <r>
      <rPr>
        <sz val="11"/>
        <color rgb="FF000000"/>
        <rFont val="Calibri"/>
      </rPr>
      <t>Enabled. (The user is prompted for a password when the system resumes from sleep while plugged in.)</t>
    </r>
  </si>
  <si>
    <t>Remote Assistance</t>
  </si>
  <si>
    <t>18.9.35.1</t>
  </si>
  <si>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</si>
  <si>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Offer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</si>
  <si>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Offer (Unsolicited) Remote Assistance on this computer.</t>
    </r>
    <r>
      <rPr>
        <sz val="11"/>
        <color rgb="FF000000"/>
        <rFont val="Calibri"/>
      </rPr>
      <t xml:space="preserve">
</t>
    </r>
    <r>
      <rPr>
        <sz val="11"/>
        <color rgb="FF000000"/>
        <rFont val="Calibri"/>
      </rPr>
      <t>Help desk and support personnel will not be able to proactively offer assistance, although they can still respond to user assistance requests.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</si>
  <si>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Services:fAllowUnsolicited</t>
    </r>
    <r>
      <rPr>
        <sz val="11"/>
        <color rgb="FF006096"/>
        <rFont val="Roboto Condensed"/>
      </rPr>
      <t xml:space="preserve">
</t>
    </r>
  </si>
  <si>
    <r>
      <rPr>
        <sz val="11"/>
        <color rgb="FF000000"/>
        <rFont val="Calibri"/>
      </rPr>
      <t>Disabled. (Users on this computer cannot get help from their corporate technical support staff using Offer (Unsolicited) Remote Assistance.)</t>
    </r>
  </si>
  <si>
    <t>18.9.35.2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</si>
  <si>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</si>
  <si>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Solicited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</si>
  <si>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</si>
  <si>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on this computer cannot use e-mail or file transfer to ask someone for help. Also, users cannot use instant messaging programs to allow connections to this computer.</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</si>
  <si>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Services:fAllowToGetHelp</t>
    </r>
    <r>
      <rPr>
        <sz val="11"/>
        <color rgb="FF006096"/>
        <rFont val="Roboto Condensed"/>
      </rPr>
      <t xml:space="preserve">
</t>
    </r>
  </si>
  <si>
    <r>
      <rPr>
        <sz val="11"/>
        <color rgb="FF000000"/>
        <rFont val="Calibri"/>
      </rPr>
      <t>Users can turn on or turn off Solicited (Ask for) Remote Assistance themselves in System Properties in Control Panel. Users can also configure Remote Assistance settings.</t>
    </r>
  </si>
  <si>
    <t>Remote Procedure Call</t>
  </si>
  <si>
    <t>18.9.36.1</t>
  </si>
  <si>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</si>
  <si>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Call\Enable RPC Endpoint Mapper Client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</si>
  <si>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 xml:space="preserve">This policy setting controls whether RPC clients authenticate with the Endpoint Mapper Service when the call they are making contains authentication information. The Endpoint Mapper Service on computers running Windows NT4 (all service packs) cannot process authentication information supplied in this manner. This policy setting can cause a specific issue with </t>
    </r>
    <r>
      <rPr>
        <i/>
        <sz val="11"/>
        <color rgb="FF000000"/>
        <rFont val="Calibri"/>
      </rPr>
      <t>1-way</t>
    </r>
    <r>
      <rPr>
        <sz val="11"/>
        <color rgb="FF000000"/>
        <rFont val="Calibri"/>
      </rPr>
      <t xml:space="preserve"> forest trusts if it is applied to the </t>
    </r>
    <r>
      <rPr>
        <i/>
        <sz val="11"/>
        <color rgb="FF000000"/>
        <rFont val="Calibri"/>
      </rPr>
      <t>trusting</t>
    </r>
    <r>
      <rPr>
        <sz val="11"/>
        <color rgb="FF000000"/>
        <rFont val="Calibri"/>
      </rPr>
      <t xml:space="preserve"> domain DCs (see Microsoft KB3073942 </t>
    </r>
    <r>
      <rPr>
        <sz val="11"/>
        <color rgb="FF0000FF"/>
        <rFont val="Calibri"/>
      </rPr>
      <t>(https://support.microsoft.com/en-us/kb/3073942)</t>
    </r>
    <r>
      <rPr>
        <sz val="11"/>
        <color rgb="FF000000"/>
        <rFont val="Calibri"/>
      </rPr>
      <t>), so we do not recommend applying it to Domain Controllers.</t>
    </r>
    <r>
      <rPr>
        <sz val="11"/>
        <color rgb="FF000000"/>
        <rFont val="Calibri"/>
      </rPr>
      <t xml:space="preserve">
</t>
    </r>
    <r>
      <rPr>
        <b/>
        <sz val="11"/>
        <color rgb="FF000000"/>
        <rFont val="Calibri"/>
      </rPr>
      <t>Note:</t>
    </r>
    <r>
      <rPr>
        <sz val="11"/>
        <color rgb="FF000000"/>
        <rFont val="Calibri"/>
      </rPr>
      <t xml:space="preserve"> This policy will not in effect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</si>
  <si>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RPC clients will authenticate to the Endpoint Mapper Service for calls that contain authentication information. Clients making such calls will not be able to communicate with the Windows NT4 Server Endpoint Mapper Service.</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</si>
  <si>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NT\Rpc:EnableAuthEpResolution</t>
    </r>
    <r>
      <rPr>
        <sz val="11"/>
        <color rgb="FF006096"/>
        <rFont val="Roboto Condensed"/>
      </rPr>
      <t xml:space="preserve">
</t>
    </r>
  </si>
  <si>
    <r>
      <rPr>
        <sz val="11"/>
        <color rgb="FF000000"/>
        <rFont val="Calibri"/>
      </rPr>
      <t>Disabled. (RPC clients will not authenticate to the Endpoint Mapper Service, but they will be able to communicate with the Windows NT4 Server Endpoint Mapper Service.)</t>
    </r>
  </si>
  <si>
    <t>18.9.36.2</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</si>
  <si>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</si>
  <si>
    <r>
      <rPr>
        <sz val="11"/>
        <color rgb="FF000000"/>
        <rFont val="Calibri"/>
      </rPr>
      <t xml:space="preserve">Set the following UI path to </t>
    </r>
    <r>
      <rPr>
        <b/>
        <sz val="11"/>
        <color rgb="FF000000"/>
        <rFont val="Calibri"/>
      </rPr>
      <t>Enabled: Authenticated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Call\Restrict Unauthenticated RPC clients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</si>
  <si>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 xml:space="preserve">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
    </r>
    <r>
      <rPr>
        <b/>
        <sz val="11"/>
        <color rgb="FF000000"/>
        <rFont val="Calibri"/>
      </rPr>
      <t>This policy setting should never be applied to a Domain Controller.</t>
    </r>
    <r>
      <rPr>
        <sz val="11"/>
        <color rgb="FF000000"/>
        <rFont val="Calibri"/>
      </rPr>
      <t xml:space="preserve">
</t>
    </r>
    <r>
      <rPr>
        <sz val="11"/>
        <color rgb="FF000000"/>
        <rFont val="Calibri"/>
      </rPr>
      <t>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t>
    </r>
    <r>
      <rPr>
        <b/>
        <sz val="11"/>
        <color rgb="FF000000"/>
        <rFont val="Calibri"/>
      </rPr>
      <t>None</t>
    </r>
    <r>
      <rPr>
        <sz val="11"/>
        <color rgb="FF000000"/>
        <rFont val="Calibri"/>
      </rPr>
      <t>" allows all RPC clients to connect to RPC Servers running on the machine on which the policy setting is applied.</t>
    </r>
    <r>
      <rPr>
        <sz val="11"/>
        <color rgb="FF000000"/>
        <rFont val="Calibri"/>
      </rPr>
      <t xml:space="preserve">
</t>
    </r>
    <r>
      <rPr>
        <sz val="11"/>
        <color rgb="FF000000"/>
        <rFont val="Calibri"/>
      </rPr>
      <t>-- "</t>
    </r>
    <r>
      <rPr>
        <b/>
        <sz val="11"/>
        <color rgb="FF000000"/>
        <rFont val="Calibri"/>
      </rPr>
      <t>Authenticated</t>
    </r>
    <r>
      <rPr>
        <sz val="11"/>
        <color rgb="FF000000"/>
        <rFont val="Calibri"/>
      </rPr>
      <t>"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t>
    </r>
    <r>
      <rPr>
        <b/>
        <sz val="11"/>
        <color rgb="FF000000"/>
        <rFont val="Calibri"/>
      </rPr>
      <t>Authenticated without exceptions</t>
    </r>
    <r>
      <rPr>
        <sz val="11"/>
        <color rgb="FF000000"/>
        <rFont val="Calibri"/>
      </rPr>
      <t xml:space="preserve">" allows only authenticated RPC Clients (per the definition above) to connect to RPC Servers running on the machine on which the policy setting is applied. No exceptions are allowed. </t>
    </r>
    <r>
      <rPr>
        <b/>
        <sz val="11"/>
        <color rgb="FF000000"/>
        <rFont val="Calibri"/>
      </rPr>
      <t>This value has the potential to cause serious problems and is not recommended.</t>
    </r>
    <r>
      <rPr>
        <sz val="11"/>
        <color rgb="FF000000"/>
        <rFont val="Calibri"/>
      </rPr>
      <t xml:space="preserve">
</t>
    </r>
    <r>
      <rPr>
        <b/>
        <sz val="11"/>
        <color rgb="FF000000"/>
        <rFont val="Calibri"/>
      </rPr>
      <t>Note:</t>
    </r>
    <r>
      <rPr>
        <sz val="11"/>
        <color rgb="FF000000"/>
        <rFont val="Calibri"/>
      </rPr>
      <t xml:space="preserve"> This policy setting will not be applied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 Authenticated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</si>
  <si>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NT\Rpc:RestrictRemoteClients</t>
    </r>
    <r>
      <rPr>
        <sz val="11"/>
        <color rgb="FF006096"/>
        <rFont val="Roboto Condensed"/>
      </rPr>
      <t xml:space="preserve">
</t>
    </r>
  </si>
  <si>
    <r>
      <rPr>
        <sz val="11"/>
        <color rgb="FF000000"/>
        <rFont val="Calibri"/>
      </rPr>
      <t>Enabled: Authenticated. (Only authenticated RPC clients are allowed to connect to RPC servers running on the machine. Exemptions are granted to interfaces that have requested them.)</t>
    </r>
  </si>
  <si>
    <t>Microsoft Support Diagnostic Tool</t>
  </si>
  <si>
    <t>18.9.47.5.1</t>
  </si>
  <si>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</si>
  <si>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Templates\System\Troubleshooting and Diagnostics\Microsoft Support Diagnostic Tool\Microsoft Support Diagnostic Tool: Turn on MSDT interactive communication with support provider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MSDT.admx/adml</t>
    </r>
    <r>
      <rPr>
        <sz val="11"/>
        <color rgb="FF000000"/>
        <rFont val="Calibri"/>
      </rPr>
      <t xml:space="preserve"> that is included with the Microsoft Windows 8.0 &amp; Server 2012 (non-R2) Administrative Templates (or newer).</t>
    </r>
  </si>
  <si>
    <r>
      <rPr>
        <sz val="11"/>
        <color rgb="FF000000"/>
        <rFont val="Calibri"/>
      </rPr>
      <t>This policy setting configures Microsoft Support Diagnostic Tool (MSDT) interactive communication with the support provider. MSDT gathers diagnostic data for analysis by support professionals.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</si>
  <si>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MSDT cannot run in support mode, and no data can be collected or sent to the support provider.</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</si>
  <si>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HKLM\SOFTWARE\Policies\Microsoft\Windows\ScriptedDiagnosticsProvider\Policy:DisableQueryRemoteServer</t>
    </r>
    <r>
      <rPr>
        <sz val="11"/>
        <color rgb="FF006096"/>
        <rFont val="Roboto Condensed"/>
      </rPr>
      <t xml:space="preserve">
</t>
    </r>
  </si>
  <si>
    <r>
      <rPr>
        <sz val="11"/>
        <color rgb="FF000000"/>
        <rFont val="Calibri"/>
      </rPr>
      <t>Enabled. (Users can use MSDT to collect and send diagnostic data to a support professional to resolve a problem. By default, the support provider is set to Microsoft Corporation.)</t>
    </r>
  </si>
  <si>
    <t>Windows Performance PerfTrack</t>
  </si>
  <si>
    <t>18.9.47.11.1</t>
  </si>
  <si>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</si>
  <si>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Templates\System\Troubleshooting and Diagnostics\Windows Performance PerfTrack\Enable/Disable PerfTrack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PerformancePerftrack.admx/adml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</si>
  <si>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to enable or disable tracking of responsiveness events.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</si>
  <si>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Responsiveness events are not processed.</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</si>
  <si>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HKLM\SOFTWARE\Policies\Microsoft\Windows\WDI\{9c5a40da-b965-4fc3-8781-88dd50a6299d}:ScenarioExecutionEnabled</t>
    </r>
    <r>
      <rPr>
        <sz val="11"/>
        <color rgb="FF006096"/>
        <rFont val="Roboto Condensed"/>
      </rPr>
      <t xml:space="preserve">
</t>
    </r>
  </si>
  <si>
    <r>
      <rPr>
        <sz val="11"/>
        <color rgb="FF000000"/>
        <rFont val="Calibri"/>
      </rPr>
      <t>Enabled. (Responsiveness events are processed and aggregated. The aggregated data will be transmitted to Microsoft through SQM.)</t>
    </r>
  </si>
  <si>
    <t>User Profiles</t>
  </si>
  <si>
    <t>18.9.49.1</t>
  </si>
  <si>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</si>
  <si>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Templates\System\User Profiles\Turn off the advertising ID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UserProfiles.admx/adml</t>
    </r>
    <r>
      <rPr>
        <sz val="11"/>
        <color rgb="FF000000"/>
        <rFont val="Calibri"/>
      </rPr>
      <t xml:space="preserve"> that is included with the Microsoft Windows 8.1 &amp; Server 2012 R2 Administrative Templates (or newer).</t>
    </r>
  </si>
  <si>
    <r>
      <rPr>
        <sz val="11"/>
        <color rgb="FF000000"/>
        <rFont val="Calibri"/>
      </rPr>
      <t>This policy setting turns off the advertising ID, preventing apps from using the ID for experiences across apps.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</si>
  <si>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advertising ID is turned off. Apps can't use the ID for experiences across apps.</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</si>
  <si>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HKLM\SOFTWARE\Policies\Microsoft\Windows\AdvertisingInfo:DisabledByGroupPolicy</t>
    </r>
    <r>
      <rPr>
        <sz val="11"/>
        <color rgb="FF006096"/>
        <rFont val="Roboto Condensed"/>
      </rPr>
      <t xml:space="preserve">
</t>
    </r>
  </si>
  <si>
    <r>
      <rPr>
        <sz val="11"/>
        <color rgb="FF000000"/>
        <rFont val="Calibri"/>
      </rPr>
      <t>Disabled. (Users can control whether apps can use the advertising ID for experiences across apps.)</t>
    </r>
  </si>
  <si>
    <t>Time Providers</t>
  </si>
  <si>
    <t>18.9.51.1.1</t>
  </si>
  <si>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</si>
  <si>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Templates\System\Windows Time Service\Time Providers\Enable Windows NTP 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</si>
  <si>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Client is enabled. Enabling the Windows NTP Client allows synchronization from a systems computer clock to NTP server(s).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third-party time provider is used in the environment, an exception to this recommendation will be needed.</t>
    </r>
  </si>
  <si>
    <r>
      <rPr>
        <sz val="11"/>
        <color rgb="FF000000"/>
        <rFont val="Calibri"/>
      </rPr>
      <t>System time will be synced to the configured NTP server(s).</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</si>
  <si>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HKLM\SOFTWARE\Policies\Microsoft\W32Time\TimeProviders\NtpClient:Enabled</t>
    </r>
    <r>
      <rPr>
        <sz val="11"/>
        <color rgb="FF006096"/>
        <rFont val="Roboto Condensed"/>
      </rPr>
      <t xml:space="preserve">
</t>
    </r>
  </si>
  <si>
    <r>
      <rPr>
        <sz val="11"/>
        <color rgb="FF000000"/>
        <rFont val="Calibri"/>
      </rPr>
      <t>Disabled. (The local computer clock does not synchronize time with NTP servers.)</t>
    </r>
  </si>
  <si>
    <t>18.9.51.1.2</t>
  </si>
  <si>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</si>
  <si>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Templates\System\Windows Time Service\Time Providers\Enable Windows NTP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</si>
  <si>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Server is enabled. Disabling this setting prevents the system from acting as a NTP Server (time source) to service NTP requests from other systems (NTP Clients).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</si>
  <si>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HKLM\SOFTWARE\Policies\Microsoft\W32Time\TimeProviders\NtpServer:Enabled</t>
    </r>
    <r>
      <rPr>
        <sz val="11"/>
        <color rgb="FF006096"/>
        <rFont val="Roboto Condensed"/>
      </rPr>
      <t xml:space="preserve">
</t>
    </r>
  </si>
  <si>
    <r>
      <rPr>
        <sz val="11"/>
        <color rgb="FF000000"/>
        <rFont val="Calibri"/>
      </rPr>
      <t>Disabled. (The computer cannot service NTP requests from other computers.)</t>
    </r>
  </si>
  <si>
    <t>App Package Deployment</t>
  </si>
  <si>
    <t>18.10.3.1</t>
  </si>
  <si>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</si>
  <si>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Deployment\Allow a Windows app to share application data between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AppxPackageManager.admx/adml</t>
    </r>
    <r>
      <rPr>
        <sz val="11"/>
        <color rgb="FF000000"/>
        <rFont val="Calibri"/>
      </rPr>
      <t xml:space="preserve"> that is included with the Microsoft Windows 10 RTM (Release 1507) Administrative Templates (or newer).</t>
    </r>
  </si>
  <si>
    <r>
      <rPr>
        <sz val="11"/>
        <color rgb="FF000000"/>
        <rFont val="Calibri"/>
      </rPr>
      <t xml:space="preserve">Manages a Windows app's ability to share data between users who have installed the app. Data is shared through the </t>
    </r>
    <r>
      <rPr>
        <b/>
        <sz val="11"/>
        <color rgb="FF000000"/>
        <rFont val="Calibri"/>
      </rPr>
      <t>SharedLocal</t>
    </r>
    <r>
      <rPr>
        <sz val="11"/>
        <color rgb="FF000000"/>
        <rFont val="Calibri"/>
      </rPr>
      <t xml:space="preserve"> folder. This folder is available through the </t>
    </r>
    <r>
      <rPr>
        <b/>
        <sz val="11"/>
        <color rgb="FF000000"/>
        <rFont val="Calibri"/>
      </rPr>
      <t>Windows.Storage</t>
    </r>
    <r>
      <rPr>
        <sz val="11"/>
        <color rgb="FF000000"/>
        <rFont val="Calibri"/>
      </rPr>
      <t xml:space="preserve">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</si>
  <si>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HKLM\SOFTWARE\Policies\Microsoft\Windows\CurrentVersion\AppModel\StateManager:AllowSharedLocalAppData</t>
    </r>
    <r>
      <rPr>
        <sz val="11"/>
        <color rgb="FF006096"/>
        <rFont val="Roboto Condensed"/>
      </rPr>
      <t xml:space="preserve">
</t>
    </r>
  </si>
  <si>
    <r>
      <rPr>
        <sz val="11"/>
        <color rgb="FF000000"/>
        <rFont val="Calibri"/>
      </rPr>
      <t>Disabled. (Windows apps won't be able to share app data with other instances of that app.)</t>
    </r>
  </si>
  <si>
    <t>18.10.3.2</t>
  </si>
  <si>
    <r>
      <rPr>
        <sz val="11"/>
        <rFont val="Calibri"/>
      </rPr>
      <t xml:space="preserve">Ensure </t>
    </r>
    <r>
      <rPr>
        <sz val="11"/>
        <color rgb="FF000000"/>
        <rFont val="Calibri"/>
      </rPr>
      <t>'</t>
    </r>
    <r>
      <rPr>
        <b/>
        <sz val="11"/>
        <color rgb="FF000000"/>
        <rFont val="Calibri"/>
      </rPr>
      <t>Prevent non-admin users from installing packaged Windows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</si>
  <si>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Deployment\Prevent non-admin users from installing packaged Windows apps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AppxPackageManager.admx/adml</t>
    </r>
    <r>
      <rPr>
        <sz val="11"/>
        <color rgb="FF000000"/>
        <rFont val="Calibri"/>
      </rPr>
      <t xml:space="preserve"> that is included with the Microsoft Windows 10 Release 2004 Administrative Templates (or newer).</t>
    </r>
  </si>
  <si>
    <r>
      <rPr>
        <sz val="11"/>
        <color rgb="FF000000"/>
        <rFont val="Calibri"/>
      </rPr>
      <t>This setting manages non-Administrator users' ability to install Windows app packages.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</si>
  <si>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Non-Administrator users will not be able to install Microsoft Store app packages, unless they are explicitly permitted by other policies. If a Microsoft Store app is required for legitimate use, an Administrator will need to perform the installation from an Administrator context.</t>
    </r>
    <r>
      <rPr>
        <sz val="11"/>
        <color rgb="FF000000"/>
        <rFont val="Calibri"/>
      </rPr>
      <t xml:space="preserve">
</t>
    </r>
    <r>
      <rPr>
        <sz val="11"/>
        <color rgb="FF000000"/>
        <rFont val="Calibri"/>
      </rPr>
      <t xml:space="preserve">This setting can prevent standard users (without Administrator access) from launching Office 365 (O365) applications, displaying the error: </t>
    </r>
    <r>
      <rPr>
        <i/>
        <sz val="11"/>
        <color rgb="FF000000"/>
        <rFont val="Calibri"/>
      </rPr>
      <t>"Windows cannot access the specified device, path, or file. You may not have the appropriate permissions to access the item."</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</si>
  <si>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HKLM\SOFTWARE\Policies\Microsoft\Windows\Appx:BlockNonAdminUserInstall</t>
    </r>
    <r>
      <rPr>
        <sz val="11"/>
        <color rgb="FF006096"/>
        <rFont val="Roboto Condensed"/>
      </rPr>
      <t xml:space="preserve">
</t>
    </r>
  </si>
  <si>
    <r>
      <rPr>
        <sz val="11"/>
        <color rgb="FF000000"/>
        <rFont val="Calibri"/>
      </rPr>
      <t>Disabled. (All users will be able to initiate installation of Microsoft Store app packages.)</t>
    </r>
  </si>
  <si>
    <t>App Privacy</t>
  </si>
  <si>
    <t>18.10.4.1</t>
  </si>
  <si>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</si>
  <si>
    <r>
      <rPr>
        <sz val="11"/>
        <color rgb="FF000000"/>
        <rFont val="Calibri"/>
      </rPr>
      <t xml:space="preserve">Set the following UI path to </t>
    </r>
    <r>
      <rPr>
        <b/>
        <sz val="11"/>
        <color rgb="FF000000"/>
        <rFont val="Calibri"/>
      </rPr>
      <t>Enabled: Force Deny</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Privacy\Let Windows apps activate with voice while the system is locked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AppPrivacy.admx/adml</t>
    </r>
    <r>
      <rPr>
        <sz val="11"/>
        <color rgb="FF000000"/>
        <rFont val="Calibri"/>
      </rPr>
      <t xml:space="preserve"> that is included with the Microsoft Windows 10 Release 1903 Administrative Templates (or newer).</t>
    </r>
  </si>
  <si>
    <r>
      <rPr>
        <sz val="11"/>
        <color rgb="FF000000"/>
        <rFont val="Calibri"/>
      </rPr>
      <t>This policy setting specifies whether Windows apps can be activated by voice (apps and Cortana) while the system is locked.</t>
    </r>
    <r>
      <rPr>
        <sz val="11"/>
        <color rgb="FF000000"/>
        <rFont val="Calibri"/>
      </rPr>
      <t xml:space="preserve">
</t>
    </r>
    <r>
      <rPr>
        <sz val="11"/>
        <color rgb="FF000000"/>
        <rFont val="Calibri"/>
      </rPr>
      <t xml:space="preserve">The recommended state for this setting is: </t>
    </r>
    <r>
      <rPr>
        <b/>
        <sz val="11"/>
        <color rgb="FF000000"/>
        <rFont val="Calibri"/>
      </rPr>
      <t>Enabled: Force Deny</t>
    </r>
    <r>
      <rPr>
        <sz val="11"/>
        <color rgb="FF000000"/>
        <rFont val="Calibri"/>
      </rPr>
      <t>.</t>
    </r>
  </si>
  <si>
    <r>
      <rPr>
        <sz val="11"/>
        <color rgb="FF000000"/>
        <rFont val="Calibri"/>
      </rPr>
      <t>Users will not be able to activate apps while the computer is locked.</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</si>
  <si>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HKLM\SOFTWARE\Policies\Microsoft\Windows\AppPrivacy:LetAppsActivateWithVoiceAboveLock</t>
    </r>
    <r>
      <rPr>
        <sz val="11"/>
        <color rgb="FF006096"/>
        <rFont val="Roboto Condensed"/>
      </rPr>
      <t xml:space="preserve">
</t>
    </r>
  </si>
  <si>
    <r>
      <rPr>
        <sz val="11"/>
        <color rgb="FF000000"/>
        <rFont val="Calibri"/>
      </rPr>
      <t>Disabled. (The user can decide whether Windows apps can interact with applications using speech while the system is locked by using Settings &gt; Privacy on the device.)</t>
    </r>
  </si>
  <si>
    <t>App runtime</t>
  </si>
  <si>
    <t>18.10.5.1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</si>
  <si>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</si>
  <si>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runtime\Allow Microsoft accounts to be optional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AppXRuntime.admx/adml</t>
    </r>
    <r>
      <rPr>
        <sz val="11"/>
        <color rgb="FF000000"/>
        <rFont val="Calibri"/>
      </rPr>
      <t xml:space="preserve"> that is included with the Microsoft Windows 8.1 &amp; Server 2012 R2 Administrative Templates (or newer).</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</si>
  <si>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</si>
  <si>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Store apps that typically require a Microsoft account to sign in will allow users to sign in with an enterprise account instead.</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</si>
  <si>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HKLM\SOFTWARE\Microsoft\Windows\CurrentVersion\Policies\System:MSAOptional</t>
    </r>
    <r>
      <rPr>
        <sz val="11"/>
        <color rgb="FF006096"/>
        <rFont val="Roboto Condensed"/>
      </rPr>
      <t xml:space="preserve">
</t>
    </r>
  </si>
  <si>
    <r>
      <rPr>
        <sz val="11"/>
        <color rgb="FF000000"/>
        <rFont val="Calibri"/>
      </rPr>
      <t>Disabled. (Users will need to sign in with a Microsoft account.)</t>
    </r>
  </si>
  <si>
    <t>18.10.5.2</t>
  </si>
  <si>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</si>
  <si>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runtime\Block launching Universal Windows apps with Windows Runtime API access from hosted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 after the setting is applied.</t>
    </r>
    <r>
      <rPr>
        <sz val="11"/>
        <color rgb="FF000000"/>
        <rFont val="Calibri"/>
      </rPr>
      <t xml:space="preserve">
</t>
    </r>
    <r>
      <rPr>
        <b/>
        <sz val="11"/>
        <color rgb="FF000000"/>
        <rFont val="Calibri"/>
      </rPr>
      <t>Note #2:</t>
    </r>
    <r>
      <rPr>
        <sz val="11"/>
        <color rgb="FF000000"/>
        <rFont val="Calibri"/>
      </rPr>
      <t xml:space="preserve"> This Group Policy path is provided by the Group Policy template </t>
    </r>
    <r>
      <rPr>
        <b/>
        <sz val="11"/>
        <color rgb="FF000000"/>
        <rFont val="Calibri"/>
      </rPr>
      <t>AppXRuntime.admx/adml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#3:</t>
    </r>
    <r>
      <rPr>
        <sz val="11"/>
        <color rgb="FF000000"/>
        <rFont val="Calibri"/>
      </rPr>
      <t xml:space="preserve"> In older Microsoft Windows Administrative Templates, this setting was initially named </t>
    </r>
    <r>
      <rPr>
        <i/>
        <sz val="11"/>
        <color rgb="FF000000"/>
        <rFont val="Calibri"/>
      </rPr>
      <t>Block launching Windows Store apps with Windows Runtime API access from hosted content</t>
    </r>
    <r>
      <rPr>
        <sz val="11"/>
        <color rgb="FF000000"/>
        <rFont val="Calibri"/>
      </rPr>
      <t>, but it was renamed starting with the Windows 10 Release 1803 Administrative Templates.</t>
    </r>
  </si>
  <si>
    <r>
      <rPr>
        <sz val="11"/>
        <color rgb="FF000000"/>
        <rFont val="Calibri"/>
      </rPr>
      <t>This policy setting controls whether Microsoft Store apps with Windows Runtime API access directly from web content can be launched.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</si>
  <si>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Universal Windows apps which declare Windows Runtime API access in the </t>
    </r>
    <r>
      <rPr>
        <b/>
        <sz val="11"/>
        <color rgb="FF000000"/>
        <rFont val="Calibri"/>
      </rPr>
      <t>ApplicationContentUriRules</t>
    </r>
    <r>
      <rPr>
        <sz val="11"/>
        <color rgb="FF000000"/>
        <rFont val="Calibri"/>
      </rPr>
      <t xml:space="preserve"> section of the manifest cannot be launched (Universal Windows apps which have not declared Windows Runtime API access in the manifest will not be affected).</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</si>
  <si>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HKLM\SOFTWARE\Microsoft\Windows\CurrentVersion\Policies\System:BlockHostedAppAccessWinRT</t>
    </r>
    <r>
      <rPr>
        <sz val="11"/>
        <color rgb="FF006096"/>
        <rFont val="Roboto Condensed"/>
      </rPr>
      <t xml:space="preserve">
</t>
    </r>
  </si>
  <si>
    <r>
      <rPr>
        <sz val="11"/>
        <color rgb="FF000000"/>
        <rFont val="Calibri"/>
      </rPr>
      <t>Disabled. (All Universal Windows apps can be launched.)</t>
    </r>
  </si>
  <si>
    <t>Application Compatibility</t>
  </si>
  <si>
    <t>18.10.6.1</t>
  </si>
  <si>
    <r>
      <rPr>
        <sz val="11"/>
        <rFont val="Calibri"/>
      </rPr>
      <t xml:space="preserve">Ensure </t>
    </r>
    <r>
      <rPr>
        <sz val="11"/>
        <color rgb="FF000000"/>
        <rFont val="Calibri"/>
      </rPr>
      <t>'</t>
    </r>
    <r>
      <rPr>
        <b/>
        <sz val="11"/>
        <color rgb="FF000000"/>
        <rFont val="Calibri"/>
      </rPr>
      <t>Turn off Inventory Collector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</si>
  <si>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Components\Application Compatibility\Turn off Inventory Collector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section is provided by the Group Policy template </t>
    </r>
    <r>
      <rPr>
        <b/>
        <sz val="11"/>
        <color rgb="FF000000"/>
        <rFont val="Calibri"/>
      </rPr>
      <t>AppCompat.admx/adml</t>
    </r>
    <r>
      <rPr>
        <sz val="11"/>
        <color rgb="FF000000"/>
        <rFont val="Calibri"/>
      </rPr>
      <t xml:space="preserve"> that is included with all versions of the Microsoft Windows Administrative Templates..</t>
    </r>
  </si>
  <si>
    <r>
      <rPr>
        <sz val="11"/>
        <color rgb="FF000000"/>
        <rFont val="Calibri"/>
      </rPr>
      <t>This policy setting controls the state of the Inventory Collector. The Inventory Collector inventories applications, files, devices, and drivers on the system and sends the information to Microsoft. This information is used to help diagnose compatibility problems.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</si>
  <si>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Inventory Collector will not send data such as, inventories of applications, files, devices, and drivers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</si>
  <si>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HKLM\SOFTWARE\Policies\Microsoft\Windows\AppCompat:DisableInventory</t>
    </r>
    <r>
      <rPr>
        <sz val="11"/>
        <color rgb="FF006096"/>
        <rFont val="Roboto Condensed"/>
      </rPr>
      <t xml:space="preserve">
</t>
    </r>
  </si>
  <si>
    <r>
      <rPr>
        <sz val="11"/>
        <color rgb="FF000000"/>
        <rFont val="Calibri"/>
      </rPr>
      <t>Disabled. (Inventory Collector will be turned on.)</t>
    </r>
  </si>
  <si>
    <t>AutoPlay Policies</t>
  </si>
  <si>
    <t>18.10.7.1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</si>
  <si>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</si>
  <si>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Policies\Disallow Autoplay for non-volume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</si>
  <si>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</si>
  <si>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AutoPlay will not be allowed for MTP devices like cameras or phones.</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</si>
  <si>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HKLM\SOFTWARE\Policies\Microsoft\Windows\Explorer:NoAutoplayfornonVolume</t>
    </r>
    <r>
      <rPr>
        <sz val="11"/>
        <color rgb="FF006096"/>
        <rFont val="Roboto Condensed"/>
      </rPr>
      <t xml:space="preserve">
</t>
    </r>
  </si>
  <si>
    <r>
      <rPr>
        <sz val="11"/>
        <color rgb="FF000000"/>
        <rFont val="Calibri"/>
      </rPr>
      <t>Disabled. (AutoPlay is enabled for non-volume devices.)</t>
    </r>
  </si>
  <si>
    <t>18.10.7.2</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</si>
  <si>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</si>
  <si>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Policies\Set the default behavior for AutoRun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</si>
  <si>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 xml:space="preserve">This policy setting sets the default behavior for Autorun commands. Autorun commands are generally stored in </t>
    </r>
    <r>
      <rPr>
        <b/>
        <sz val="11"/>
        <color rgb="FF000000"/>
        <rFont val="Calibri"/>
      </rPr>
      <t>autorun.inf</t>
    </r>
    <r>
      <rPr>
        <sz val="11"/>
        <color rgb="FF000000"/>
        <rFont val="Calibri"/>
      </rPr>
      <t xml:space="preserve"> files. They often launch the installation program or other routines.</t>
    </r>
    <r>
      <rPr>
        <sz val="11"/>
        <color rgb="FF000000"/>
        <rFont val="Calibri"/>
      </rPr>
      <t xml:space="preserve">
</t>
    </r>
    <r>
      <rPr>
        <sz val="11"/>
        <color rgb="FF000000"/>
        <rFont val="Calibri"/>
      </rPr>
      <t xml:space="preserve">The recommended state for this setting is: </t>
    </r>
    <r>
      <rPr>
        <b/>
        <sz val="11"/>
        <color rgb="FF000000"/>
        <rFont val="Calibri"/>
      </rPr>
      <t>Enabled: Do not execute any autorun commands</t>
    </r>
    <r>
      <rPr>
        <sz val="11"/>
        <color rgb="FF000000"/>
        <rFont val="Calibri"/>
      </rPr>
      <t>.</t>
    </r>
  </si>
  <si>
    <r>
      <rPr>
        <sz val="11"/>
        <color rgb="FF000000"/>
        <rFont val="Calibri"/>
      </rPr>
      <t>AutoRun commands will be completely disabled.</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</si>
  <si>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HKLM\SOFTWARE\Microsoft\Windows\CurrentVersion\Policies\Explorer:NoAutorun</t>
    </r>
    <r>
      <rPr>
        <sz val="11"/>
        <color rgb="FF006096"/>
        <rFont val="Roboto Condensed"/>
      </rPr>
      <t xml:space="preserve">
</t>
    </r>
  </si>
  <si>
    <r>
      <rPr>
        <sz val="11"/>
        <color rgb="FF000000"/>
        <rFont val="Calibri"/>
      </rPr>
      <t>Disabled. (Windows will prompt the user whether autorun command is to be run.)</t>
    </r>
  </si>
  <si>
    <t>18.10.7.3</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</si>
  <si>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</si>
  <si>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Policies\Turn off Autoplay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all versions of the Microsoft Windows Administrative Templates.</t>
    </r>
  </si>
  <si>
    <r>
      <rPr>
        <sz val="11"/>
        <color rgb="FF000000"/>
        <rFont val="Calibri"/>
      </rPr>
      <t>Autoplay starts to read from a drive as soon as you insert media in the drive, which causes the setup file for programs or audio media to start immediately. An attacker could use this feature to launch a program to damage the computer or data on the computer. Autoplay is disabled by default on some removable drive types, such as floppy disk and network drives, but not on CD-ROM drives.</t>
    </r>
    <r>
      <rPr>
        <sz val="11"/>
        <color rgb="FF000000"/>
        <rFont val="Calibri"/>
      </rPr>
      <t xml:space="preserve">
</t>
    </r>
    <r>
      <rPr>
        <b/>
        <sz val="11"/>
        <color rgb="FF000000"/>
        <rFont val="Calibri"/>
      </rPr>
      <t>Note:</t>
    </r>
    <r>
      <rPr>
        <sz val="11"/>
        <color rgb="FF000000"/>
        <rFont val="Calibri"/>
      </rPr>
      <t xml:space="preserve"> You cannot use this policy setting to enable Autoplay on computer drives in which it is disabled by default, such as floppy disk and network drives.</t>
    </r>
    <r>
      <rPr>
        <sz val="11"/>
        <color rgb="FF000000"/>
        <rFont val="Calibri"/>
      </rPr>
      <t xml:space="preserve">
</t>
    </r>
    <r>
      <rPr>
        <sz val="11"/>
        <color rgb="FF000000"/>
        <rFont val="Calibri"/>
      </rPr>
      <t xml:space="preserve">The recommended state for this setting is: </t>
    </r>
    <r>
      <rPr>
        <b/>
        <sz val="11"/>
        <color rgb="FF000000"/>
        <rFont val="Calibri"/>
      </rPr>
      <t>Enabled: All drives</t>
    </r>
    <r>
      <rPr>
        <sz val="11"/>
        <color rgb="FF000000"/>
        <rFont val="Calibri"/>
      </rPr>
      <t>.</t>
    </r>
  </si>
  <si>
    <r>
      <rPr>
        <sz val="11"/>
        <color rgb="FF000000"/>
        <rFont val="Calibri"/>
      </rPr>
      <t>Autoplay will be disabled - users will have to manually launch setup or installation programs that are provided on removable media.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</si>
  <si>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HKLM\SOFTWARE\Microsoft\Windows\CurrentVersion\Policies\Explorer:NoDriveTypeAutoRun</t>
    </r>
    <r>
      <rPr>
        <sz val="11"/>
        <color rgb="FF006096"/>
        <rFont val="Roboto Condensed"/>
      </rPr>
      <t xml:space="preserve">
</t>
    </r>
  </si>
  <si>
    <r>
      <rPr>
        <sz val="11"/>
        <color rgb="FF000000"/>
        <rFont val="Calibri"/>
      </rPr>
      <t>Disabled. (Autoplay is enabled.)</t>
    </r>
  </si>
  <si>
    <t>Facial Features</t>
  </si>
  <si>
    <t>18.10.8.1.1</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</si>
  <si>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</si>
  <si>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Components\Biometrics\Facial Features\Configure enhanced anti-spoofing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Biometrics.admx/adml</t>
    </r>
    <r>
      <rPr>
        <sz val="11"/>
        <color rgb="FF000000"/>
        <rFont val="Calibri"/>
      </rPr>
      <t xml:space="preserve"> that is included with the Microsoft Windows 10 Release 1511 Administrative Templates (or newer).</t>
    </r>
    <r>
      <rPr>
        <sz val="11"/>
        <color rgb="FF000000"/>
        <rFont val="Calibri"/>
      </rPr>
      <t xml:space="preserve">
</t>
    </r>
    <r>
      <rPr>
        <b/>
        <sz val="11"/>
        <color rgb="FF000000"/>
        <rFont val="Calibri"/>
      </rPr>
      <t>Note #2:</t>
    </r>
    <r>
      <rPr>
        <sz val="11"/>
        <color rgb="FF000000"/>
        <rFont val="Calibri"/>
      </rPr>
      <t xml:space="preserve"> In the Windows 10 Release 1511 and Windows 10 Release 1607 &amp; Server 2016 Administrative Templates, this setting was initially named </t>
    </r>
    <r>
      <rPr>
        <i/>
        <sz val="11"/>
        <color rgb="FF000000"/>
        <rFont val="Calibri"/>
      </rPr>
      <t>Use enhanced anti-spoofing when available</t>
    </r>
    <r>
      <rPr>
        <sz val="11"/>
        <color rgb="FF000000"/>
        <rFont val="Calibri"/>
      </rPr>
      <t xml:space="preserve">. It was renamed to </t>
    </r>
    <r>
      <rPr>
        <i/>
        <sz val="11"/>
        <color rgb="FF000000"/>
        <rFont val="Calibri"/>
      </rPr>
      <t>Configure enhanced anti-spoofing</t>
    </r>
    <r>
      <rPr>
        <sz val="11"/>
        <color rgb="FF000000"/>
        <rFont val="Calibri"/>
      </rPr>
      <t xml:space="preserve"> starting with the Windows 10 Release 1703 Administrative Templates.</t>
    </r>
  </si>
  <si>
    <r>
      <rPr>
        <sz val="11"/>
        <color rgb="FF000000"/>
        <rFont val="Calibri"/>
      </rPr>
      <t>This policy setting determines whether enhanced anti-spoofing is configured for devices which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</si>
  <si>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require all users on the device to use anti-spoofing for facial features, on devices which support it.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</si>
  <si>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HKLM\SOFTWARE\Policies\Microsoft\Biometrics\FacialFeatures:EnhancedAntiSpoofing</t>
    </r>
    <r>
      <rPr>
        <sz val="11"/>
        <color rgb="FF006096"/>
        <rFont val="Roboto Condensed"/>
      </rPr>
      <t xml:space="preserve">
</t>
    </r>
  </si>
  <si>
    <r>
      <rPr>
        <sz val="11"/>
        <color rgb="FF000000"/>
        <rFont val="Calibri"/>
      </rPr>
      <t>Users are able to choose whether or not to use enhanced anti-spoofing on supported devices.</t>
    </r>
  </si>
  <si>
    <t>Fixed Data Drives</t>
  </si>
  <si>
    <t>18.10.9.1.1</t>
  </si>
  <si>
    <r>
      <rPr>
        <sz val="11"/>
        <rFont val="Calibri"/>
      </rPr>
      <t xml:space="preserve">Ensure </t>
    </r>
    <r>
      <rPr>
        <sz val="11"/>
        <color rgb="FF000000"/>
        <rFont val="Calibri"/>
      </rPr>
      <t>'</t>
    </r>
    <r>
      <rPr>
        <b/>
        <sz val="11"/>
        <color rgb="FF000000"/>
        <rFont val="Calibri"/>
      </rPr>
      <t>Allow access to BitLocker-protected fixed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</si>
  <si>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Drives\Allow access to BitLocker-protected fixed data drives from earlier versions of Windows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</si>
  <si>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configures whether or not fixed data drives formatted with the FAT file system can be unlocked and viewed on computers running Windows Server 2008 (non-R2), Windows Vista, Windows XP with Service Pack 3 (SP3), or Windows XP with Service Pack 2 (SP2) operating systems.</t>
    </r>
    <r>
      <rPr>
        <sz val="11"/>
        <color rgb="FF000000"/>
        <rFont val="Calibri"/>
      </rPr>
      <t xml:space="preserve">
</t>
    </r>
    <r>
      <rPr>
        <b/>
        <sz val="11"/>
        <color rgb="FF000000"/>
        <rFont val="Calibri"/>
      </rPr>
      <t>Note:</t>
    </r>
    <r>
      <rPr>
        <sz val="11"/>
        <color rgb="FF000000"/>
        <rFont val="Calibri"/>
      </rPr>
      <t xml:space="preserve"> This policy setting does not apply to drives that are formatted with the NTFS file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</si>
  <si>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Fixed data drives formatted with the FAT file system that are BitLocker-protected cannot be unlocked on computers running Windows Server 2008 (non-R2), Windows Vista, Windows XP with SP3 or Windows XP with SP2. </t>
    </r>
    <r>
      <rPr>
        <b/>
        <sz val="11"/>
        <color rgb="FF000000"/>
        <rFont val="Calibri"/>
      </rPr>
      <t>BitLockerToGo.exe</t>
    </r>
    <r>
      <rPr>
        <sz val="11"/>
        <color rgb="FF000000"/>
        <rFont val="Calibri"/>
      </rPr>
      <t xml:space="preserve"> will not be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</si>
  <si>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that is </t>
    </r>
    <r>
      <rPr>
        <b/>
        <sz val="11"/>
        <color rgb="FF000000"/>
        <rFont val="Calibri"/>
      </rPr>
      <t>&lt;blank&gt;</t>
    </r>
    <r>
      <rPr>
        <sz val="11"/>
        <color rgb="FF000000"/>
        <rFont val="Calibri"/>
      </rPr>
      <t xml:space="preserve"> i.e. no value set.</t>
    </r>
    <r>
      <rPr>
        <sz val="11"/>
        <color rgb="FF000000"/>
        <rFont val="Calibri"/>
      </rPr>
      <t xml:space="preserve">
</t>
    </r>
    <r>
      <rPr>
        <sz val="11"/>
        <color rgb="FF006096"/>
        <rFont val="Roboto Condensed"/>
      </rPr>
      <t>HKLM\SOFTWARE\Policies\Microsoft\FVE:FDVDiscoveryVolumeType</t>
    </r>
    <r>
      <rPr>
        <sz val="11"/>
        <color rgb="FF006096"/>
        <rFont val="Roboto Condensed"/>
      </rPr>
      <t xml:space="preserve">
</t>
    </r>
  </si>
  <si>
    <r>
      <rPr>
        <sz val="11"/>
        <color rgb="FF000000"/>
        <rFont val="Calibri"/>
      </rPr>
      <t>Enabled. (Fixed data drives formatted with the FAT file system can be unlocked on computers running Windows Server 2008 (non-R2), Windows Vista, Windows XP with SP3 or Windows XP with SP2, and their content can be viewed. These operating systems will only have read-only access to BitLocker-protected drives.)</t>
    </r>
  </si>
  <si>
    <t>18.10.9.1.2</t>
  </si>
  <si>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</si>
  <si>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</si>
  <si>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fixed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In "Save BitLocker recovery information to Active Directory Domain Services" choose which BitLocker recovery information to store in AD DS for fixed data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Select the "Do not enable BitLocker until recovery information is stored in AD DS for fixed data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fixed data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</si>
  <si>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To use BitLocker, a Data Recovery Agent will need to be configured for fixed drives. To recover a drive will require highly-controlled access to the Data Recovery Agent private key.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</si>
  <si>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HKLM\SOFTWARE\Policies\Microsoft\FVE:FDVRecovery</t>
    </r>
    <r>
      <rPr>
        <sz val="11"/>
        <color rgb="FF006096"/>
        <rFont val="Roboto Condensed"/>
      </rPr>
      <t xml:space="preserve">
</t>
    </r>
  </si>
  <si>
    <r>
      <rPr>
        <sz val="11"/>
        <color rgb="FF000000"/>
        <rFont val="Calibri"/>
      </rPr>
      <t>Disabled. (The default recovery options are supported for BitLocker recovery - a DRA is allowed, and the recovery options can be specified by the user including the recovery password and recovery key, and recovery information is not backed up to AD DS.)</t>
    </r>
  </si>
  <si>
    <t>18.10.9.1.3</t>
  </si>
  <si>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</si>
  <si>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Allow data recovery agent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</si>
  <si>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fixed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</si>
  <si>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HKLM\SOFTWARE\Policies\Microsoft\FVE:FDVManageDRA</t>
    </r>
    <r>
      <rPr>
        <sz val="11"/>
        <color rgb="FF006096"/>
        <rFont val="Roboto Condensed"/>
      </rPr>
      <t xml:space="preserve">
</t>
    </r>
  </si>
  <si>
    <r>
      <rPr>
        <sz val="11"/>
        <color rgb="FF000000"/>
        <rFont val="Calibri"/>
      </rPr>
      <t>Enabled: True. (A DRA is allowed.)</t>
    </r>
  </si>
  <si>
    <t>18.10.9.1.4</t>
  </si>
  <si>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</si>
  <si>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Allow 48-digit recovery password</t>
    </r>
    <r>
      <rPr>
        <sz val="11"/>
        <color rgb="FF000000"/>
        <rFont val="Calibri"/>
      </rPr>
      <t xml:space="preserve"> or </t>
    </r>
    <r>
      <rPr>
        <b/>
        <sz val="11"/>
        <color rgb="FF000000"/>
        <rFont val="Calibri"/>
      </rPr>
      <t>Enabled: Require 48-digit recovery password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Recovery Password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</si>
  <si>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Allow 48-digit recovery password</t>
    </r>
    <r>
      <rPr>
        <sz val="11"/>
        <color rgb="FF000000"/>
        <rFont val="Calibri"/>
      </rPr>
      <t xml:space="preserve"> or </t>
    </r>
    <r>
      <rPr>
        <b/>
        <sz val="11"/>
        <color rgb="FF000000"/>
        <rFont val="Calibri"/>
      </rPr>
      <t>Enabled: Require 48-digit recovery password</t>
    </r>
    <r>
      <rPr>
        <sz val="11"/>
        <color rgb="FF000000"/>
        <rFont val="Calibri"/>
      </rPr>
      <t>.</t>
    </r>
  </si>
  <si>
    <r>
      <rPr>
        <sz val="11"/>
        <color rgb="FF000000"/>
        <rFont val="Calibri"/>
      </rPr>
      <t>A 48-digit recovery password will be permitted for fixed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</si>
  <si>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HKLM\SOFTWARE\Policies\Microsoft\FVE:FDVRecoveryPassword</t>
    </r>
    <r>
      <rPr>
        <sz val="11"/>
        <color rgb="FF006096"/>
        <rFont val="Roboto Condensed"/>
      </rPr>
      <t xml:space="preserve">
</t>
    </r>
  </si>
  <si>
    <r>
      <rPr>
        <sz val="11"/>
        <color rgb="FF000000"/>
        <rFont val="Calibri"/>
      </rPr>
      <t>Recovery options are specified by the user.</t>
    </r>
  </si>
  <si>
    <t>18.10.9.1.5</t>
  </si>
  <si>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</si>
  <si>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Allow 256-bit recovery key</t>
    </r>
    <r>
      <rPr>
        <sz val="11"/>
        <color rgb="FF000000"/>
        <rFont val="Calibri"/>
      </rPr>
      <t xml:space="preserve"> or </t>
    </r>
    <r>
      <rPr>
        <b/>
        <sz val="11"/>
        <color rgb="FF000000"/>
        <rFont val="Calibri"/>
      </rPr>
      <t>Enabled: Require 256-bit recovery key</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Recovery Key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</si>
  <si>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Allow 256-bit recovery key</t>
    </r>
    <r>
      <rPr>
        <sz val="11"/>
        <color rgb="FF000000"/>
        <rFont val="Calibri"/>
      </rPr>
      <t xml:space="preserve"> or </t>
    </r>
    <r>
      <rPr>
        <b/>
        <sz val="11"/>
        <color rgb="FF000000"/>
        <rFont val="Calibri"/>
      </rPr>
      <t>Enabled: Require 256-bit recovery key</t>
    </r>
    <r>
      <rPr>
        <sz val="11"/>
        <color rgb="FF000000"/>
        <rFont val="Calibri"/>
      </rPr>
      <t>.</t>
    </r>
  </si>
  <si>
    <r>
      <rPr>
        <sz val="11"/>
        <color rgb="FF000000"/>
        <rFont val="Calibri"/>
      </rPr>
      <t>A 256-bit recovery key will be permitted for fixed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</si>
  <si>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HKLM\SOFTWARE\Policies\Microsoft\FVE:FDVRecoveryKey</t>
    </r>
    <r>
      <rPr>
        <sz val="11"/>
        <color rgb="FF006096"/>
        <rFont val="Roboto Condensed"/>
      </rPr>
      <t xml:space="preserve">
</t>
    </r>
  </si>
  <si>
    <t>18.10.9.1.6</t>
  </si>
  <si>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</si>
  <si>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Omit recovery options from the BitLocker setup wizard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</si>
  <si>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</si>
  <si>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The ability to manually select recovery options for fixed drives will not be presented to the user in the BitLocker setup wizard.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</si>
  <si>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HKLM\SOFTWARE\Policies\Microsoft\FVE:FDVHideRecoveryPage</t>
    </r>
    <r>
      <rPr>
        <sz val="11"/>
        <color rgb="FF006096"/>
        <rFont val="Roboto Condensed"/>
      </rPr>
      <t xml:space="preserve">
</t>
    </r>
  </si>
  <si>
    <r>
      <rPr>
        <sz val="11"/>
        <color rgb="FF000000"/>
        <rFont val="Calibri"/>
      </rPr>
      <t>Recovery options for fixed drives are selectable by the user in the BitLocker setup wizard.</t>
    </r>
  </si>
  <si>
    <t>18.10.9.1.7</t>
  </si>
  <si>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</si>
  <si>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 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Save BitLocker recovery information to AD DS for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</si>
  <si>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fixed data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</si>
  <si>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HKLM\SOFTWARE\Policies\Microsoft\FVE:FDVActiveDirectoryBackup</t>
    </r>
    <r>
      <rPr>
        <sz val="11"/>
        <color rgb="FF006096"/>
        <rFont val="Roboto Condensed"/>
      </rPr>
      <t xml:space="preserve">
</t>
    </r>
  </si>
  <si>
    <r>
      <rPr>
        <sz val="11"/>
        <color rgb="FF000000"/>
        <rFont val="Calibri"/>
      </rPr>
      <t>BitLocker recovery information for fixed drives is not backed up to AD DS.</t>
    </r>
  </si>
  <si>
    <t>18.10.9.1.8</t>
  </si>
  <si>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</si>
  <si>
    <r>
      <rPr>
        <sz val="11"/>
        <color rgb="FF000000"/>
        <rFont val="Calibri"/>
      </rPr>
      <t xml:space="preserve">Set the following UI path to </t>
    </r>
    <r>
      <rPr>
        <b/>
        <sz val="11"/>
        <color rgb="FF000000"/>
        <rFont val="Calibri"/>
      </rPr>
      <t>Enabled: Backup recovery passwords and key packages</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Configure storage of BitLocker recovery information to AD 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</si>
  <si>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fixed data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Backup recovery passwords and key packages</t>
    </r>
    <r>
      <rPr>
        <sz val="11"/>
        <color rgb="FF000000"/>
        <rFont val="Calibri"/>
      </rPr>
      <t>.</t>
    </r>
  </si>
  <si>
    <r>
      <rPr>
        <sz val="11"/>
        <color rgb="FF000000"/>
        <rFont val="Calibri"/>
      </rPr>
      <t>None - this value is ignored when the checkbox above it (</t>
    </r>
    <r>
      <rPr>
        <i/>
        <sz val="11"/>
        <color rgb="FF000000"/>
        <rFont val="Calibri"/>
      </rPr>
      <t>Save BitLocker recovery information to AD DS for fixed data drives</t>
    </r>
    <r>
      <rPr>
        <sz val="11"/>
        <color rgb="FF000000"/>
        <rFont val="Calibri"/>
      </rPr>
      <t xml:space="preserve">) is False (unchecked), as is required in Rule 18.9.11.1.7. If that checkbox </t>
    </r>
    <r>
      <rPr>
        <b/>
        <sz val="11"/>
        <color rgb="FF000000"/>
        <rFont val="Calibri"/>
      </rPr>
      <t>is</t>
    </r>
    <r>
      <rPr>
        <sz val="11"/>
        <color rgb="FF000000"/>
        <rFont val="Calibri"/>
      </rPr>
      <t xml:space="preserve"> set to True (checked), both recovery passwords and key packages for fixed drives will be saved to AD 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</si>
  <si>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HKLM\SOFTWARE\Policies\Microsoft\FVE:FDVActiveDirectoryInfoToStore</t>
    </r>
    <r>
      <rPr>
        <sz val="11"/>
        <color rgb="FF006096"/>
        <rFont val="Roboto Condensed"/>
      </rPr>
      <t xml:space="preserve">
</t>
    </r>
  </si>
  <si>
    <t>18.10.9.1.9</t>
  </si>
  <si>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</si>
  <si>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 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 Do not enable BitLocker until recovery information is stored to AD DS for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</si>
  <si>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Select the "Do not enable BitLocker until recovery information is stored in AD DS for fixed data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fixed data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</si>
  <si>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HKLM\SOFTWARE\Policies\Microsoft\FVE:FDVRequireActiveDirectoryBackup</t>
    </r>
    <r>
      <rPr>
        <sz val="11"/>
        <color rgb="FF006096"/>
        <rFont val="Roboto Condensed"/>
      </rPr>
      <t xml:space="preserve">
</t>
    </r>
  </si>
  <si>
    <r>
      <rPr>
        <sz val="11"/>
        <color rgb="FF000000"/>
        <rFont val="Calibri"/>
      </rPr>
      <t>BitLocker can be enabled on fixed drives without the requirement of storing recovery information to Active Directory first.</t>
    </r>
  </si>
  <si>
    <t>18.10.9.1.10</t>
  </si>
  <si>
    <r>
      <rPr>
        <sz val="11"/>
        <rFont val="Calibri"/>
      </rPr>
      <t xml:space="preserve">Ensure </t>
    </r>
    <r>
      <rPr>
        <sz val="11"/>
        <color rgb="FF000000"/>
        <rFont val="Calibri"/>
      </rPr>
      <t>'</t>
    </r>
    <r>
      <rPr>
        <b/>
        <sz val="11"/>
        <color rgb="FF000000"/>
        <rFont val="Calibri"/>
      </rPr>
      <t>Configure use of hardware-based encryption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</si>
  <si>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Drives\Configure use of hardware-based encryption for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</si>
  <si>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BitLocker's use of hardware-based encryption on fixed data drives and specify which encryption algorithms it can use with hardware-based encryption. Using hardware-based encryption can improve performance of drive operations that involve frequent reading or writing of data to the drive.</t>
    </r>
    <r>
      <rPr>
        <sz val="11"/>
        <color rgb="FF000000"/>
        <rFont val="Calibri"/>
      </rPr>
      <t xml:space="preserve">
</t>
    </r>
    <r>
      <rPr>
        <sz val="11"/>
        <color rgb="FF000000"/>
        <rFont val="Calibri"/>
      </rPr>
      <t>You can specify additional options that control whether BitLocker software-based encryption is used instead of hardware-based encryption on computers that do not support hardware-based encryption and whether you want to restrict the encryption algorithms and cipher suites used with hardware-based encryption.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</si>
  <si>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HKLM\SOFTWARE\Policies\Microsoft\FVE:FDVHardwareEncryption</t>
    </r>
    <r>
      <rPr>
        <sz val="11"/>
        <color rgb="FF006096"/>
        <rFont val="Roboto Condensed"/>
      </rPr>
      <t xml:space="preserve">
</t>
    </r>
  </si>
  <si>
    <r>
      <rPr>
        <sz val="11"/>
        <color rgb="FF000000"/>
        <rFont val="Calibri"/>
      </rPr>
      <t>BitLocker will use software-based encryption irrespective of hardware-based encryption availability.</t>
    </r>
  </si>
  <si>
    <t>18.10.9.1.11</t>
  </si>
  <si>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</si>
  <si>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Drives\Configure use of passwords for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</si>
  <si>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a password is required to unlock BitLocker-protected fixed data drives.</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volume.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</si>
  <si>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password option will not be available when configuring BitLocker for fixed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</si>
  <si>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HKLM\SOFTWARE\Policies\Microsoft\FVE:FDVPassphrase</t>
    </r>
    <r>
      <rPr>
        <sz val="11"/>
        <color rgb="FF006096"/>
        <rFont val="Roboto Condensed"/>
      </rPr>
      <t xml:space="preserve">
</t>
    </r>
  </si>
  <si>
    <r>
      <rPr>
        <sz val="11"/>
        <color rgb="FF000000"/>
        <rFont val="Calibri"/>
      </rPr>
      <t>Passwords are supported, without complexity requirements and with an 8 character minimum.</t>
    </r>
  </si>
  <si>
    <t>18.10.9.1.12</t>
  </si>
  <si>
    <r>
      <rPr>
        <sz val="11"/>
        <rFont val="Calibri"/>
      </rPr>
      <t xml:space="preserve">Ensure </t>
    </r>
    <r>
      <rPr>
        <sz val="11"/>
        <color rgb="FF000000"/>
        <rFont val="Calibri"/>
      </rPr>
      <t>'</t>
    </r>
    <r>
      <rPr>
        <b/>
        <sz val="11"/>
        <color rgb="FF000000"/>
        <rFont val="Calibri"/>
      </rPr>
      <t>Configure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</si>
  <si>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Drives\Configure use of smart cards on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</si>
  <si>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specify whether smart cards can be used to authenticate user access to the BitLocker-protected fixed data drives on a computer.</t>
    </r>
    <r>
      <rPr>
        <sz val="11"/>
        <color rgb="FF000000"/>
        <rFont val="Calibri"/>
      </rPr>
      <t xml:space="preserve">
</t>
    </r>
    <r>
      <rPr>
        <sz val="11"/>
        <color rgb="FF000000"/>
        <rFont val="Calibri"/>
      </rPr>
      <t>Smart cards can be used to authenticate user access to the drive. You can require smart card authentication by selecting the "Require use of smart cards on fixed data drives" check box.</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drive.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</si>
  <si>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HKLM\SOFTWARE\Policies\Microsoft\FVE:FDVAllowUserCert</t>
    </r>
    <r>
      <rPr>
        <sz val="11"/>
        <color rgb="FF006096"/>
        <rFont val="Roboto Condensed"/>
      </rPr>
      <t xml:space="preserve">
</t>
    </r>
  </si>
  <si>
    <r>
      <rPr>
        <sz val="11"/>
        <color rgb="FF000000"/>
        <rFont val="Calibri"/>
      </rPr>
      <t>Enabled. (Users are allowed to use smart cards to authenticate their access to BitLocker-protected fixed data drives.)</t>
    </r>
  </si>
  <si>
    <t>18.10.9.1.13</t>
  </si>
  <si>
    <r>
      <rPr>
        <sz val="11"/>
        <rFont val="Calibri"/>
      </rPr>
      <t xml:space="preserve">Ensure </t>
    </r>
    <r>
      <rPr>
        <sz val="11"/>
        <color rgb="FF000000"/>
        <rFont val="Calibri"/>
      </rPr>
      <t>'</t>
    </r>
    <r>
      <rPr>
        <b/>
        <sz val="11"/>
        <color rgb="FF000000"/>
        <rFont val="Calibri"/>
      </rPr>
      <t>Configure use of smart cards on fixed data drives: Require use of smart cards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</si>
  <si>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Encryption\Fixed Data Drives\Configure use of smart cards on fixed data drives: Require use of smart cards on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</si>
  <si>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 xml:space="preserve">This policy setting allows you to specify whether smart cards </t>
    </r>
    <r>
      <rPr>
        <i/>
        <sz val="11"/>
        <color rgb="FF000000"/>
        <rFont val="Calibri"/>
      </rPr>
      <t>must</t>
    </r>
    <r>
      <rPr>
        <sz val="11"/>
        <color rgb="FF000000"/>
        <rFont val="Calibri"/>
      </rPr>
      <t xml:space="preserve"> be used to authenticate user access to the BitLocker-protected fixed data drives on a computer.</t>
    </r>
    <r>
      <rPr>
        <sz val="11"/>
        <color rgb="FF000000"/>
        <rFont val="Calibri"/>
      </rPr>
      <t xml:space="preserve">
</t>
    </r>
    <r>
      <rPr>
        <sz val="11"/>
        <color rgb="FF000000"/>
        <rFont val="Calibri"/>
      </rPr>
      <t>Smart cards can be used to authenticate user access to the drive. You can require a smart card authentication by selecting the "Require use of smart cards on fixed data drives" check box.</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drive.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</si>
  <si>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Smart cards will be required to authenticate user access to fixed data drives. Use of smart cards requires PKI infrastructure. Users will need to authenticate with the smart card to unlock the fixed data drive every time they restart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</si>
  <si>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HKLM\SOFTWARE\Policies\Microsoft\FVE:FDVEnforceUserCert</t>
    </r>
    <r>
      <rPr>
        <sz val="11"/>
        <color rgb="FF006096"/>
        <rFont val="Roboto Condensed"/>
      </rPr>
      <t xml:space="preserve">
</t>
    </r>
  </si>
  <si>
    <r>
      <rPr>
        <sz val="11"/>
        <color rgb="FF000000"/>
        <rFont val="Calibri"/>
      </rPr>
      <t>Enabled: False (unchecked). (Users are allowed to use smart cards to authenticate their access to BitLocker-protected fixed data drives, but it is not required.)</t>
    </r>
  </si>
  <si>
    <t>Operating System Drives</t>
  </si>
  <si>
    <t>18.10.9.2.1</t>
  </si>
  <si>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</si>
  <si>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Drives\Allow enhanced PINs for startup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</si>
  <si>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configure whether or not enhanced startup PINs are used with BitLocker.</t>
    </r>
    <r>
      <rPr>
        <sz val="11"/>
        <color rgb="FF000000"/>
        <rFont val="Calibri"/>
      </rPr>
      <t xml:space="preserve">
</t>
    </r>
    <r>
      <rPr>
        <sz val="11"/>
        <color rgb="FF000000"/>
        <rFont val="Calibri"/>
      </rPr>
      <t>Enhanced startup PINs permit the use of characters including uppercase and lowercase letters, symbols, numbers, and spaces. This policy setting is applied when you turn on BitLocker.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</si>
  <si>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new BitLocker startup PINs set will be enhanced PINs.</t>
    </r>
    <r>
      <rPr>
        <sz val="11"/>
        <color rgb="FF000000"/>
        <rFont val="Calibri"/>
      </rPr>
      <t xml:space="preserve">
</t>
    </r>
    <r>
      <rPr>
        <b/>
        <sz val="11"/>
        <color rgb="FF000000"/>
        <rFont val="Calibri"/>
      </rPr>
      <t>Note:</t>
    </r>
    <r>
      <rPr>
        <sz val="11"/>
        <color rgb="FF000000"/>
        <rFont val="Calibri"/>
      </rPr>
      <t xml:space="preserve"> Not all computers enable full keyboard support in the Pre-OS environment. Some keys may not be available. It is recommended this functionality be tested using the computers in your environment prior to it being deployed.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</si>
  <si>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HKLM\SOFTWARE\Policies\Microsoft\FVE:UseEnhancedPin</t>
    </r>
    <r>
      <rPr>
        <sz val="11"/>
        <color rgb="FF006096"/>
        <rFont val="Roboto Condensed"/>
      </rPr>
      <t xml:space="preserve">
</t>
    </r>
  </si>
  <si>
    <r>
      <rPr>
        <sz val="11"/>
        <color rgb="FF000000"/>
        <rFont val="Calibri"/>
      </rPr>
      <t>Disabled. (Enhanced PINs will not be used.)</t>
    </r>
  </si>
  <si>
    <t>18.10.9.2.2</t>
  </si>
  <si>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</si>
  <si>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Drives\Allow Secure Boot for integrity validation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</si>
  <si>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whether Secure Boot will be allowed as the platform integrity provider for BitLocker operating system drives.</t>
    </r>
    <r>
      <rPr>
        <sz val="11"/>
        <color rgb="FF000000"/>
        <rFont val="Calibri"/>
      </rPr>
      <t xml:space="preserve">
</t>
    </r>
    <r>
      <rPr>
        <sz val="11"/>
        <color rgb="FF000000"/>
        <rFont val="Calibri"/>
      </rPr>
      <t>Secure Boot ensures that the PC's pre-boot environment only loads firmware that is digitally signed by authorized software publishers. Secure Boot also provides more flexibility for managing pre-boot configuration than legacy BitLocker integrity checks.</t>
    </r>
    <r>
      <rPr>
        <sz val="11"/>
        <color rgb="FF000000"/>
        <rFont val="Calibri"/>
      </rPr>
      <t xml:space="preserve">
</t>
    </r>
    <r>
      <rPr>
        <sz val="11"/>
        <color rgb="FF000000"/>
        <rFont val="Calibri"/>
      </rPr>
      <t>Secure Boot requires a system that meets the UEFI 2.3.1 Specifications for Class 2 and Class 3 computers.</t>
    </r>
    <r>
      <rPr>
        <sz val="11"/>
        <color rgb="FF000000"/>
        <rFont val="Calibri"/>
      </rPr>
      <t xml:space="preserve">
</t>
    </r>
    <r>
      <rPr>
        <sz val="11"/>
        <color rgb="FF000000"/>
        <rFont val="Calibri"/>
      </rPr>
      <t>When this policy is enabled and the hardware is capable of using Secure Boot for BitLocker scenarios, the "Use enhanced Boot Configuration Data validation profile" group policy setting is ignored and Secure Boot verifies BCD settings according to the Secure Boot policy setting, which is configured separately from BitLocker.</t>
    </r>
    <r>
      <rPr>
        <sz val="11"/>
        <color rgb="FF000000"/>
        <rFont val="Calibri"/>
      </rPr>
      <t xml:space="preserve">
</t>
    </r>
    <r>
      <rPr>
        <b/>
        <sz val="11"/>
        <color rgb="FF000000"/>
        <rFont val="Calibri"/>
      </rPr>
      <t>Note:</t>
    </r>
    <r>
      <rPr>
        <sz val="11"/>
        <color rgb="FF000000"/>
        <rFont val="Calibri"/>
      </rPr>
      <t xml:space="preserve"> If the group policy setting "Configure TPM platform validation profile for native UEFI firmware configurations" is enabled and has PCR 7 omitted, BitLocker will be prevented from using Secure Boot for platform or Boot Configuration Data (BCD) integrity validation.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</si>
  <si>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HKLM\SOFTWARE\Policies\Microsoft\FVE:OSAllowSecureBootForIntegrity</t>
    </r>
    <r>
      <rPr>
        <sz val="11"/>
        <color rgb="FF006096"/>
        <rFont val="Roboto Condensed"/>
      </rPr>
      <t xml:space="preserve">
</t>
    </r>
  </si>
  <si>
    <r>
      <rPr>
        <sz val="11"/>
        <color rgb="FF000000"/>
        <rFont val="Calibri"/>
      </rPr>
      <t>Enabled. (BitLocker will use Secure Boot for platform integrity if the platform is capable of Secure Boot-based integrity validation.)</t>
    </r>
  </si>
  <si>
    <t>18.10.9.2.3</t>
  </si>
  <si>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</si>
  <si>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</si>
  <si>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The "Allow certificate-based data recovery agent" check box is used to specify whether a Data Recovery Agent can be used with BitLocker-protected operating system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In "Save BitLocker recovery information to Active Directory Domain Services", choose which BitLocker recovery information to store in AD DS for operating system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Select the "Do not enable BitLocker until recovery information is stored in AD DS for operating system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operating system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</si>
  <si>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need to be domain connected to turn on BitLocker. This policy is not FIPS complaint.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</si>
  <si>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HKLM\SOFTWARE\Policies\Microsoft\FVE:OSRecovery</t>
    </r>
    <r>
      <rPr>
        <sz val="11"/>
        <color rgb="FF006096"/>
        <rFont val="Roboto Condensed"/>
      </rPr>
      <t xml:space="preserve">
</t>
    </r>
  </si>
  <si>
    <t>18.10.9.2.4</t>
  </si>
  <si>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</si>
  <si>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 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Allow data recovery agent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</si>
  <si>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The "Allow certificate-based data recovery agent" check box is used to specify whether a Data Recovery Agent can be used with BitLocker-protected operating system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</si>
  <si>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A Data Recovery Agent will not be permitted for the operating system drive.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</si>
  <si>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HKLM\SOFTWARE\Policies\Microsoft\FVE:OSManageDRA</t>
    </r>
    <r>
      <rPr>
        <sz val="11"/>
        <color rgb="FF006096"/>
        <rFont val="Roboto Condensed"/>
      </rPr>
      <t xml:space="preserve">
</t>
    </r>
  </si>
  <si>
    <t>18.10.9.2.5</t>
  </si>
  <si>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</si>
  <si>
    <r>
      <rPr>
        <sz val="11"/>
        <color rgb="FF000000"/>
        <rFont val="Calibri"/>
      </rPr>
      <t xml:space="preserve">Set the following UI path to </t>
    </r>
    <r>
      <rPr>
        <b/>
        <sz val="11"/>
        <color rgb="FF000000"/>
        <rFont val="Calibri"/>
      </rPr>
      <t>Enabled: Require 48-digit recovery password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Recovery Password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</si>
  <si>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Require 48-digit recovery password</t>
    </r>
    <r>
      <rPr>
        <sz val="11"/>
        <color rgb="FF000000"/>
        <rFont val="Calibri"/>
      </rPr>
      <t>.</t>
    </r>
  </si>
  <si>
    <r>
      <rPr>
        <sz val="11"/>
        <color rgb="FF000000"/>
        <rFont val="Calibri"/>
      </rPr>
      <t>A 48-digit recovery password will be required for the operating system drive.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</si>
  <si>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HKLM\SOFTWARE\Policies\Microsoft\FVE:OSRecoveryPassword</t>
    </r>
    <r>
      <rPr>
        <sz val="11"/>
        <color rgb="FF006096"/>
        <rFont val="Roboto Condensed"/>
      </rPr>
      <t xml:space="preserve">
</t>
    </r>
  </si>
  <si>
    <t>18.10.9.2.6</t>
  </si>
  <si>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</si>
  <si>
    <r>
      <rPr>
        <sz val="11"/>
        <color rgb="FF000000"/>
        <rFont val="Calibri"/>
      </rPr>
      <t xml:space="preserve">Set the following UI path to </t>
    </r>
    <r>
      <rPr>
        <b/>
        <sz val="11"/>
        <color rgb="FF000000"/>
        <rFont val="Calibri"/>
      </rPr>
      <t>Enabled: Do not allow 256-bit recovery key</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Recovery Key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</si>
  <si>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Do not allow 256-bit recovery key</t>
    </r>
    <r>
      <rPr>
        <sz val="11"/>
        <color rgb="FF000000"/>
        <rFont val="Calibri"/>
      </rPr>
      <t>.</t>
    </r>
  </si>
  <si>
    <r>
      <rPr>
        <sz val="11"/>
        <color rgb="FF000000"/>
        <rFont val="Calibri"/>
      </rPr>
      <t>A 256-bit recovery key will not be permitted for the operating system drive.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</si>
  <si>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HKLM\SOFTWARE\Policies\Microsoft\FVE:OSRecoveryKey</t>
    </r>
    <r>
      <rPr>
        <sz val="11"/>
        <color rgb="FF006096"/>
        <rFont val="Roboto Condensed"/>
      </rPr>
      <t xml:space="preserve">
</t>
    </r>
  </si>
  <si>
    <t>18.10.9.2.7</t>
  </si>
  <si>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</si>
  <si>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Omit recovery options from the BitLocker setup wizard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</si>
  <si>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</si>
  <si>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The ability to manually select recovery options for the operating drive will not be presented to the user in the BitLocker setup wizard.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</si>
  <si>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HKLM\SOFTWARE\Policies\Microsoft\FVE:OSHideRecoveryPage</t>
    </r>
    <r>
      <rPr>
        <sz val="11"/>
        <color rgb="FF006096"/>
        <rFont val="Roboto Condensed"/>
      </rPr>
      <t xml:space="preserve">
</t>
    </r>
  </si>
  <si>
    <r>
      <rPr>
        <sz val="11"/>
        <color rgb="FF000000"/>
        <rFont val="Calibri"/>
      </rPr>
      <t>Recovery options for the operating system drive are selectable by the user in the BitLocker setup wizard.</t>
    </r>
  </si>
  <si>
    <t>18.10.9.2.8</t>
  </si>
  <si>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</si>
  <si>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Save BitLocker recovery information to AD DS for operating system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</si>
  <si>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operating system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</si>
  <si>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BitLocker recovery information for the operating system drive will be backed up to AD DS.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</si>
  <si>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HKLM\SOFTWARE\Policies\Microsoft\FVE:OSActiveDirectoryBackup</t>
    </r>
    <r>
      <rPr>
        <sz val="11"/>
        <color rgb="FF006096"/>
        <rFont val="Roboto Condensed"/>
      </rPr>
      <t xml:space="preserve">
</t>
    </r>
  </si>
  <si>
    <r>
      <rPr>
        <sz val="11"/>
        <color rgb="FF000000"/>
        <rFont val="Calibri"/>
      </rPr>
      <t>BitLocker recovery information for the operating system drive is not backed up to AD DS.</t>
    </r>
  </si>
  <si>
    <t>18.10.9.2.9</t>
  </si>
  <si>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</si>
  <si>
    <r>
      <rPr>
        <sz val="11"/>
        <color rgb="FF000000"/>
        <rFont val="Calibri"/>
      </rPr>
      <t xml:space="preserve">Set the following UI path to </t>
    </r>
    <r>
      <rPr>
        <b/>
        <sz val="11"/>
        <color rgb="FF000000"/>
        <rFont val="Calibri"/>
      </rPr>
      <t>Enabled: Store recovery passwords and key packages</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Configure storage of BitLocker recovery information to AD 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</si>
  <si>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operating system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Store recovery passwords and key packages</t>
    </r>
    <r>
      <rPr>
        <sz val="11"/>
        <color rgb="FF000000"/>
        <rFont val="Calibri"/>
      </rPr>
      <t>.</t>
    </r>
  </si>
  <si>
    <r>
      <rPr>
        <sz val="11"/>
        <color rgb="FF000000"/>
        <rFont val="Calibri"/>
      </rPr>
      <t>Both the recovery password and the key package for the operating system drive will be saved to AD DS.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</si>
  <si>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HKLM\SOFTWARE\Policies\Microsoft\FVE:OSActiveDirectoryInfoToStore</t>
    </r>
    <r>
      <rPr>
        <sz val="11"/>
        <color rgb="FF006096"/>
        <rFont val="Roboto Condensed"/>
      </rPr>
      <t xml:space="preserve">
</t>
    </r>
  </si>
  <si>
    <t>18.10.9.2.10</t>
  </si>
  <si>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</si>
  <si>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 Do not enable BitLocker until recovery information is stored to AD DS for operating system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</si>
  <si>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Select the "Do not enable BitLocker until recovery information is stored in AD DS for operating system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operating system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</si>
  <si>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Users will need to be domain connected and the back up of BitLocker recovery information for the operating system drive must succeed in order to turn on BitLocker. This policy is not FIPS complaint.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</si>
  <si>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HKLM\SOFTWARE\Policies\Microsoft\FVE:OSRequireActiveDirectoryBackup</t>
    </r>
    <r>
      <rPr>
        <sz val="11"/>
        <color rgb="FF006096"/>
        <rFont val="Roboto Condensed"/>
      </rPr>
      <t xml:space="preserve">
</t>
    </r>
  </si>
  <si>
    <r>
      <rPr>
        <sz val="11"/>
        <color rgb="FF000000"/>
        <rFont val="Calibri"/>
      </rPr>
      <t>BitLocker can be enabled on the operating system drive without the requirement of storing recovery information to Active Directory first.</t>
    </r>
  </si>
  <si>
    <t>18.10.9.2.11</t>
  </si>
  <si>
    <r>
      <rPr>
        <sz val="11"/>
        <rFont val="Calibri"/>
      </rPr>
      <t xml:space="preserve">Ensure </t>
    </r>
    <r>
      <rPr>
        <sz val="11"/>
        <color rgb="FF000000"/>
        <rFont val="Calibri"/>
      </rPr>
      <t>'</t>
    </r>
    <r>
      <rPr>
        <b/>
        <sz val="11"/>
        <color rgb="FF000000"/>
        <rFont val="Calibri"/>
      </rPr>
      <t>Configure use of hardware-based encryption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</si>
  <si>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Drives\Configure use of hardware-based encryption for operating system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</si>
  <si>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BitLocker's use of hardware-based encryption on operating system drives and specify which encryption algorithms it can use with hardware-based encryption. Using hardware-based encryption can improve performance of drive operations that involve frequent reading or writing of data to the drive.</t>
    </r>
    <r>
      <rPr>
        <sz val="11"/>
        <color rgb="FF000000"/>
        <rFont val="Calibri"/>
      </rPr>
      <t xml:space="preserve">
</t>
    </r>
    <r>
      <rPr>
        <sz val="11"/>
        <color rgb="FF000000"/>
        <rFont val="Calibri"/>
      </rPr>
      <t>You can specify additional options that control whether BitLocker software-based encryption is used instead of hardware-based encryption on computers that do not support hardware-based encryption and whether you want to restrict the encryption algorithms and cipher suites used with hardware-based encryption.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</si>
  <si>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HKLM\SOFTWARE\Policies\Microsoft\FVE:OSHardwareEncryption</t>
    </r>
    <r>
      <rPr>
        <sz val="11"/>
        <color rgb="FF006096"/>
        <rFont val="Roboto Condensed"/>
      </rPr>
      <t xml:space="preserve">
</t>
    </r>
  </si>
  <si>
    <t>18.10.9.2.12</t>
  </si>
  <si>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</si>
  <si>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Drives\Configure use of passwords for operating system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8.0 &amp; Server 2012 (non-R2) Administrative Templates (or newer).</t>
    </r>
  </si>
  <si>
    <r>
      <rPr>
        <sz val="11"/>
        <color rgb="FF000000"/>
        <rFont val="Calibri"/>
      </rPr>
      <t>This policy setting specifies the constraints for passwords used to unlock BitLocker-protected operating system drives.</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volume.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</si>
  <si>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password option will not be available when configuring BitLocker for the operating system drive.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</si>
  <si>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HKLM\SOFTWARE\Policies\Microsoft\FVE:OSPassphrase</t>
    </r>
    <r>
      <rPr>
        <sz val="11"/>
        <color rgb="FF006096"/>
        <rFont val="Roboto Condensed"/>
      </rPr>
      <t xml:space="preserve">
</t>
    </r>
  </si>
  <si>
    <t>18.10.9.2.13</t>
  </si>
  <si>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</si>
  <si>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Drives\Require additional authentication at startup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</si>
  <si>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configure whether BitLocker requires additional authentication each time the computer starts and whether you are using BitLocker with or without a Trusted Platform Module (TPM). This policy setting is applied when you turn on BitLocker.</t>
    </r>
    <r>
      <rPr>
        <sz val="11"/>
        <color rgb="FF000000"/>
        <rFont val="Calibri"/>
      </rPr>
      <t xml:space="preserve">
</t>
    </r>
    <r>
      <rPr>
        <b/>
        <sz val="11"/>
        <color rgb="FF000000"/>
        <rFont val="Calibri"/>
      </rPr>
      <t>Note:</t>
    </r>
    <r>
      <rPr>
        <sz val="11"/>
        <color rgb="FF000000"/>
        <rFont val="Calibri"/>
      </rPr>
      <t xml:space="preserve"> Only one of the additional authentication options can be required at startup, otherwise a policy error occurs.</t>
    </r>
    <r>
      <rPr>
        <sz val="11"/>
        <color rgb="FF000000"/>
        <rFont val="Calibri"/>
      </rPr>
      <t xml:space="preserve">
</t>
    </r>
    <r>
      <rPr>
        <sz val="11"/>
        <color rgb="FF000000"/>
        <rFont val="Calibri"/>
      </rPr>
      <t>If you want to use BitLocker on a computer without a TPM, select the "Allow BitLocker without a compatible TPM" check box. In this mode a USB drive is required for start-up and the key information used to encrypt the drive is stored on the USB drive, creating a USB key. When the USB key is inserted the access to the drive is authenticated and the drive is accessible. If the USB key is lost or unavailable you will need to use one of the BitLocker recovery options to access the drive.</t>
    </r>
    <r>
      <rPr>
        <sz val="11"/>
        <color rgb="FF000000"/>
        <rFont val="Calibri"/>
      </rPr>
      <t xml:space="preserve">
</t>
    </r>
    <r>
      <rPr>
        <sz val="11"/>
        <color rgb="FF000000"/>
        <rFont val="Calibri"/>
      </rPr>
      <t>On a computer with a compatible TPM, four types of authentication methods can be used at startup to provide added protection for encrypted data. When the computer starts, it can use only the TPM for authentication, or it can also require insertion of a USB flash drive containing a startup key, the entry of a 4-digit to 20-digit personal identification number (PIN), or both.</t>
    </r>
    <r>
      <rPr>
        <sz val="11"/>
        <color rgb="FF000000"/>
        <rFont val="Calibri"/>
      </rPr>
      <t xml:space="preserve">
</t>
    </r>
    <r>
      <rPr>
        <sz val="11"/>
        <color rgb="FF000000"/>
        <rFont val="Calibri"/>
      </rPr>
      <t>Users can configure advanced startup options in the BitLocker setup wizard.</t>
    </r>
    <r>
      <rPr>
        <sz val="11"/>
        <color rgb="FF000000"/>
        <rFont val="Calibri"/>
      </rPr>
      <t xml:space="preserve">
</t>
    </r>
    <r>
      <rPr>
        <b/>
        <sz val="11"/>
        <color rgb="FF000000"/>
        <rFont val="Calibri"/>
      </rPr>
      <t>Note #2:</t>
    </r>
    <r>
      <rPr>
        <sz val="11"/>
        <color rgb="FF000000"/>
        <rFont val="Calibri"/>
      </rPr>
      <t xml:space="preserve"> If you want to require the use of a startup PIN and a USB flash drive, you must configure BitLocker settings using the command-line tool </t>
    </r>
    <r>
      <rPr>
        <b/>
        <sz val="11"/>
        <color rgb="FF000000"/>
        <rFont val="Calibri"/>
      </rPr>
      <t>manage-bde</t>
    </r>
    <r>
      <rPr>
        <sz val="11"/>
        <color rgb="FF000000"/>
        <rFont val="Calibri"/>
      </rPr>
      <t xml:space="preserve"> instead of the BitLocker Drive Encryption setup wizard.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</si>
  <si>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 PIN requires physical presence to restart the computer. This functionality is not compatible with Wake on LAN solutions.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</si>
  <si>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HKLM\SOFTWARE\Policies\Microsoft\FVE:UseAdvancedStartup</t>
    </r>
    <r>
      <rPr>
        <sz val="11"/>
        <color rgb="FF006096"/>
        <rFont val="Roboto Condensed"/>
      </rPr>
      <t xml:space="preserve">
</t>
    </r>
  </si>
  <si>
    <r>
      <rPr>
        <sz val="11"/>
        <color rgb="FF000000"/>
        <rFont val="Calibri"/>
      </rPr>
      <t>Disabled. (Users can configure only basic options on computers with a TPM.)</t>
    </r>
  </si>
  <si>
    <t>18.10.9.2.14</t>
  </si>
  <si>
    <r>
      <rPr>
        <sz val="11"/>
        <rFont val="Calibri"/>
      </rPr>
      <t xml:space="preserve">Ensure </t>
    </r>
    <r>
      <rPr>
        <sz val="11"/>
        <color rgb="FF000000"/>
        <rFont val="Calibri"/>
      </rPr>
      <t>'</t>
    </r>
    <r>
      <rPr>
        <b/>
        <sz val="11"/>
        <color rgb="FF000000"/>
        <rFont val="Calibri"/>
      </rPr>
      <t>Require additional authentication at startup: Allow BitLocker without a compatible TPM</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</si>
  <si>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 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Templates\Windows Components\BitLocker Drive Encryption\Operating System Drives\Require additional authentication at startup: Allow BitLocker without a compatible TPM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</si>
  <si>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configure whether you can use BitLocker without a Trusted Platform Module (TPM), instead using a password or startup key on a USB flash drive. This policy setting is applied when you turn on BitLocker.</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</si>
  <si>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A compatible TPM will be required in order to use BitLocker.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</si>
  <si>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HKLM\SOFTWARE\Policies\Microsoft\FVE:EnableBDEWithNoTPM</t>
    </r>
    <r>
      <rPr>
        <sz val="11"/>
        <color rgb="FF006096"/>
        <rFont val="Roboto Condensed"/>
      </rPr>
      <t xml:space="preserve">
</t>
    </r>
  </si>
  <si>
    <r>
      <rPr>
        <sz val="11"/>
        <color rgb="FF000000"/>
        <rFont val="Calibri"/>
      </rPr>
      <t>True (checked). (Users can use BitLocker without a compatible TPM by using a password or startup key on a USB flash drive.)</t>
    </r>
  </si>
  <si>
    <t>Removable Data Drives</t>
  </si>
  <si>
    <t>18.10.9.3.1</t>
  </si>
  <si>
    <r>
      <rPr>
        <sz val="11"/>
        <rFont val="Calibri"/>
      </rPr>
      <t xml:space="preserve">Ensure </t>
    </r>
    <r>
      <rPr>
        <sz val="11"/>
        <color rgb="FF000000"/>
        <rFont val="Calibri"/>
      </rPr>
      <t>'</t>
    </r>
    <r>
      <rPr>
        <b/>
        <sz val="11"/>
        <color rgb="FF000000"/>
        <rFont val="Calibri"/>
      </rPr>
      <t>Allow access to BitLocker-protected removable data drives from earlier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</si>
  <si>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Drives\Allow access to BitLocker-protected removable data drives from earlier versions of Windows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</si>
  <si>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configures whether or not removable data drives formatted with the FAT file system can be unlocked and viewed on computers running Windows Server 2008 (non-R2), Windows Vista, Windows XP with Service Pack 3 (SP3), or Windows XP with Service Pack 2 (SP2) operating systems.</t>
    </r>
    <r>
      <rPr>
        <sz val="11"/>
        <color rgb="FF000000"/>
        <rFont val="Calibri"/>
      </rPr>
      <t xml:space="preserve">
</t>
    </r>
    <r>
      <rPr>
        <b/>
        <sz val="11"/>
        <color rgb="FF000000"/>
        <rFont val="Calibri"/>
      </rPr>
      <t>Note:</t>
    </r>
    <r>
      <rPr>
        <sz val="11"/>
        <color rgb="FF000000"/>
        <rFont val="Calibri"/>
      </rPr>
      <t xml:space="preserve"> This policy setting does not apply to drives that are formatted with the NTFS file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</si>
  <si>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Removable data drives formatted with the FAT file system that are BitLocker-protected cannot be unlocked on computers running Windows Server 2008 (non-R2), Windows Vista, Windows XP with SP3 or Windows XP with SP2. </t>
    </r>
    <r>
      <rPr>
        <b/>
        <sz val="11"/>
        <color rgb="FF000000"/>
        <rFont val="Calibri"/>
      </rPr>
      <t>BitLockerToGo.exe</t>
    </r>
    <r>
      <rPr>
        <sz val="11"/>
        <color rgb="FF000000"/>
        <rFont val="Calibri"/>
      </rPr>
      <t xml:space="preserve"> will not be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</si>
  <si>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&lt;blank&gt;</t>
    </r>
    <r>
      <rPr>
        <sz val="11"/>
        <color rgb="FF000000"/>
        <rFont val="Calibri"/>
      </rPr>
      <t xml:space="preserve"> i.e. no value set.</t>
    </r>
    <r>
      <rPr>
        <sz val="11"/>
        <color rgb="FF000000"/>
        <rFont val="Calibri"/>
      </rPr>
      <t xml:space="preserve">
</t>
    </r>
    <r>
      <rPr>
        <sz val="11"/>
        <color rgb="FF006096"/>
        <rFont val="Roboto Condensed"/>
      </rPr>
      <t>HKLM\SOFTWARE\Policies\Microsoft\FVE:RDVDiscoveryVolumeType</t>
    </r>
    <r>
      <rPr>
        <sz val="11"/>
        <color rgb="FF006096"/>
        <rFont val="Roboto Condensed"/>
      </rPr>
      <t xml:space="preserve">
</t>
    </r>
  </si>
  <si>
    <r>
      <rPr>
        <sz val="11"/>
        <color rgb="FF000000"/>
        <rFont val="Calibri"/>
      </rPr>
      <t>Enabled. (Removable data drives formatted with the FAT file system can be unlocked on computers running Windows Server 2008 (non-R2), Windows Vista, Windows XP with SP3 or Windows XP with SP2, and their content can be viewed. These operating systems will only have read-only access to BitLocker-protected drives.)</t>
    </r>
  </si>
  <si>
    <t>18.10.9.3.2</t>
  </si>
  <si>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</si>
  <si>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</si>
  <si>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removable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In "Save BitLocker recovery information to Active Directory Domain Services" choose which BitLocker recovery information to store in AD DS for removable data drives. If you select "Backup recovery password and key package", both the BitLocker recovery password and key package are stored in AD DS. If you select "Backup recovery password only", only the recovery password is stored in AD DS.</t>
    </r>
    <r>
      <rPr>
        <sz val="11"/>
        <color rgb="FF000000"/>
        <rFont val="Calibri"/>
      </rPr>
      <t xml:space="preserve">
</t>
    </r>
    <r>
      <rPr>
        <sz val="11"/>
        <color rgb="FF000000"/>
        <rFont val="Calibri"/>
      </rPr>
      <t>Select the "Do not enable BitLocker until recovery information is stored in AD DS for removable data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removable data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</si>
  <si>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To use BitLocker a Data Recovery Agent will need to be configured for removable drives. To recover a drive will require highly-controlled access to the Data Recovery Agent private key.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</si>
  <si>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HKLM\SOFTWARE\Policies\Microsoft\FVE:RDVRecovery</t>
    </r>
    <r>
      <rPr>
        <sz val="11"/>
        <color rgb="FF006096"/>
        <rFont val="Roboto Condensed"/>
      </rPr>
      <t xml:space="preserve">
</t>
    </r>
  </si>
  <si>
    <t>18.10.9.3.3</t>
  </si>
  <si>
    <r>
      <rPr>
        <sz val="11"/>
        <rFont val="Calibri"/>
      </rPr>
      <t xml:space="preserve">Ensure </t>
    </r>
    <r>
      <rPr>
        <sz val="11"/>
        <color rgb="FF000000"/>
        <rFont val="Calibri"/>
      </rPr>
      <t>'</t>
    </r>
    <r>
      <rPr>
        <b/>
        <sz val="11"/>
        <color rgb="FF000000"/>
        <rFont val="Calibri"/>
      </rPr>
      <t>Choose how BitLocker-protected removable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</si>
  <si>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Allow data recovery agent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</si>
  <si>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removable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</si>
  <si>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HKLM\SOFTWARE\Policies\Microsoft\FVE:RDVManageDRA</t>
    </r>
    <r>
      <rPr>
        <sz val="11"/>
        <color rgb="FF006096"/>
        <rFont val="Roboto Condensed"/>
      </rPr>
      <t xml:space="preserve">
</t>
    </r>
  </si>
  <si>
    <t>18.10.9.3.4</t>
  </si>
  <si>
    <r>
      <rPr>
        <sz val="11"/>
        <rFont val="Calibri"/>
      </rPr>
      <t xml:space="preserve">Ensure </t>
    </r>
    <r>
      <rPr>
        <sz val="11"/>
        <color rgb="FF000000"/>
        <rFont val="Calibri"/>
      </rPr>
      <t>'</t>
    </r>
    <r>
      <rPr>
        <b/>
        <sz val="11"/>
        <color rgb="FF000000"/>
        <rFont val="Calibri"/>
      </rPr>
      <t>Choose how BitLocker-protected removable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48-digit recovery password</t>
    </r>
    <r>
      <rPr>
        <sz val="11"/>
        <color rgb="FF000000"/>
        <rFont val="Calibri"/>
      </rPr>
      <t>'</t>
    </r>
  </si>
  <si>
    <r>
      <rPr>
        <sz val="11"/>
        <color rgb="FF000000"/>
        <rFont val="Calibri"/>
      </rPr>
      <t xml:space="preserve">Set the following UI path to </t>
    </r>
    <r>
      <rPr>
        <b/>
        <sz val="11"/>
        <color rgb="FF000000"/>
        <rFont val="Calibri"/>
      </rPr>
      <t>Enabled: Do not allow 48-digit recovery password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Recovery Password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</si>
  <si>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Do not allow 48-digit recovery password</t>
    </r>
    <r>
      <rPr>
        <sz val="11"/>
        <color rgb="FF000000"/>
        <rFont val="Calibri"/>
      </rPr>
      <t>.</t>
    </r>
  </si>
  <si>
    <r>
      <rPr>
        <sz val="11"/>
        <color rgb="FF000000"/>
        <rFont val="Calibri"/>
      </rPr>
      <t>A 48-digit recovery password will not be permitted for removable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</si>
  <si>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HKLM\SOFTWARE\Policies\Microsoft\FVE:RDVRecoveryPassword</t>
    </r>
    <r>
      <rPr>
        <sz val="11"/>
        <color rgb="FF006096"/>
        <rFont val="Roboto Condensed"/>
      </rPr>
      <t xml:space="preserve">
</t>
    </r>
  </si>
  <si>
    <t>18.10.9.3.5</t>
  </si>
  <si>
    <r>
      <rPr>
        <sz val="11"/>
        <rFont val="Calibri"/>
      </rPr>
      <t xml:space="preserve">Ensure </t>
    </r>
    <r>
      <rPr>
        <sz val="11"/>
        <color rgb="FF000000"/>
        <rFont val="Calibri"/>
      </rPr>
      <t>'</t>
    </r>
    <r>
      <rPr>
        <b/>
        <sz val="11"/>
        <color rgb="FF000000"/>
        <rFont val="Calibri"/>
      </rPr>
      <t>Choose how BitLocker-protected removable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</si>
  <si>
    <r>
      <rPr>
        <sz val="11"/>
        <color rgb="FF000000"/>
        <rFont val="Calibri"/>
      </rPr>
      <t xml:space="preserve">Set the following UI path to </t>
    </r>
    <r>
      <rPr>
        <b/>
        <sz val="11"/>
        <color rgb="FF000000"/>
        <rFont val="Calibri"/>
      </rPr>
      <t>Enabled: Do not allow 256-bit recovery key</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Recovery Key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</si>
  <si>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Do not allow 256-bit recovery key</t>
    </r>
    <r>
      <rPr>
        <sz val="11"/>
        <color rgb="FF000000"/>
        <rFont val="Calibri"/>
      </rPr>
      <t>.</t>
    </r>
  </si>
  <si>
    <r>
      <rPr>
        <sz val="11"/>
        <color rgb="FF000000"/>
        <rFont val="Calibri"/>
      </rPr>
      <t>A 256-bit recovery key will not be permitted for removable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</si>
  <si>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HKLM\SOFTWARE\Policies\Microsoft\FVE:RDVRecoveryKey</t>
    </r>
    <r>
      <rPr>
        <sz val="11"/>
        <color rgb="FF006096"/>
        <rFont val="Roboto Condensed"/>
      </rPr>
      <t xml:space="preserve">
</t>
    </r>
  </si>
  <si>
    <t>18.10.9.3.6</t>
  </si>
  <si>
    <r>
      <rPr>
        <sz val="11"/>
        <rFont val="Calibri"/>
      </rPr>
      <t xml:space="preserve">Ensure </t>
    </r>
    <r>
      <rPr>
        <sz val="11"/>
        <color rgb="FF000000"/>
        <rFont val="Calibri"/>
      </rPr>
      <t>'</t>
    </r>
    <r>
      <rPr>
        <b/>
        <sz val="11"/>
        <color rgb="FF000000"/>
        <rFont val="Calibri"/>
      </rPr>
      <t>Choose how BitLocker-protected removable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</si>
  <si>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Omit recovery options from the BitLocker setup wizard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</si>
  <si>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</si>
  <si>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The ability to manually select recovery options for removable drives will not be presented to the user in the BitLocker setup wizard.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</si>
  <si>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HKLM\SOFTWARE\Policies\Microsoft\FVE:RDVHideRecoveryPage</t>
    </r>
    <r>
      <rPr>
        <sz val="11"/>
        <color rgb="FF006096"/>
        <rFont val="Roboto Condensed"/>
      </rPr>
      <t xml:space="preserve">
</t>
    </r>
  </si>
  <si>
    <r>
      <rPr>
        <sz val="11"/>
        <color rgb="FF000000"/>
        <rFont val="Calibri"/>
      </rPr>
      <t>Recovery options for removable drives are selectable by the user in the BitLocker setup wizard.</t>
    </r>
  </si>
  <si>
    <t>18.10.9.3.7</t>
  </si>
  <si>
    <r>
      <rPr>
        <sz val="11"/>
        <rFont val="Calibri"/>
      </rPr>
      <t xml:space="preserve">Ensure </t>
    </r>
    <r>
      <rPr>
        <sz val="11"/>
        <color rgb="FF000000"/>
        <rFont val="Calibri"/>
      </rPr>
      <t>'</t>
    </r>
    <r>
      <rPr>
        <b/>
        <sz val="11"/>
        <color rgb="FF000000"/>
        <rFont val="Calibri"/>
      </rPr>
      <t>Choose how BitLocker-protected removable drives can be recovered: Save BitLocker recovery information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</si>
  <si>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 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Save BitLocker recovery information to AD DS for removable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</si>
  <si>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removable data drives. If you select "Backup recovery password and key package", both the BitLocker recovery password and key package are stored in AD DS.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</si>
  <si>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HKLM\SOFTWARE\Policies\Microsoft\FVE:RDVActiveDirectoryBackup</t>
    </r>
    <r>
      <rPr>
        <sz val="11"/>
        <color rgb="FF006096"/>
        <rFont val="Roboto Condensed"/>
      </rPr>
      <t xml:space="preserve">
</t>
    </r>
  </si>
  <si>
    <r>
      <rPr>
        <sz val="11"/>
        <color rgb="FF000000"/>
        <rFont val="Calibri"/>
      </rPr>
      <t>BitLocker recovery information for removable drives is not backed up to AD DS.</t>
    </r>
  </si>
  <si>
    <t>18.10.9.3.8</t>
  </si>
  <si>
    <r>
      <rPr>
        <sz val="11"/>
        <rFont val="Calibri"/>
      </rPr>
      <t xml:space="preserve">Ensure </t>
    </r>
    <r>
      <rPr>
        <sz val="11"/>
        <color rgb="FF000000"/>
        <rFont val="Calibri"/>
      </rPr>
      <t>'</t>
    </r>
    <r>
      <rPr>
        <b/>
        <sz val="11"/>
        <color rgb="FF000000"/>
        <rFont val="Calibri"/>
      </rPr>
      <t>Choose how BitLocker-protected removable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</si>
  <si>
    <r>
      <rPr>
        <sz val="11"/>
        <color rgb="FF000000"/>
        <rFont val="Calibri"/>
      </rPr>
      <t xml:space="preserve">Set the following UI path to </t>
    </r>
    <r>
      <rPr>
        <b/>
        <sz val="11"/>
        <color rgb="FF000000"/>
        <rFont val="Calibri"/>
      </rPr>
      <t>Enabled: Backup recovery passwords and key packages</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Configure storage of BitLocker recovery information to AD 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</si>
  <si>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removable data drives. If you select "Backup recovery password and key package", both the BitLocker recovery password and key package are stored in AD DS.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Backup recovery passwords and key packages</t>
    </r>
    <r>
      <rPr>
        <sz val="11"/>
        <color rgb="FF000000"/>
        <rFont val="Calibri"/>
      </rPr>
      <t>.</t>
    </r>
  </si>
  <si>
    <r>
      <rPr>
        <sz val="11"/>
        <color rgb="FF000000"/>
        <rFont val="Calibri"/>
      </rPr>
      <t xml:space="preserve">None - this value is ignored when the checkbox above it (Save BitLocker recovery information to AD DS for removable data drives) is False (unchecked), as is required in Rule 18.9.11.3.7. If that checkbox </t>
    </r>
    <r>
      <rPr>
        <b/>
        <sz val="11"/>
        <color rgb="FF000000"/>
        <rFont val="Calibri"/>
      </rPr>
      <t>is</t>
    </r>
    <r>
      <rPr>
        <sz val="11"/>
        <color rgb="FF000000"/>
        <rFont val="Calibri"/>
      </rPr>
      <t xml:space="preserve"> set to True (checked), both recovery passwords and key packages for removable drives will be saved to AD 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</si>
  <si>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HKLM\SOFTWARE\Policies\Microsoft\FVE:RDVActiveDirectoryInfoToStore</t>
    </r>
    <r>
      <rPr>
        <sz val="11"/>
        <color rgb="FF006096"/>
        <rFont val="Roboto Condensed"/>
      </rPr>
      <t xml:space="preserve">
</t>
    </r>
  </si>
  <si>
    <t>18.10.9.3.9</t>
  </si>
  <si>
    <r>
      <rPr>
        <sz val="11"/>
        <rFont val="Calibri"/>
      </rPr>
      <t xml:space="preserve">Ensure </t>
    </r>
    <r>
      <rPr>
        <sz val="11"/>
        <color rgb="FF000000"/>
        <rFont val="Calibri"/>
      </rPr>
      <t>'</t>
    </r>
    <r>
      <rPr>
        <b/>
        <sz val="11"/>
        <color rgb="FF000000"/>
        <rFont val="Calibri"/>
      </rPr>
      <t>Choose how BitLocker-protected removable drives can be recovered: Do not enable BitLocker until recovery information is stored to AD 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</si>
  <si>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 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 Do not enable BitLocker until recovery information is stored to AD DS for removable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</si>
  <si>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Select the "Do not enable BitLocker until recovery information is stored in AD DS for removable data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removable data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</si>
  <si>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HKLM\SOFTWARE\Policies\Microsoft\FVE:RDVRequireActiveDirectoryBackup</t>
    </r>
    <r>
      <rPr>
        <sz val="11"/>
        <color rgb="FF006096"/>
        <rFont val="Roboto Condensed"/>
      </rPr>
      <t xml:space="preserve">
</t>
    </r>
  </si>
  <si>
    <r>
      <rPr>
        <sz val="11"/>
        <color rgb="FF000000"/>
        <rFont val="Calibri"/>
      </rPr>
      <t>BitLocker can be enabled on removable drives without the requirement of storing recovery information to Active Directory first.</t>
    </r>
  </si>
  <si>
    <t>18.10.9.3.10</t>
  </si>
  <si>
    <r>
      <rPr>
        <sz val="11"/>
        <rFont val="Calibri"/>
      </rPr>
      <t xml:space="preserve">Ensure </t>
    </r>
    <r>
      <rPr>
        <sz val="11"/>
        <color rgb="FF000000"/>
        <rFont val="Calibri"/>
      </rPr>
      <t>'</t>
    </r>
    <r>
      <rPr>
        <b/>
        <sz val="11"/>
        <color rgb="FF000000"/>
        <rFont val="Calibri"/>
      </rPr>
      <t>Configure use of hardware-based encryption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</si>
  <si>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Drives\Configure use of hardware-based encryption for removable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</si>
  <si>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BitLocker's use of hardware-based encryption on removable data drives and specify which encryption algorithms it can use with hardware-based encryption. Using hardware-based encryption can improve performance of drive operations that involve frequent reading or writing of data to the drive.</t>
    </r>
    <r>
      <rPr>
        <sz val="11"/>
        <color rgb="FF000000"/>
        <rFont val="Calibri"/>
      </rPr>
      <t xml:space="preserve">
</t>
    </r>
    <r>
      <rPr>
        <sz val="11"/>
        <color rgb="FF000000"/>
        <rFont val="Calibri"/>
      </rPr>
      <t>You can specify additional options that control whether BitLocker software-based encryption is used instead of hardware-based encryption on computers that do not support hardware-based encryption and whether you want to restrict the encryption algorithms and cipher suites used with hardware-based encryption.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</si>
  <si>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HKLM\SOFTWARE\Policies\Microsoft\FVE:RDVHardwareEncryption</t>
    </r>
    <r>
      <rPr>
        <sz val="11"/>
        <color rgb="FF006096"/>
        <rFont val="Roboto Condensed"/>
      </rPr>
      <t xml:space="preserve">
</t>
    </r>
  </si>
  <si>
    <t>18.10.9.3.11</t>
  </si>
  <si>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</si>
  <si>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Drives\Configure use of passwords for removable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</si>
  <si>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specify whether a password is required to unlock BitLocker-protected removable data drives.</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drive.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</si>
  <si>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password option will not be available when configuring BitLocker for removable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</si>
  <si>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HKLM\SOFTWARE\Policies\Microsoft\FVE:RDVPassphrase</t>
    </r>
    <r>
      <rPr>
        <sz val="11"/>
        <color rgb="FF006096"/>
        <rFont val="Roboto Condensed"/>
      </rPr>
      <t xml:space="preserve">
</t>
    </r>
  </si>
  <si>
    <t>18.10.9.3.12</t>
  </si>
  <si>
    <r>
      <rPr>
        <sz val="11"/>
        <rFont val="Calibri"/>
      </rPr>
      <t xml:space="preserve">Ensure </t>
    </r>
    <r>
      <rPr>
        <sz val="11"/>
        <color rgb="FF000000"/>
        <rFont val="Calibri"/>
      </rPr>
      <t>'</t>
    </r>
    <r>
      <rPr>
        <b/>
        <sz val="11"/>
        <color rgb="FF000000"/>
        <rFont val="Calibri"/>
      </rPr>
      <t>Configure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</si>
  <si>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Drives\Configure use of smart cards on removable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</si>
  <si>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smart cards can be used to authenticate user access to BitLocker-protected removable data drives on a computer.</t>
    </r>
    <r>
      <rPr>
        <sz val="11"/>
        <color rgb="FF000000"/>
        <rFont val="Calibri"/>
      </rPr>
      <t xml:space="preserve">
</t>
    </r>
    <r>
      <rPr>
        <sz val="11"/>
        <color rgb="FF000000"/>
        <rFont val="Calibri"/>
      </rPr>
      <t>Smart cards can be used to authenticate user access to the drive. You can require smart card authentication by selecting the "Require use of smart cards on removable data drives" check box.</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volume.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</si>
  <si>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HKLM\SOFTWARE\Policies\Microsoft\FVE:RDVAllowUserCert</t>
    </r>
    <r>
      <rPr>
        <sz val="11"/>
        <color rgb="FF006096"/>
        <rFont val="Roboto Condensed"/>
      </rPr>
      <t xml:space="preserve">
</t>
    </r>
  </si>
  <si>
    <r>
      <rPr>
        <sz val="11"/>
        <color rgb="FF000000"/>
        <rFont val="Calibri"/>
      </rPr>
      <t>Enabled. (Users are allowed to use smart cards to authenticate their access to BitLocker-protected removable data drives.)</t>
    </r>
  </si>
  <si>
    <t>18.10.9.3.13</t>
  </si>
  <si>
    <r>
      <rPr>
        <sz val="11"/>
        <rFont val="Calibri"/>
      </rPr>
      <t xml:space="preserve">Ensure </t>
    </r>
    <r>
      <rPr>
        <sz val="11"/>
        <color rgb="FF000000"/>
        <rFont val="Calibri"/>
      </rPr>
      <t>'</t>
    </r>
    <r>
      <rPr>
        <b/>
        <sz val="11"/>
        <color rgb="FF000000"/>
        <rFont val="Calibri"/>
      </rPr>
      <t>Configure use of smart cards on removable data drives: Require use of smart cards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</si>
  <si>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 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Templates\Windows Components\BitLocker Drive Encryption\Removable Data Drives\Configure use of smart cards on removable data drives: Require use of smart cards on removable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</si>
  <si>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 xml:space="preserve">This policy setting specifies whether smart cards </t>
    </r>
    <r>
      <rPr>
        <i/>
        <sz val="11"/>
        <color rgb="FF000000"/>
        <rFont val="Calibri"/>
      </rPr>
      <t>must</t>
    </r>
    <r>
      <rPr>
        <sz val="11"/>
        <color rgb="FF000000"/>
        <rFont val="Calibri"/>
      </rPr>
      <t xml:space="preserve"> be used to authenticate user access to BitLocker-protected removable data drives on a computer.</t>
    </r>
    <r>
      <rPr>
        <sz val="11"/>
        <color rgb="FF000000"/>
        <rFont val="Calibri"/>
      </rPr>
      <t xml:space="preserve">
</t>
    </r>
    <r>
      <rPr>
        <sz val="11"/>
        <color rgb="FF000000"/>
        <rFont val="Calibri"/>
      </rPr>
      <t>Smart cards can be used to authenticate user access to the drive. You can require smart card authentication by selecting the "Require use of smart cards on removable data drives" check box.</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volume.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</si>
  <si>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Smart cards will be required to authenticate user access to removable data drives. Use of smart cards requires PKI infrastructure. Users will need to authenticate with the smart card to unlock the removable data drive every time they restart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</si>
  <si>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HKLM\SOFTWARE\Policies\Microsoft\FVE:RDVEnforceUserCert</t>
    </r>
    <r>
      <rPr>
        <sz val="11"/>
        <color rgb="FF006096"/>
        <rFont val="Roboto Condensed"/>
      </rPr>
      <t xml:space="preserve">
</t>
    </r>
  </si>
  <si>
    <r>
      <rPr>
        <sz val="11"/>
        <color rgb="FF000000"/>
        <rFont val="Calibri"/>
      </rPr>
      <t>Enabled: False (unchecked). (Users are allowed to use smart cards to authenticate their access to BitLocker-protected removable data drives, but it is not required.)</t>
    </r>
  </si>
  <si>
    <t>18.10.9.3.14</t>
  </si>
  <si>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</si>
  <si>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Drives\Deny write access to removable drives not protected by BitLocker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</si>
  <si>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configures whether BitLocker protection is required for a computer to be able to write data to a removable data drive.</t>
    </r>
    <r>
      <rPr>
        <sz val="11"/>
        <color rgb="FF000000"/>
        <rFont val="Calibri"/>
      </rPr>
      <t xml:space="preserve">
</t>
    </r>
    <r>
      <rPr>
        <sz val="11"/>
        <color rgb="FF000000"/>
        <rFont val="Calibri"/>
      </rPr>
      <t>All removable data drives that are not BitLocker-protected will be mounted as read-only. If the drive is protected by BitLocker, it will be mounted with read and write access.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</si>
  <si>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removable data drives that are not BitLocker-protected will be mounted as read-only. If the drive is protected by BitLocker, it will be mounted with read and write access.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</si>
  <si>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HKLM\SYSTEM\CurrentControlSet\Policies\Microsoft\FVE:RDVDenyWriteAccess</t>
    </r>
    <r>
      <rPr>
        <sz val="11"/>
        <color rgb="FF006096"/>
        <rFont val="Roboto Condensed"/>
      </rPr>
      <t xml:space="preserve">
</t>
    </r>
  </si>
  <si>
    <r>
      <rPr>
        <sz val="11"/>
        <color rgb="FF000000"/>
        <rFont val="Calibri"/>
      </rPr>
      <t>Disabled. (All removable data drives on the computer will be mounted with read and write access.)</t>
    </r>
  </si>
  <si>
    <t>18.10.9.3.15</t>
  </si>
  <si>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</si>
  <si>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 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Templates\Windows Components\BitLocker Drive Encryption\Removable Data Drives\Deny write access to removable drives not protected by BitLocker: Do not allow write access to devices configured in another organization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</si>
  <si>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configures whether the computer will be able to write data to BitLocker-protected removable drives that were configured in another organization.</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</si>
  <si>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HKLM\SOFTWARE\Policies\Microsoft\FVE:RDVDenyCrossOrg</t>
    </r>
    <r>
      <rPr>
        <sz val="11"/>
        <color rgb="FF006096"/>
        <rFont val="Roboto Condensed"/>
      </rPr>
      <t xml:space="preserve">
</t>
    </r>
  </si>
  <si>
    <r>
      <rPr>
        <sz val="11"/>
        <color rgb="FF000000"/>
        <rFont val="Calibri"/>
      </rPr>
      <t>Enabled: False (unchecked). (Write access will be permitted to BitLocker-protected removable drives that were configured in another organization.)</t>
    </r>
  </si>
  <si>
    <t>BitLocker Drive Encryption</t>
  </si>
  <si>
    <t>18.10.9.4</t>
  </si>
  <si>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</si>
  <si>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Encryption\Disable new DMA devices when this computer is locked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10 Release 1703 Administrative Templates (or newer).</t>
    </r>
  </si>
  <si>
    <r>
      <rPr>
        <sz val="11"/>
        <color rgb="FF000000"/>
        <rFont val="Calibri"/>
      </rPr>
      <t>This policy setting allows you to block direct memory access (DMA) for all hot pluggable PCI downstream ports until a user logs into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changed the implementation of this setting in Windows 10 R1709 to strengthen its enforcement. As a result, some hardware configurations may experience unexpected problems with this setting in that release (or newer), until updated firmware and/or drivers from the vendor are installed to correct the problem. See the Impact Statement for more information.</t>
    </r>
  </si>
  <si>
    <r>
      <rPr>
        <sz val="11"/>
        <color rgb="FF000000"/>
        <rFont val="Calibri"/>
      </rPr>
      <t xml:space="preserve">Newly attached hardware devices that use DMA will not function on a locked (or signed out) workstation until the user has unlocked the session or logged in. Some hardware configurations may experience unexpected problems with this setting in Windows 10 R1709 (or newer), requiring updated firmware and/or drivers to correct the problem. See MSKB 4057300 </t>
    </r>
    <r>
      <rPr>
        <sz val="11"/>
        <color rgb="FF0000FF"/>
        <rFont val="Calibri"/>
      </rPr>
      <t>(https://support.microsoft.com/en-us/help/4057300/devices-not-working-before-log-on-a-computer-running-windows-10-1709)</t>
    </r>
    <r>
      <rPr>
        <sz val="11"/>
        <color rgb="FF000000"/>
        <rFont val="Calibri"/>
      </rPr>
      <t xml:space="preserve"> for more information. We recommend testing this setting on all examples of workstation hardware before deploying it on a large scale - to see if vendor firmware and/or driver updates are first required.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</si>
  <si>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HKLM\SOFTWARE\Policies\Microsoft\FVE:DisableExternalDMAUnderLock</t>
    </r>
    <r>
      <rPr>
        <sz val="11"/>
        <color rgb="FF006096"/>
        <rFont val="Roboto Condensed"/>
      </rPr>
      <t xml:space="preserve">
</t>
    </r>
  </si>
  <si>
    <r>
      <rPr>
        <sz val="11"/>
        <color rgb="FF000000"/>
        <rFont val="Calibri"/>
      </rPr>
      <t>Disabled. (Newly attached DMA devices will function even while the workstation is locked or signed out.)</t>
    </r>
  </si>
  <si>
    <t>Camera</t>
  </si>
  <si>
    <t>18.10.10.1</t>
  </si>
  <si>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</si>
  <si>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Components\Camera\Allow Use of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Camera.admx/adml</t>
    </r>
    <r>
      <rPr>
        <sz val="11"/>
        <color rgb="FF000000"/>
        <rFont val="Calibri"/>
      </rPr>
      <t xml:space="preserve"> that is included with the Microsoft Windows 10 Release 1607 &amp; Server 2016 Administrative Templates (or newer).</t>
    </r>
  </si>
  <si>
    <r>
      <rPr>
        <sz val="11"/>
        <color rgb="FF000000"/>
        <rFont val="Calibri"/>
      </rPr>
      <t>This policy setting controls whether the use of Camera devices on the machine are permitted.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</si>
  <si>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utilize the camera on a system.</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</si>
  <si>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HKLM\SOFTWARE\Policies\Microsoft\Camera:AllowCamera</t>
    </r>
    <r>
      <rPr>
        <sz val="11"/>
        <color rgb="FF006096"/>
        <rFont val="Roboto Condensed"/>
      </rPr>
      <t xml:space="preserve">
</t>
    </r>
  </si>
  <si>
    <r>
      <rPr>
        <sz val="11"/>
        <color rgb="FF000000"/>
        <rFont val="Calibri"/>
      </rPr>
      <t>Enabled. (Camera devices are enabled.)</t>
    </r>
  </si>
  <si>
    <t>Cloud Content</t>
  </si>
  <si>
    <t>18.10.12.1</t>
  </si>
  <si>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</si>
  <si>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consumer account state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</si>
  <si>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determines whether cloud consumer account state content is allowed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</si>
  <si>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use Microsoft consumer accounts on the system, and associated Windows experiences will instead present default fallback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</si>
  <si>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HKLM\SOFTWARE\Policies\Microsoft\Windows\CloudContent:DisableConsumerAccountStateContent</t>
    </r>
    <r>
      <rPr>
        <sz val="11"/>
        <color rgb="FF006096"/>
        <rFont val="Roboto Condensed"/>
      </rPr>
      <t xml:space="preserve">
</t>
    </r>
  </si>
  <si>
    <r>
      <rPr>
        <sz val="11"/>
        <color rgb="FF000000"/>
        <rFont val="Calibri"/>
      </rPr>
      <t>Disabled. (Windows experiences are able to use cloud consumer accounts.)</t>
    </r>
  </si>
  <si>
    <t>18.10.12.2</t>
  </si>
  <si>
    <r>
      <rPr>
        <sz val="11"/>
        <rFont val="Calibri"/>
      </rPr>
      <t xml:space="preserve">Ensure </t>
    </r>
    <r>
      <rPr>
        <sz val="11"/>
        <color rgb="FF000000"/>
        <rFont val="Calibri"/>
      </rPr>
      <t>'</t>
    </r>
    <r>
      <rPr>
        <b/>
        <sz val="11"/>
        <color rgb="FF000000"/>
        <rFont val="Calibri"/>
      </rPr>
      <t>Turn off cloud optimized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</si>
  <si>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optimized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CloudContent.admx/adml</t>
    </r>
    <r>
      <rPr>
        <sz val="11"/>
        <color rgb="FF000000"/>
        <rFont val="Calibri"/>
      </rPr>
      <t xml:space="preserve"> that is included with the Microsoft Windows 10 Release 20H2 Administrative Templates (or newer).</t>
    </r>
  </si>
  <si>
    <r>
      <rPr>
        <sz val="11"/>
        <color rgb="FF000000"/>
        <rFont val="Calibri"/>
      </rPr>
      <t>This policy setting turns off cloud optimized content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</si>
  <si>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experiences that use the cloud optimized content client component, will present the default fallback content instead of customized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</si>
  <si>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HKLM\SOFTWARE\Policies\Microsoft\Windows\CloudContent:DisableCloudOptimizedContent</t>
    </r>
    <r>
      <rPr>
        <sz val="11"/>
        <color rgb="FF006096"/>
        <rFont val="Roboto Condensed"/>
      </rPr>
      <t xml:space="preserve">
</t>
    </r>
  </si>
  <si>
    <r>
      <rPr>
        <sz val="11"/>
        <color rgb="FF000000"/>
        <rFont val="Calibri"/>
      </rPr>
      <t>Disabled. (Windows experiences will be able to use cloud optimized content.)</t>
    </r>
  </si>
  <si>
    <t>18.10.12.3</t>
  </si>
  <si>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</si>
  <si>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Microsoft consumer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CloudContent.admx/adml</t>
    </r>
    <r>
      <rPr>
        <sz val="11"/>
        <color rgb="FF000000"/>
        <rFont val="Calibri"/>
      </rPr>
      <t xml:space="preserve"> that is included with the Microsoft Windows 10 Release 1511 Administrative Templates (or newer).</t>
    </r>
  </si>
  <si>
    <r>
      <rPr>
        <sz val="11"/>
        <color rgb="FF000000"/>
        <rFont val="Calibri"/>
      </rPr>
      <t>This policy setting turns off experiences that help consumers make the most of their devices and Microsoft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</si>
  <si>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Users will no longer see personalized recommendations from Microsoft and notifications about their Microsoft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</si>
  <si>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HKLM\SOFTWARE\Policies\Microsoft\Windows\CloudContent:DisableWindowsConsumerFeatures</t>
    </r>
    <r>
      <rPr>
        <sz val="11"/>
        <color rgb="FF006096"/>
        <rFont val="Roboto Condensed"/>
      </rPr>
      <t xml:space="preserve">
</t>
    </r>
  </si>
  <si>
    <r>
      <rPr>
        <sz val="11"/>
        <color rgb="FF000000"/>
        <rFont val="Calibri"/>
      </rPr>
      <t>Disabled. (Users may see suggestions from Microsoft and notifications about their Microsoft account.)</t>
    </r>
  </si>
  <si>
    <t>Connect</t>
  </si>
  <si>
    <t>18.10.13.1</t>
  </si>
  <si>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</si>
  <si>
    <r>
      <rPr>
        <sz val="11"/>
        <color rgb="FF000000"/>
        <rFont val="Calibri"/>
      </rPr>
      <t xml:space="preserve">Set the following UI path to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r>
      <rPr>
        <sz val="11"/>
        <color rgb="FF000000"/>
        <rFont val="Calibri"/>
      </rPr>
      <t xml:space="preserve">
</t>
    </r>
    <r>
      <rPr>
        <sz val="11"/>
        <color rgb="FF006096"/>
        <rFont val="Roboto Condensed"/>
      </rPr>
      <t>Computer Configuration\Policies\Administrative Templates\Windows Components\Connect\Require pin for pairing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WirelessDisplay.admx/adml</t>
    </r>
    <r>
      <rPr>
        <sz val="11"/>
        <color rgb="FF000000"/>
        <rFont val="Calibri"/>
      </rPr>
      <t xml:space="preserve"> that is included with the Microsoft Windows 10 Release 1607 &amp; Server 2016 Administrative Templates (or newer). The new </t>
    </r>
    <r>
      <rPr>
        <b/>
        <sz val="11"/>
        <color rgb="FF000000"/>
        <rFont val="Calibri"/>
      </rPr>
      <t>Choose one of the following actions</t>
    </r>
    <r>
      <rPr>
        <sz val="11"/>
        <color rgb="FF000000"/>
        <rFont val="Calibri"/>
      </rPr>
      <t xml:space="preserve"> sub-option was later added as of the Windows 10 Release 1809 Administrative Templates. Choosing </t>
    </r>
    <r>
      <rPr>
        <b/>
        <sz val="11"/>
        <color rgb="FF000000"/>
        <rFont val="Calibri"/>
      </rPr>
      <t>Enabled</t>
    </r>
    <r>
      <rPr>
        <sz val="11"/>
        <color rgb="FF000000"/>
        <rFont val="Calibri"/>
      </rPr>
      <t xml:space="preserve"> in the older templates is the equivalent of choosing </t>
    </r>
    <r>
      <rPr>
        <b/>
        <sz val="11"/>
        <color rgb="FF000000"/>
        <rFont val="Calibri"/>
      </rPr>
      <t>Enabled: First Time</t>
    </r>
    <r>
      <rPr>
        <sz val="11"/>
        <color rgb="FF000000"/>
        <rFont val="Calibri"/>
      </rPr>
      <t xml:space="preserve"> in the newer templates.</t>
    </r>
  </si>
  <si>
    <r>
      <rPr>
        <sz val="11"/>
        <color rgb="FF000000"/>
        <rFont val="Calibri"/>
      </rPr>
      <t>This policy setting controls whether or not a PIN is required for pairing to a wireless display device.</t>
    </r>
    <r>
      <rPr>
        <sz val="11"/>
        <color rgb="FF000000"/>
        <rFont val="Calibri"/>
      </rPr>
      <t xml:space="preserve">
</t>
    </r>
    <r>
      <rPr>
        <sz val="11"/>
        <color rgb="FF000000"/>
        <rFont val="Calibri"/>
      </rPr>
      <t xml:space="preserve">The recommended state for this setting is: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</si>
  <si>
    <r>
      <rPr>
        <sz val="11"/>
        <color rgb="FF000000"/>
        <rFont val="Calibri"/>
      </rPr>
      <t>The pairing ceremony for connecting to new wireless display devices will always require a PIN.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</si>
  <si>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HKLM\SOFTWARE\Policies\Microsoft\Windows\Connect:RequirePinForPairing</t>
    </r>
    <r>
      <rPr>
        <sz val="11"/>
        <color rgb="FF006096"/>
        <rFont val="Roboto Condensed"/>
      </rPr>
      <t xml:space="preserve">
</t>
    </r>
  </si>
  <si>
    <r>
      <rPr>
        <sz val="11"/>
        <color rgb="FF000000"/>
        <rFont val="Calibri"/>
      </rPr>
      <t>Disabled. (A PIN is not required for pairing to a wireless display device.)</t>
    </r>
  </si>
  <si>
    <t>Credential User Interface</t>
  </si>
  <si>
    <t>18.10.14.1</t>
  </si>
  <si>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</si>
  <si>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Interface\Do not display the password reveal button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</si>
  <si>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the display of the password reveal button in password entry user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</si>
  <si>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password reveal button will not be displayed after a user types a password in the password entry text box.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</si>
  <si>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HKLM\SOFTWARE\Policies\Microsoft\Windows\CredUI:DisablePasswordReveal</t>
    </r>
    <r>
      <rPr>
        <sz val="11"/>
        <color rgb="FF006096"/>
        <rFont val="Roboto Condensed"/>
      </rPr>
      <t xml:space="preserve">
</t>
    </r>
  </si>
  <si>
    <r>
      <rPr>
        <sz val="11"/>
        <color rgb="FF000000"/>
        <rFont val="Calibri"/>
      </rPr>
      <t>Disabled. (The password reveal button is displayed after a user types a password in the password entry text box. If the user clicks on the button, the typed password is displayed on-screen in plain text.)</t>
    </r>
  </si>
  <si>
    <t>18.10.14.2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</si>
  <si>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</si>
  <si>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all versions of the Microsoft Windows Administrative Templates.</t>
    </r>
  </si>
  <si>
    <r>
      <rPr>
        <sz val="11"/>
        <color rgb="FF000000"/>
        <rFont val="Calibri"/>
      </rPr>
      <t>This policy setting controls whether administrator accounts are displayed when a user attempts to elevate a running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</si>
  <si>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HKLM\SOFTWARE\Microsoft\Windows\CurrentVersion\Policies\CredUI:EnumerateAdministrators</t>
    </r>
    <r>
      <rPr>
        <sz val="11"/>
        <color rgb="FF006096"/>
        <rFont val="Roboto Condensed"/>
      </rPr>
      <t xml:space="preserve">
</t>
    </r>
  </si>
  <si>
    <r>
      <rPr>
        <sz val="11"/>
        <color rgb="FF000000"/>
        <rFont val="Calibri"/>
      </rPr>
      <t>Disabled. (Users will be required to always type in a username and password to elevate.)</t>
    </r>
  </si>
  <si>
    <t>18.10.14.3</t>
  </si>
  <si>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</si>
  <si>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Interface\Prevent the use of security questions for local accounts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the Microsoft Windows 10 Release 1903 Administrative Templates (or newer).</t>
    </r>
  </si>
  <si>
    <r>
      <rPr>
        <sz val="11"/>
        <color rgb="FF000000"/>
        <rFont val="Calibri"/>
      </rPr>
      <t>This policy setting controls whether security questions can be used to reset local account passwords. The security question feature does not apply to domain accounts, only local accounts on the workstation.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</si>
  <si>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 accounts will not be able to set up and use security questions to reset their passwords.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</si>
  <si>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HKLM\SOFTWARE\Policies\Microsoft\Windows\System:NoLocalPasswordResetQuestions</t>
    </r>
    <r>
      <rPr>
        <sz val="11"/>
        <color rgb="FF006096"/>
        <rFont val="Roboto Condensed"/>
      </rPr>
      <t xml:space="preserve">
</t>
    </r>
  </si>
  <si>
    <r>
      <rPr>
        <sz val="11"/>
        <color rgb="FF000000"/>
        <rFont val="Calibri"/>
      </rPr>
      <t>Not Configured. (Local user accounts are able to set up and use security questions to reset their passwords.)</t>
    </r>
  </si>
  <si>
    <t>Data Collection and Preview Builds</t>
  </si>
  <si>
    <t>18.10.15.1</t>
  </si>
  <si>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</si>
  <si>
    <r>
      <rPr>
        <sz val="11"/>
        <color rgb="FF000000"/>
        <rFont val="Calibri"/>
      </rPr>
      <t xml:space="preserve">Set the following UI path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Builds\Allow Diagnostic 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Telemetry</t>
    </r>
    <r>
      <rPr>
        <sz val="11"/>
        <color rgb="FF000000"/>
        <rFont val="Calibri"/>
      </rPr>
      <t xml:space="preserve">, but it was renamed to </t>
    </r>
    <r>
      <rPr>
        <i/>
        <sz val="11"/>
        <color rgb="FF000000"/>
        <rFont val="Calibri"/>
      </rPr>
      <t>Allow Diagnostic Data</t>
    </r>
    <r>
      <rPr>
        <sz val="11"/>
        <color rgb="FF000000"/>
        <rFont val="Calibri"/>
      </rPr>
      <t xml:space="preserve"> starting with the Windows 11 Release 21H2 Administrative Templates.</t>
    </r>
  </si>
  <si>
    <r>
      <rPr>
        <sz val="11"/>
        <color rgb="FF000000"/>
        <rFont val="Calibri"/>
      </rPr>
      <t>This policy setting determines the amount of diagnostic and usage data reported to Microsoft:</t>
    </r>
    <r>
      <rPr>
        <sz val="11"/>
        <color rgb="FF000000"/>
        <rFont val="Calibri"/>
      </rPr>
      <t xml:space="preserve">
</t>
    </r>
    <r>
      <rPr>
        <sz val="11"/>
        <color rgb="FF000000"/>
        <rFont val="Calibri"/>
      </rPr>
      <t xml:space="preserve">-  A value of (0) </t>
    </r>
    <r>
      <rPr>
        <b/>
        <sz val="11"/>
        <color rgb="FF000000"/>
        <rFont val="Calibri"/>
      </rPr>
      <t>Diagnostic data off (not recommended)</t>
    </r>
    <r>
      <rPr>
        <sz val="11"/>
        <color rgb="FF000000"/>
        <rFont val="Calibri"/>
      </rPr>
      <t>. Using this value, no diagnostic data is sent from the device. This value is only supported on Enterprise, Education, and Server editions. If you choose this setting, devices in your organization will still be secure.</t>
    </r>
    <r>
      <rPr>
        <sz val="11"/>
        <color rgb="FF000000"/>
        <rFont val="Calibri"/>
      </rPr>
      <t xml:space="preserve">
</t>
    </r>
    <r>
      <rPr>
        <sz val="11"/>
        <color rgb="FF000000"/>
        <rFont val="Calibri"/>
      </rPr>
      <t xml:space="preserve">-  A value of (1) </t>
    </r>
    <r>
      <rPr>
        <b/>
        <sz val="11"/>
        <color rgb="FF000000"/>
        <rFont val="Calibri"/>
      </rPr>
      <t>Send required diagnostic data</t>
    </r>
    <r>
      <rPr>
        <sz val="11"/>
        <color rgb="FF000000"/>
        <rFont val="Calibri"/>
      </rPr>
      <t xml:space="preserve">. This is the minimum diagnostic data necessary to keep Windows secure, up to date, and performing as expected. Using this value disables the </t>
    </r>
    <r>
      <rPr>
        <i/>
        <sz val="11"/>
        <color rgb="FF000000"/>
        <rFont val="Calibri"/>
      </rPr>
      <t>Optional diagnostic data</t>
    </r>
    <r>
      <rPr>
        <sz val="11"/>
        <color rgb="FF000000"/>
        <rFont val="Calibri"/>
      </rPr>
      <t xml:space="preserve"> control in the Settings app.</t>
    </r>
    <r>
      <rPr>
        <sz val="11"/>
        <color rgb="FF000000"/>
        <rFont val="Calibri"/>
      </rPr>
      <t xml:space="preserve">
</t>
    </r>
    <r>
      <rPr>
        <sz val="11"/>
        <color rgb="FF000000"/>
        <rFont val="Calibri"/>
      </rPr>
      <t xml:space="preserve">-  A value of (3) </t>
    </r>
    <r>
      <rPr>
        <b/>
        <sz val="11"/>
        <color rgb="FF000000"/>
        <rFont val="Calibri"/>
      </rPr>
      <t>Send optional diagnostic data</t>
    </r>
    <r>
      <rPr>
        <sz val="11"/>
        <color rgb="FF000000"/>
        <rFont val="Calibri"/>
      </rPr>
      <t xml:space="preserve">. Additional diagnostic data is collected that helps us to detect, diagnose and fix issues, as well as make product improvements. Required diagnostic data will always be included when you choose to send optional diagnostic data. Optional diagnostic data can also include diagnostic log files and crash dumps. Use the </t>
    </r>
    <r>
      <rPr>
        <i/>
        <sz val="11"/>
        <color rgb="FF000000"/>
        <rFont val="Calibri"/>
      </rPr>
      <t>Limit Dump Collection</t>
    </r>
    <r>
      <rPr>
        <sz val="11"/>
        <color rgb="FF000000"/>
        <rFont val="Calibri"/>
      </rPr>
      <t xml:space="preserve"> and the </t>
    </r>
    <r>
      <rPr>
        <i/>
        <sz val="11"/>
        <color rgb="FF000000"/>
        <rFont val="Calibri"/>
      </rPr>
      <t>Limit Diagnostic Log Collection</t>
    </r>
    <r>
      <rPr>
        <sz val="11"/>
        <color rgb="FF000000"/>
        <rFont val="Calibri"/>
      </rPr>
      <t xml:space="preserve"> policies for more granular control of what optional diagnostic data is sent.</t>
    </r>
    <r>
      <rPr>
        <sz val="11"/>
        <color rgb="FF000000"/>
        <rFont val="Calibri"/>
      </rPr>
      <t xml:space="preserve">
</t>
    </r>
    <r>
      <rPr>
        <sz val="11"/>
        <color rgb="FF000000"/>
        <rFont val="Calibri"/>
      </rPr>
      <t>Windows telemetry settings apply to the Windows operating system and some first party apps. This setting does not apply to third party apps running on Windows 10/11.</t>
    </r>
    <r>
      <rPr>
        <sz val="11"/>
        <color rgb="FF000000"/>
        <rFont val="Calibri"/>
      </rPr>
      <t xml:space="preserve">
</t>
    </r>
    <r>
      <rPr>
        <sz val="11"/>
        <color rgb="FF000000"/>
        <rFont val="Calibri"/>
      </rPr>
      <t xml:space="preserve">The recommended state for this setting is: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relies on Windows Update, the minimum recommended setting is </t>
    </r>
    <r>
      <rPr>
        <b/>
        <sz val="11"/>
        <color rgb="FF000000"/>
        <rFont val="Calibri"/>
      </rPr>
      <t>Required diagnostic data</t>
    </r>
    <r>
      <rPr>
        <sz val="11"/>
        <color rgb="FF000000"/>
        <rFont val="Calibri"/>
      </rPr>
      <t>. Because no Windows Update information is collected when diagnostic data is off, important information about update failures is not sent. Microsoft uses this information to fix the causes of those failures and improve the quality of updates.</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Configure diagnostic data opt-in settings user interface</t>
    </r>
    <r>
      <rPr>
        <sz val="11"/>
        <color rgb="FF000000"/>
        <rFont val="Calibri"/>
      </rPr>
      <t xml:space="preserve"> group policy can be used to prevent end users from changing their data collection settings.</t>
    </r>
    <r>
      <rPr>
        <sz val="11"/>
        <color rgb="FF000000"/>
        <rFont val="Calibri"/>
      </rPr>
      <t xml:space="preserve">
</t>
    </r>
    <r>
      <rPr>
        <b/>
        <sz val="11"/>
        <color rgb="FF000000"/>
        <rFont val="Calibri"/>
      </rPr>
      <t>Note #3:</t>
    </r>
    <r>
      <rPr>
        <sz val="11"/>
        <color rgb="FF000000"/>
        <rFont val="Calibri"/>
      </rPr>
      <t xml:space="preserve"> Enhanced diagnostic data setting is not available on Windows 11 and Windows Server 2022 and has been replaced with policies that can control the amount of optional diagnostic data that is sent. For more information on these settings visit Manage diagnostic data using Group Policy and MDM </t>
    </r>
    <r>
      <rPr>
        <sz val="11"/>
        <color rgb="FF0000FF"/>
        <rFont val="Calibri"/>
      </rPr>
      <t>(https://docs.microsoft.com/en-us/windows/privacy/configure-windows-diagnostic-data-in-your-organization#manage-diagnostic-data-using-group-policy-and-mdm)</t>
    </r>
  </si>
  <si>
    <r>
      <rPr>
        <sz val="11"/>
        <color rgb="FF000000"/>
        <rFont val="Calibri"/>
      </rPr>
      <t>Note that setting values of 0 or 1 will degrade certain experiences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</si>
  <si>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HKLM\SOFTWARE\Policies\Microsoft\Windows\DataCollection:AllowTelemetry</t>
    </r>
    <r>
      <rPr>
        <sz val="11"/>
        <color rgb="FF006096"/>
        <rFont val="Roboto Condensed"/>
      </rPr>
      <t xml:space="preserve">
</t>
    </r>
  </si>
  <si>
    <r>
      <rPr>
        <sz val="11"/>
        <color rgb="FF000000"/>
        <rFont val="Calibri"/>
      </rPr>
      <t>Disabled. (The device will send required diagnostic data and the end user can choose whether to send optional diagnostic data from the Settings app.)</t>
    </r>
  </si>
  <si>
    <t>18.10.15.2</t>
  </si>
  <si>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</si>
  <si>
    <r>
      <rPr>
        <sz val="11"/>
        <color rgb="FF000000"/>
        <rFont val="Calibri"/>
      </rPr>
      <t xml:space="preserve">Set the following UI path to </t>
    </r>
    <r>
      <rPr>
        <b/>
        <sz val="11"/>
        <color rgb="FF000000"/>
        <rFont val="Calibri"/>
      </rPr>
      <t>Enabled: Disable Authenticated Proxy usage</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Builds\Configure Authenticated Proxy usage for the Connected User Experience and Telemetry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10 Release 1703 Administrative Templates (or newer).</t>
    </r>
  </si>
  <si>
    <r>
      <rPr>
        <sz val="11"/>
        <color rgb="FF000000"/>
        <rFont val="Calibri"/>
      </rPr>
      <t>This policy setting controls whether the Connected User Experience and Telemetry service can automatically use an authenticated proxy to send data back to Microsoft.</t>
    </r>
    <r>
      <rPr>
        <sz val="11"/>
        <color rgb="FF000000"/>
        <rFont val="Calibri"/>
      </rPr>
      <t xml:space="preserve">
</t>
    </r>
    <r>
      <rPr>
        <sz val="11"/>
        <color rgb="FF000000"/>
        <rFont val="Calibri"/>
      </rPr>
      <t xml:space="preserve">The recommended state for this setting is: </t>
    </r>
    <r>
      <rPr>
        <b/>
        <sz val="11"/>
        <color rgb="FF000000"/>
        <rFont val="Calibri"/>
      </rPr>
      <t>Enabled: Disable Authenticated Proxy usage</t>
    </r>
    <r>
      <rPr>
        <sz val="11"/>
        <color rgb="FF000000"/>
        <rFont val="Calibri"/>
      </rPr>
      <t>.</t>
    </r>
  </si>
  <si>
    <r>
      <rPr>
        <sz val="11"/>
        <color rgb="FF000000"/>
        <rFont val="Calibri"/>
      </rPr>
      <t>The Connected User Experience and Telemetry service will be blocked from automatically using an authenticated proxy.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</si>
  <si>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HKLM\SOFTWARE\Policies\Microsoft\Windows\DataCollection:DisableEnterpriseAuthProxy</t>
    </r>
    <r>
      <rPr>
        <sz val="11"/>
        <color rgb="FF006096"/>
        <rFont val="Roboto Condensed"/>
      </rPr>
      <t xml:space="preserve">
</t>
    </r>
  </si>
  <si>
    <r>
      <rPr>
        <sz val="11"/>
        <color rgb="FF000000"/>
        <rFont val="Calibri"/>
      </rPr>
      <t>Disabled. (The Connected User Experience and Telemetry service will automatically use an authenticated proxy to send data back to Microsoft.)</t>
    </r>
  </si>
  <si>
    <t>18.10.15.3</t>
  </si>
  <si>
    <r>
      <rPr>
        <sz val="11"/>
        <rFont val="Calibri"/>
      </rPr>
      <t xml:space="preserve">Ensure </t>
    </r>
    <r>
      <rPr>
        <sz val="11"/>
        <color rgb="FF000000"/>
        <rFont val="Calibri"/>
      </rPr>
      <t>'</t>
    </r>
    <r>
      <rPr>
        <b/>
        <sz val="11"/>
        <color rgb="FF000000"/>
        <rFont val="Calibri"/>
      </rPr>
      <t>Disable OneSettings Downloads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</si>
  <si>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Builds\Disable OneSettings Downloads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</si>
  <si>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attempts to connect with the OneSettings service to download configuration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</si>
  <si>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connect to the OneSettings service to download configuration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</si>
  <si>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HKLM\SOFTWARE\Policies\Microsoft\Windows\DataCollection:DisableOneSettingsDownloads</t>
    </r>
    <r>
      <rPr>
        <sz val="11"/>
        <color rgb="FF006096"/>
        <rFont val="Roboto Condensed"/>
      </rPr>
      <t xml:space="preserve">
</t>
    </r>
  </si>
  <si>
    <r>
      <rPr>
        <sz val="11"/>
        <color rgb="FF000000"/>
        <rFont val="Calibri"/>
      </rPr>
      <t>Disabled. (Windows will periodically attempt to connect with the OneSettings service to download configuration settings.)</t>
    </r>
  </si>
  <si>
    <t>18.10.15.4</t>
  </si>
  <si>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</si>
  <si>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Builds\Do not show feedback notifications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FeedbackNotifications.admx/adml</t>
    </r>
    <r>
      <rPr>
        <sz val="11"/>
        <color rgb="FF000000"/>
        <rFont val="Calibri"/>
      </rPr>
      <t xml:space="preserve"> that is included with the Microsoft Windows 10 Release 1511 Administrative Templates (or newer).</t>
    </r>
  </si>
  <si>
    <r>
      <rPr>
        <sz val="11"/>
        <color rgb="FF000000"/>
        <rFont val="Calibri"/>
      </rPr>
      <t>This policy setting allows an organization to prevent its devices from showing feedback questions from Microsoft.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</si>
  <si>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 longer see feedback notifications through the Windows Feedback app.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</si>
  <si>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HKLM\SOFTWARE\Policies\Microsoft\Windows\DataCollection:DoNotShowFeedbackNotifications</t>
    </r>
    <r>
      <rPr>
        <sz val="11"/>
        <color rgb="FF006096"/>
        <rFont val="Roboto Condensed"/>
      </rPr>
      <t xml:space="preserve">
</t>
    </r>
  </si>
  <si>
    <r>
      <rPr>
        <sz val="11"/>
        <color rgb="FF000000"/>
        <rFont val="Calibri"/>
      </rPr>
      <t>Disabled. (Users may see notifications through the Windows Feedback app asking users for feedback. Users can control how often they receive feedback questions.)</t>
    </r>
  </si>
  <si>
    <t>18.10.15.5</t>
  </si>
  <si>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</si>
  <si>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Builds\Enable OneSettings Auditing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</si>
  <si>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records attempts to connect with the OneSettings service to the Event Log.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</si>
  <si>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will record attempts to connect with the OneSettings service to the </t>
    </r>
    <r>
      <rPr>
        <b/>
        <sz val="11"/>
        <color rgb="FF000000"/>
        <rFont val="Calibri"/>
      </rPr>
      <t>Applications and Services Logs\Microsoft\Windows\Privacy-Auditing\Operational</t>
    </r>
    <r>
      <rPr>
        <sz val="11"/>
        <color rgb="FF000000"/>
        <rFont val="Calibri"/>
      </rPr>
      <t xml:space="preserve"> Event Log channel.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</si>
  <si>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HKLM\SOFTWARE\Policies\Microsoft\Windows\DataCollection:EnableOneSettingsAuditing</t>
    </r>
    <r>
      <rPr>
        <sz val="11"/>
        <color rgb="FF006096"/>
        <rFont val="Roboto Condensed"/>
      </rPr>
      <t xml:space="preserve">
</t>
    </r>
  </si>
  <si>
    <r>
      <rPr>
        <sz val="11"/>
        <color rgb="FF000000"/>
        <rFont val="Calibri"/>
      </rPr>
      <t>Disabled. (Windows will not record attempts to connect with the OneSettings service to the Event Log.)</t>
    </r>
  </si>
  <si>
    <t>18.10.15.6</t>
  </si>
  <si>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</si>
  <si>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Diagnostic Log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</si>
  <si>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additional diagnostic logs are collected when more information is needed to troubleshoot a problem on the device.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Diagnostic logs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</si>
  <si>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Diagnostic logs and information such as crash dumps will not be collected for transmission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</si>
  <si>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HKLM\SOFTWARE\Policies\Microsoft\Windows\DataCollection:LimitDiagnosticLogCollection</t>
    </r>
    <r>
      <rPr>
        <sz val="11"/>
        <color rgb="FF006096"/>
        <rFont val="Roboto Condensed"/>
      </rPr>
      <t xml:space="preserve">
</t>
    </r>
  </si>
  <si>
    <r>
      <rPr>
        <sz val="11"/>
        <color rgb="FF000000"/>
        <rFont val="Calibri"/>
      </rPr>
      <t>Disabled. (Microsoft may occasionally collect diagnostic logs if the device has been configured to send optional diagnostic data.)</t>
    </r>
  </si>
  <si>
    <t>18.10.15.7</t>
  </si>
  <si>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</si>
  <si>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Dump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</si>
  <si>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limits the type of memory dumps that can be collected when more information is needed to troubleshoot a problem.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Memory dumps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</si>
  <si>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Windows Error Reporting is limited to sending kernel mini and user mode triage memory dumps, reducing the risk of sending sensitive information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</si>
  <si>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HKLM\SOFTWARE\Policies\Microsoft\Windows\DataCollection:LimitDumpCollection</t>
    </r>
    <r>
      <rPr>
        <sz val="11"/>
        <color rgb="FF006096"/>
        <rFont val="Roboto Condensed"/>
      </rPr>
      <t xml:space="preserve">
</t>
    </r>
  </si>
  <si>
    <r>
      <rPr>
        <sz val="11"/>
        <color rgb="FF000000"/>
        <rFont val="Calibri"/>
      </rPr>
      <t>Disabled. (Full or heap memory dumps may be collected if the transmission of optional diagnostic data has been permitted.)</t>
    </r>
  </si>
  <si>
    <t>18.10.15.8</t>
  </si>
  <si>
    <r>
      <rPr>
        <sz val="11"/>
        <rFont val="Calibri"/>
      </rPr>
      <t xml:space="preserve">Ensure </t>
    </r>
    <r>
      <rPr>
        <sz val="11"/>
        <color rgb="FF000000"/>
        <rFont val="Calibri"/>
      </rPr>
      <t>'</t>
    </r>
    <r>
      <rPr>
        <b/>
        <sz val="11"/>
        <color rgb="FF000000"/>
        <rFont val="Calibri"/>
      </rPr>
      <t>Toggle user control over Insider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</si>
  <si>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Builds\Toggle user control over Insider builds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AllowBuildPreview.admx/adml</t>
    </r>
    <r>
      <rPr>
        <sz val="11"/>
        <color rgb="FF000000"/>
        <rFont val="Calibri"/>
      </rPr>
      <t xml:space="preserve"> that is included with the Microsoft Windows 10 RTM (Release 1507) Administrative Templates (or newer).</t>
    </r>
  </si>
  <si>
    <r>
      <rPr>
        <sz val="11"/>
        <color rgb="FF000000"/>
        <rFont val="Calibri"/>
      </rPr>
      <t>This policy setting determines whether users can access the Insider build controls in the Advanced Options for Windows Update. These controls are located under "Get Insider builds," and enable users to make their devices available for downloading and installing Windows preview software.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applies only to devices running Windows 10 Pro or Windows 10 Enterprise, up until Release 1703. For Release 1709 or newer, Microsoft encourages using the </t>
    </r>
    <r>
      <rPr>
        <b/>
        <sz val="11"/>
        <color rgb="FF000000"/>
        <rFont val="Calibri"/>
      </rPr>
      <t>Manage preview builds</t>
    </r>
    <r>
      <rPr>
        <sz val="11"/>
        <color rgb="FF000000"/>
        <rFont val="Calibri"/>
      </rPr>
      <t xml:space="preserve"> setting (Section 18.10.92). We have kept this setting in the benchmark to ensure that any older builds of Windows 10 in the environment are still enforced.</t>
    </r>
  </si>
  <si>
    <r>
      <rPr>
        <sz val="11"/>
        <color rgb="FF000000"/>
        <rFont val="Calibri"/>
      </rPr>
      <t>The item "Get Insider builds" will be unavailable.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</si>
  <si>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HKLM\SOFTWARE\Policies\Microsoft\Windows\PreviewBuilds:AllowBuildPreview</t>
    </r>
    <r>
      <rPr>
        <sz val="11"/>
        <color rgb="FF006096"/>
        <rFont val="Roboto Condensed"/>
      </rPr>
      <t xml:space="preserve">
</t>
    </r>
  </si>
  <si>
    <r>
      <rPr>
        <sz val="11"/>
        <color rgb="FF000000"/>
        <rFont val="Calibri"/>
      </rPr>
      <t>Enabled. (Users can download and install Windows preview software on their devices.)</t>
    </r>
  </si>
  <si>
    <t>Delivery Optimization</t>
  </si>
  <si>
    <t>18.10.16.1</t>
  </si>
  <si>
    <r>
      <rPr>
        <sz val="11"/>
        <rFont val="Calibri"/>
      </rPr>
      <t xml:space="preserve">Ensure </t>
    </r>
    <r>
      <rPr>
        <sz val="11"/>
        <color rgb="FF000000"/>
        <rFont val="Calibri"/>
      </rPr>
      <t>'</t>
    </r>
    <r>
      <rPr>
        <b/>
        <sz val="11"/>
        <color rgb="FF000000"/>
        <rFont val="Calibri"/>
      </rPr>
      <t>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Enabled: Internet</t>
    </r>
    <r>
      <rPr>
        <sz val="11"/>
        <color rgb="FF000000"/>
        <rFont val="Calibri"/>
      </rPr>
      <t>'</t>
    </r>
  </si>
  <si>
    <r>
      <rPr>
        <sz val="11"/>
        <color rgb="FF000000"/>
        <rFont val="Calibri"/>
      </rPr>
      <t xml:space="preserve">Set the following UI path to any value </t>
    </r>
    <r>
      <rPr>
        <i/>
        <sz val="11"/>
        <color rgb="FF000000"/>
        <rFont val="Calibri"/>
      </rPr>
      <t>other than</t>
    </r>
    <r>
      <rPr>
        <sz val="11"/>
        <color rgb="FF000000"/>
        <rFont val="Calibri"/>
      </rPr>
      <t xml:space="preserve"> </t>
    </r>
    <r>
      <rPr>
        <b/>
        <sz val="11"/>
        <color rgb="FF000000"/>
        <rFont val="Calibri"/>
      </rPr>
      <t>Enabled: Internet (3)</t>
    </r>
    <r>
      <rPr>
        <sz val="11"/>
        <color rgb="FF000000"/>
        <rFont val="Calibri"/>
      </rPr>
      <t>:</t>
    </r>
    <r>
      <rPr>
        <sz val="11"/>
        <color rgb="FF000000"/>
        <rFont val="Calibri"/>
      </rPr>
      <t xml:space="preserve">
</t>
    </r>
    <r>
      <rPr>
        <sz val="11"/>
        <color rgb="FF006096"/>
        <rFont val="Roboto Condensed"/>
      </rPr>
      <t>Computer Configuration\Policies\Administrative Templates\Windows Components\Delivery Optimization\Download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DeliveryOptimization.admx/adml</t>
    </r>
    <r>
      <rPr>
        <sz val="11"/>
        <color rgb="FF000000"/>
        <rFont val="Calibri"/>
      </rPr>
      <t xml:space="preserve"> that is included with the Microsoft Windows 10 RTM (Release 1507) Administrative Templates (or newer).</t>
    </r>
  </si>
  <si>
    <r>
      <rPr>
        <sz val="11"/>
        <color rgb="FF000000"/>
        <rFont val="Calibri"/>
      </rPr>
      <t>This policy setting specifies the download method that Delivery Optimization can use in downloads of Windows Updates, Apps and App updates. The following methods are supported:</t>
    </r>
    <r>
      <rPr>
        <sz val="11"/>
        <color rgb="FF000000"/>
        <rFont val="Calibri"/>
      </rPr>
      <t xml:space="preserve">
</t>
    </r>
    <r>
      <rPr>
        <sz val="11"/>
        <color rgb="FF000000"/>
        <rFont val="Calibri"/>
      </rPr>
      <t>- 0 = HTTP only, no peering.</t>
    </r>
    <r>
      <rPr>
        <sz val="11"/>
        <color rgb="FF000000"/>
        <rFont val="Calibri"/>
      </rPr>
      <t xml:space="preserve">
</t>
    </r>
    <r>
      <rPr>
        <sz val="11"/>
        <color rgb="FF000000"/>
        <rFont val="Calibri"/>
      </rPr>
      <t>- 1 = HTTP blended with peering behind the same NAT.</t>
    </r>
    <r>
      <rPr>
        <sz val="11"/>
        <color rgb="FF000000"/>
        <rFont val="Calibri"/>
      </rPr>
      <t xml:space="preserve">
</t>
    </r>
    <r>
      <rPr>
        <sz val="11"/>
        <color rgb="FF000000"/>
        <rFont val="Calibri"/>
      </rPr>
      <t>- 2 = HTTP blended with peering across a private group. Peering occurs on devices in the same Active Directory Site (if exist) or the same domain by default. When this option is selected, peering will cross NATs. To create a custom group use Group ID in combination with Mode 2.</t>
    </r>
    <r>
      <rPr>
        <sz val="11"/>
        <color rgb="FF000000"/>
        <rFont val="Calibri"/>
      </rPr>
      <t xml:space="preserve">
</t>
    </r>
    <r>
      <rPr>
        <sz val="11"/>
        <color rgb="FF000000"/>
        <rFont val="Calibri"/>
      </rPr>
      <t>- 3 = HTTP blended with Internet Peering.</t>
    </r>
    <r>
      <rPr>
        <sz val="11"/>
        <color rgb="FF000000"/>
        <rFont val="Calibri"/>
      </rPr>
      <t xml:space="preserve">
</t>
    </r>
    <r>
      <rPr>
        <sz val="11"/>
        <color rgb="FF000000"/>
        <rFont val="Calibri"/>
      </rPr>
      <t>- 99 = Simple download mode with no peering. Delivery Optimization downloads using HTTP only and does not attempt to contact the Delivery Optimization cloud services.</t>
    </r>
    <r>
      <rPr>
        <sz val="11"/>
        <color rgb="FF000000"/>
        <rFont val="Calibri"/>
      </rPr>
      <t xml:space="preserve">
</t>
    </r>
    <r>
      <rPr>
        <sz val="11"/>
        <color rgb="FF000000"/>
        <rFont val="Calibri"/>
      </rPr>
      <t>- 100 = Bypass mode. Do not use Delivery Optimization and use BITS instead.</t>
    </r>
    <r>
      <rPr>
        <sz val="11"/>
        <color rgb="FF000000"/>
        <rFont val="Calibri"/>
      </rPr>
      <t xml:space="preserve">
</t>
    </r>
    <r>
      <rPr>
        <sz val="11"/>
        <color rgb="FF000000"/>
        <rFont val="Calibri"/>
      </rPr>
      <t xml:space="preserve">The recommended state for this setting is any value EXCEPT: </t>
    </r>
    <r>
      <rPr>
        <b/>
        <sz val="11"/>
        <color rgb="FF000000"/>
        <rFont val="Calibri"/>
      </rPr>
      <t>Enabled: Internet (3)</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default on all SKUs other than Enterprise, Enterprise LTSB or Education is </t>
    </r>
    <r>
      <rPr>
        <b/>
        <sz val="11"/>
        <color rgb="FF000000"/>
        <rFont val="Calibri"/>
      </rPr>
      <t>Enabled: Internet (3)</t>
    </r>
    <r>
      <rPr>
        <sz val="11"/>
        <color rgb="FF000000"/>
        <rFont val="Calibri"/>
      </rPr>
      <t>, so on other SKUs, be sure to set this to a different value.</t>
    </r>
  </si>
  <si>
    <r>
      <rPr>
        <sz val="11"/>
        <color rgb="FF000000"/>
        <rFont val="Calibri"/>
      </rPr>
      <t xml:space="preserve">Machines will not be able to download updates from peers on the Internet. If set to </t>
    </r>
    <r>
      <rPr>
        <b/>
        <sz val="11"/>
        <color rgb="FF000000"/>
        <rFont val="Calibri"/>
      </rPr>
      <t>Enabled: HTTP only (0)</t>
    </r>
    <r>
      <rPr>
        <sz val="11"/>
        <color rgb="FF000000"/>
        <rFont val="Calibri"/>
      </rPr>
      <t xml:space="preserve">, </t>
    </r>
    <r>
      <rPr>
        <b/>
        <sz val="11"/>
        <color rgb="FF000000"/>
        <rFont val="Calibri"/>
      </rPr>
      <t>Enabled: Simple (99)</t>
    </r>
    <r>
      <rPr>
        <sz val="11"/>
        <color rgb="FF000000"/>
        <rFont val="Calibri"/>
      </rPr>
      <t xml:space="preserve">, or </t>
    </r>
    <r>
      <rPr>
        <b/>
        <sz val="11"/>
        <color rgb="FF000000"/>
        <rFont val="Calibri"/>
      </rPr>
      <t>Enabled: Bypass (100)</t>
    </r>
    <r>
      <rPr>
        <sz val="11"/>
        <color rgb="FF000000"/>
        <rFont val="Calibri"/>
      </rPr>
      <t>, machines will not be able to download updates from other machines on the same LAN.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</si>
  <si>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anything </t>
    </r>
    <r>
      <rPr>
        <i/>
        <sz val="11"/>
        <color rgb="FF000000"/>
        <rFont val="Calibri"/>
      </rPr>
      <t>other than</t>
    </r>
    <r>
      <rPr>
        <sz val="11"/>
        <color rgb="FF000000"/>
        <rFont val="Calibri"/>
      </rPr>
      <t xml:space="preserve">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HKLM\SOFTWARE\Policies\Microsoft\Windows\DeliveryOptimization:DODownloadMode</t>
    </r>
    <r>
      <rPr>
        <sz val="11"/>
        <color rgb="FF006096"/>
        <rFont val="Roboto Condensed"/>
      </rPr>
      <t xml:space="preserve">
</t>
    </r>
  </si>
  <si>
    <r>
      <rPr>
        <sz val="11"/>
        <color rgb="FF000000"/>
        <rFont val="Calibri"/>
      </rPr>
      <t xml:space="preserve">Enterprise, Enterprise LTSB and Education SKUs: </t>
    </r>
    <r>
      <rPr>
        <b/>
        <sz val="11"/>
        <color rgb="FF000000"/>
        <rFont val="Calibri"/>
      </rPr>
      <t>Enabled: LAN (1)</t>
    </r>
    <r>
      <rPr>
        <sz val="11"/>
        <color rgb="FF000000"/>
        <rFont val="Calibri"/>
      </rPr>
      <t xml:space="preserve">
</t>
    </r>
    <r>
      <rPr>
        <sz val="11"/>
        <color rgb="FF000000"/>
        <rFont val="Calibri"/>
      </rPr>
      <t xml:space="preserve">All other SKUs: </t>
    </r>
    <r>
      <rPr>
        <b/>
        <sz val="11"/>
        <color rgb="FF000000"/>
        <rFont val="Calibri"/>
      </rPr>
      <t>Enabled: Internet (3)</t>
    </r>
  </si>
  <si>
    <t>Desktop App Installer</t>
  </si>
  <si>
    <t>18.10.17.1</t>
  </si>
  <si>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</si>
  <si>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</si>
  <si>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standard users have access to the Windows Package Manager. Windows Package Manager is a package manager solution that consists of a command line tool and set of services for installing applications on Microsoft Windows 10 and 11.</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</si>
  <si>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access to the command line tool, </t>
    </r>
    <r>
      <rPr>
        <b/>
        <sz val="11"/>
        <color rgb="FF000000"/>
        <rFont val="Calibri"/>
      </rPr>
      <t>winget</t>
    </r>
    <r>
      <rPr>
        <sz val="11"/>
        <color rgb="FF000000"/>
        <rFont val="Calibri"/>
      </rPr>
      <t xml:space="preserve">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</si>
  <si>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HKLM\SOFTWARE\Policies\Microsoft\Windows\AppInstaller:EnableAppInstaller</t>
    </r>
    <r>
      <rPr>
        <sz val="11"/>
        <color rgb="FF006096"/>
        <rFont val="Roboto Condensed"/>
      </rPr>
      <t xml:space="preserve">
</t>
    </r>
  </si>
  <si>
    <r>
      <rPr>
        <sz val="11"/>
        <color rgb="FF000000"/>
        <rFont val="Calibri"/>
      </rPr>
      <t>Enabled. (Users will be able to use the Windows Package Manager.)</t>
    </r>
  </si>
  <si>
    <t>18.10.17.2</t>
  </si>
  <si>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</si>
  <si>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Experimental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</si>
  <si>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users can enable experimental features in the Windows Package Manager.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</si>
  <si>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access to experimental features in the command line tool, winget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</si>
  <si>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HKLM\SOFTWARE\Policies\Microsoft\Windows\AppInstaller:EnableExperimentalFeatures</t>
    </r>
    <r>
      <rPr>
        <sz val="11"/>
        <color rgb="FF006096"/>
        <rFont val="Roboto Condensed"/>
      </rPr>
      <t xml:space="preserve">
</t>
    </r>
  </si>
  <si>
    <r>
      <rPr>
        <sz val="11"/>
        <color rgb="FF000000"/>
        <rFont val="Calibri"/>
      </rPr>
      <t>Enabled. (Users have access to experimental features for the Windows Package Manager.)</t>
    </r>
  </si>
  <si>
    <t>18.10.17.3</t>
  </si>
  <si>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</si>
  <si>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Hash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</si>
  <si>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or not users can override the SHA256 security validation in the Windows Package Manager settings.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</si>
  <si>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the SHA256 security validation.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</si>
  <si>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HKLM\SOFTWARE\Policies\Microsoft\Windows\AppInstaller:EnableHashOverride</t>
    </r>
    <r>
      <rPr>
        <sz val="11"/>
        <color rgb="FF006096"/>
        <rFont val="Roboto Condensed"/>
      </rPr>
      <t xml:space="preserve">
</t>
    </r>
  </si>
  <si>
    <r>
      <rPr>
        <sz val="11"/>
        <color rgb="FF000000"/>
        <rFont val="Calibri"/>
      </rPr>
      <t>Enabled. (Users can override the SHA256 security validation in the Windows Package Manager settings.)</t>
    </r>
  </si>
  <si>
    <t>18.10.17.4</t>
  </si>
  <si>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</si>
  <si>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ms-appinstaller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</si>
  <si>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 xml:space="preserve">This policy setting controls whether users can install packages from a website that is using the </t>
    </r>
    <r>
      <rPr>
        <b/>
        <sz val="11"/>
        <color rgb="FF000000"/>
        <rFont val="Calibri"/>
      </rPr>
      <t>ms-appinstaller</t>
    </r>
    <r>
      <rPr>
        <sz val="11"/>
        <color rgb="FF000000"/>
        <rFont val="Calibri"/>
      </rPr>
      <t xml:space="preserve"> protocol. The </t>
    </r>
    <r>
      <rPr>
        <b/>
        <sz val="11"/>
        <color rgb="FF000000"/>
        <rFont val="Calibri"/>
      </rPr>
      <t>ms-appinstaller</t>
    </r>
    <r>
      <rPr>
        <sz val="11"/>
        <color rgb="FF000000"/>
        <rFont val="Calibri"/>
      </rPr>
      <t xml:space="preserve"> protocol allows users to install an application by clicking a link on a website.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</si>
  <si>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the ability to use the </t>
    </r>
    <r>
      <rPr>
        <b/>
        <sz val="11"/>
        <color rgb="FF000000"/>
        <rFont val="Calibri"/>
      </rPr>
      <t>ms-appinstaller</t>
    </r>
    <r>
      <rPr>
        <sz val="11"/>
        <color rgb="FF000000"/>
        <rFont val="Calibri"/>
      </rPr>
      <t xml:space="preserve"> protocol to install applications by clicking a link on a website.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</si>
  <si>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HKLM\SOFTWARE\Policies\Microsoft\Windows\AppInstaller:EnableMSAppInstallerProtocol</t>
    </r>
    <r>
      <rPr>
        <sz val="11"/>
        <color rgb="FF006096"/>
        <rFont val="Roboto Condensed"/>
      </rPr>
      <t xml:space="preserve">
</t>
    </r>
  </si>
  <si>
    <r>
      <rPr>
        <sz val="11"/>
        <color rgb="FF000000"/>
        <rFont val="Calibri"/>
      </rPr>
      <t xml:space="preserve">Enabled. (Users can install packages from websites that use the </t>
    </r>
    <r>
      <rPr>
        <b/>
        <sz val="11"/>
        <color rgb="FF000000"/>
        <rFont val="Calibri"/>
      </rPr>
      <t>ms-appinstaller</t>
    </r>
    <r>
      <rPr>
        <sz val="11"/>
        <color rgb="FF000000"/>
        <rFont val="Calibri"/>
      </rPr>
      <t xml:space="preserve"> protocol.)</t>
    </r>
  </si>
  <si>
    <t>Application</t>
  </si>
  <si>
    <t>18.10.25.1.1</t>
  </si>
  <si>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</si>
  <si>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</si>
  <si>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This policy setting controls Event Log behavior when the log file reaches its maximum size.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Old events may or may not be retained according to the </t>
    </r>
    <r>
      <rPr>
        <i/>
        <sz val="11"/>
        <color rgb="FF000000"/>
        <rFont val="Calibri"/>
      </rPr>
      <t>Backup log automatically when full</t>
    </r>
    <r>
      <rPr>
        <sz val="11"/>
        <color rgb="FF000000"/>
        <rFont val="Calibri"/>
      </rPr>
      <t xml:space="preserve"> policy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</si>
  <si>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HKLM\SOFTWARE\Policies\Microsoft\Windows\EventLog\Application:Retention</t>
    </r>
    <r>
      <rPr>
        <sz val="11"/>
        <color rgb="FF006096"/>
        <rFont val="Roboto Condensed"/>
      </rPr>
      <t xml:space="preserve">
</t>
    </r>
  </si>
  <si>
    <r>
      <rPr>
        <sz val="11"/>
        <color rgb="FF000000"/>
        <rFont val="Calibri"/>
      </rPr>
      <t>Disabled. (When a log file reaches its maximum size, new events overwrite old events.)</t>
    </r>
  </si>
  <si>
    <t>18.10.25.1.2</t>
  </si>
  <si>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</si>
  <si>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</si>
  <si>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4 terabytes (4,194,240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32,768 or greater</t>
    </r>
    <r>
      <rPr>
        <sz val="11"/>
        <color rgb="FF000000"/>
        <rFont val="Calibri"/>
      </rPr>
      <t>.</t>
    </r>
  </si>
  <si>
    <r>
      <rPr>
        <sz val="11"/>
        <color rgb="FF000000"/>
        <rFont val="Calibri"/>
      </rPr>
      <t>When event logs fill to capacity, they will stop recording information unless the retention method for each is set so that the computer will overwrite the oldest entries with the most recent ones. To mitigate the risk of loss of recent data, you can configure the retention method so that older events are overwritten as needed.</t>
    </r>
    <r>
      <rPr>
        <sz val="11"/>
        <color rgb="FF000000"/>
        <rFont val="Calibri"/>
      </rPr>
      <t xml:space="preserve">
</t>
    </r>
    <r>
      <rPr>
        <sz val="11"/>
        <color rgb="FF000000"/>
        <rFont val="Calibri"/>
      </rPr>
      <t>The consequence of this configuration is that older events will be removed from the logs. Attackers can take advantage of such a configuration, because they can generate a large number of extraneous events to overwrite any evidence of their attack. These risks can be somewhat reduced if you automate the archival and backup of event log data.</t>
    </r>
    <r>
      <rPr>
        <sz val="11"/>
        <color rgb="FF000000"/>
        <rFont val="Calibri"/>
      </rPr>
      <t xml:space="preserve">
</t>
    </r>
    <r>
      <rPr>
        <sz val="11"/>
        <color rgb="FF000000"/>
        <rFont val="Calibri"/>
      </rPr>
      <t>Ideally, all specifically monitored events should be sent to a server that uses Microsoft System Center Operations Manager (SCOM) or some other automated monitoring tool. Such a configuration is particularly important because an attacker who successfully compromises a server could clear the Security log. If all events are sent to a monitoring server, then you will be able to gather forensic information about the attacker's activities.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</si>
  <si>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 xml:space="preserve"> or greater.</t>
    </r>
    <r>
      <rPr>
        <sz val="11"/>
        <color rgb="FF000000"/>
        <rFont val="Calibri"/>
      </rPr>
      <t xml:space="preserve">
</t>
    </r>
    <r>
      <rPr>
        <sz val="11"/>
        <color rgb="FF006096"/>
        <rFont val="Roboto Condensed"/>
      </rPr>
      <t>HKLM\SOFTWARE\Policies\Microsoft\Windows\EventLog\Application:MaxSize</t>
    </r>
    <r>
      <rPr>
        <sz val="11"/>
        <color rgb="FF006096"/>
        <rFont val="Roboto Condensed"/>
      </rPr>
      <t xml:space="preserve">
</t>
    </r>
  </si>
  <si>
    <r>
      <rPr>
        <sz val="11"/>
        <color rgb="FF000000"/>
        <rFont val="Calibri"/>
      </rPr>
      <t>Disabled. (The default log size is 20,480 KB - this value can be changed by the local administrator using the Log Properties dialog.)</t>
    </r>
  </si>
  <si>
    <t>Security</t>
  </si>
  <si>
    <t>18.10.25.2.1</t>
  </si>
  <si>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</si>
  <si>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</si>
  <si>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HKLM\SOFTWARE\Policies\Microsoft\Windows\EventLog\Security:Retention</t>
    </r>
    <r>
      <rPr>
        <sz val="11"/>
        <color rgb="FF006096"/>
        <rFont val="Roboto Condensed"/>
      </rPr>
      <t xml:space="preserve">
</t>
    </r>
  </si>
  <si>
    <t>18.10.25.2.2</t>
  </si>
  <si>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</si>
  <si>
    <r>
      <rPr>
        <sz val="11"/>
        <color rgb="FF000000"/>
        <rFont val="Calibri"/>
      </rPr>
      <t xml:space="preserve">Set the following UI path to </t>
    </r>
    <r>
      <rPr>
        <b/>
        <sz val="11"/>
        <color rgb="FF000000"/>
        <rFont val="Calibri"/>
      </rPr>
      <t>Enabled: 196,608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</si>
  <si>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4 terabytes (4,194,240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196,608 or greater</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</si>
  <si>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196608</t>
    </r>
    <r>
      <rPr>
        <sz val="11"/>
        <color rgb="FF000000"/>
        <rFont val="Calibri"/>
      </rPr>
      <t xml:space="preserve"> or greater.</t>
    </r>
    <r>
      <rPr>
        <sz val="11"/>
        <color rgb="FF000000"/>
        <rFont val="Calibri"/>
      </rPr>
      <t xml:space="preserve">
</t>
    </r>
    <r>
      <rPr>
        <sz val="11"/>
        <color rgb="FF006096"/>
        <rFont val="Roboto Condensed"/>
      </rPr>
      <t>HKLM\SOFTWARE\Policies\Microsoft\Windows\EventLog\Security:MaxSize</t>
    </r>
    <r>
      <rPr>
        <sz val="11"/>
        <color rgb="FF006096"/>
        <rFont val="Roboto Condensed"/>
      </rPr>
      <t xml:space="preserve">
</t>
    </r>
  </si>
  <si>
    <t>Setup</t>
  </si>
  <si>
    <t>18.10.25.3.1</t>
  </si>
  <si>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</si>
  <si>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</si>
  <si>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HKLM\SOFTWARE\Policies\Microsoft\Windows\EventLog\Setup:Retention</t>
    </r>
    <r>
      <rPr>
        <sz val="11"/>
        <color rgb="FF006096"/>
        <rFont val="Roboto Condensed"/>
      </rPr>
      <t xml:space="preserve">
</t>
    </r>
  </si>
  <si>
    <t>18.10.25.3.2</t>
  </si>
  <si>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</si>
  <si>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</si>
  <si>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 xml:space="preserve"> or greater.</t>
    </r>
    <r>
      <rPr>
        <sz val="11"/>
        <color rgb="FF000000"/>
        <rFont val="Calibri"/>
      </rPr>
      <t xml:space="preserve">
</t>
    </r>
    <r>
      <rPr>
        <sz val="11"/>
        <color rgb="FF006096"/>
        <rFont val="Roboto Condensed"/>
      </rPr>
      <t>HKLM\SOFTWARE\Policies\Microsoft\Windows\EventLog\Setup:MaxSize</t>
    </r>
    <r>
      <rPr>
        <sz val="11"/>
        <color rgb="FF006096"/>
        <rFont val="Roboto Condensed"/>
      </rPr>
      <t xml:space="preserve">
</t>
    </r>
  </si>
  <si>
    <t>18.10.25.4.1</t>
  </si>
  <si>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</si>
  <si>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</si>
  <si>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HKLM\SOFTWARE\Policies\Microsoft\Windows\EventLog\System:Retention</t>
    </r>
    <r>
      <rPr>
        <sz val="11"/>
        <color rgb="FF006096"/>
        <rFont val="Roboto Condensed"/>
      </rPr>
      <t xml:space="preserve">
</t>
    </r>
  </si>
  <si>
    <t>18.10.25.4.2</t>
  </si>
  <si>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</si>
  <si>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</si>
  <si>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 xml:space="preserve"> or greater.</t>
    </r>
    <r>
      <rPr>
        <sz val="11"/>
        <color rgb="FF000000"/>
        <rFont val="Calibri"/>
      </rPr>
      <t xml:space="preserve">
</t>
    </r>
    <r>
      <rPr>
        <sz val="11"/>
        <color rgb="FF006096"/>
        <rFont val="Roboto Condensed"/>
      </rPr>
      <t>HKLM\SOFTWARE\Policies\Microsoft\Windows\EventLog\System:MaxSize</t>
    </r>
    <r>
      <rPr>
        <sz val="11"/>
        <color rgb="FF006096"/>
        <rFont val="Roboto Condensed"/>
      </rPr>
      <t xml:space="preserve">
</t>
    </r>
  </si>
  <si>
    <t>File Explorer (formerly Windows Explorer)</t>
  </si>
  <si>
    <t>18.10.28.2</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</si>
  <si>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</si>
  <si>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Data Execution Prevention for Explorer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the Microsoft Windows 7 &amp; Server 2008 R2 Administrative Templates (or newer).</t>
    </r>
  </si>
  <si>
    <r>
      <rPr>
        <sz val="11"/>
        <color rgb="FF000000"/>
        <rFont val="Calibri"/>
      </rPr>
      <t>Disabling Data Execution Prevention can allow certain legacy plug-in applications to function without terminating Explorer.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plug-in applications and other software may not function with Data Execution Prevention and will require an exception to be defined for that specific plug-in/software.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</si>
  <si>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HKLM\SOFTWARE\Policies\Microsoft\Windows\Explorer:NoDataExecutionPrevention</t>
    </r>
    <r>
      <rPr>
        <sz val="11"/>
        <color rgb="FF006096"/>
        <rFont val="Roboto Condensed"/>
      </rPr>
      <t xml:space="preserve">
</t>
    </r>
  </si>
  <si>
    <r>
      <rPr>
        <sz val="11"/>
        <color rgb="FF000000"/>
        <rFont val="Calibri"/>
      </rPr>
      <t>Disabled. (Data Execution Prevention will block certain types of malware from exploiting Explorer.)</t>
    </r>
  </si>
  <si>
    <t>18.10.28.3</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</si>
  <si>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</si>
  <si>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heap termination on corruption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all versions of the Microsoft Windows Administrative Templates.</t>
    </r>
  </si>
  <si>
    <r>
      <rPr>
        <sz val="11"/>
        <color rgb="FF000000"/>
        <rFont val="Calibri"/>
      </rPr>
      <t>Without heap termination on corruption, legacy plug-in applications may continue to function when a File Explorer session has become corrupt. Ensuring that heap termination on corruption is active will prevent this.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</si>
  <si>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HKLM\SOFTWARE\Policies\Microsoft\Windows\Explorer:NoHeapTerminationOnCorruption</t>
    </r>
    <r>
      <rPr>
        <sz val="11"/>
        <color rgb="FF006096"/>
        <rFont val="Roboto Condensed"/>
      </rPr>
      <t xml:space="preserve">
</t>
    </r>
  </si>
  <si>
    <r>
      <rPr>
        <sz val="11"/>
        <color rgb="FF000000"/>
        <rFont val="Calibri"/>
      </rPr>
      <t>Disabled. (Heap termination on corruption is enabled.)</t>
    </r>
  </si>
  <si>
    <t>18.10.28.4</t>
  </si>
  <si>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</si>
  <si>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shell protocol protected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</si>
  <si>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</si>
  <si>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HKLM\SOFTWARE\Microsoft\Windows\CurrentVersion\Policies\Explorer:PreXPSP2ShellProtocolBehavior</t>
    </r>
    <r>
      <rPr>
        <sz val="11"/>
        <color rgb="FF006096"/>
        <rFont val="Roboto Condensed"/>
      </rPr>
      <t xml:space="preserve">
</t>
    </r>
  </si>
  <si>
    <r>
      <rPr>
        <sz val="11"/>
        <color rgb="FF000000"/>
        <rFont val="Calibri"/>
      </rPr>
      <t>Disabled. (The protocol is in the protected mode, allowing applications to only open a limited set of folders.)</t>
    </r>
  </si>
  <si>
    <t>Internet Explorer</t>
  </si>
  <si>
    <t>18.10.34.1</t>
  </si>
  <si>
    <r>
      <rPr>
        <sz val="11"/>
        <rFont val="Calibri"/>
      </rPr>
      <t xml:space="preserve">Ensure </t>
    </r>
    <r>
      <rPr>
        <sz val="11"/>
        <color rgb="FF000000"/>
        <rFont val="Calibri"/>
      </rPr>
      <t>'</t>
    </r>
    <r>
      <rPr>
        <b/>
        <sz val="11"/>
        <color rgb="FF000000"/>
        <rFont val="Calibri"/>
      </rPr>
      <t>Disable Internet Explorer 11 as a standalone browser</t>
    </r>
    <r>
      <rPr>
        <sz val="11"/>
        <color rgb="FF000000"/>
        <rFont val="Calibri"/>
      </rPr>
      <t>'</t>
    </r>
    <r>
      <rPr>
        <sz val="11"/>
        <color rgb="FF000000"/>
        <rFont val="Calibri"/>
      </rPr>
      <t xml:space="preserve"> is set to </t>
    </r>
    <r>
      <rPr>
        <sz val="11"/>
        <color rgb="FF000000"/>
        <rFont val="Calibri"/>
      </rPr>
      <t>'</t>
    </r>
    <r>
      <rPr>
        <b/>
        <sz val="11"/>
        <color rgb="FF000000"/>
        <rFont val="Calibri"/>
      </rPr>
      <t>Enabled: Always</t>
    </r>
    <r>
      <rPr>
        <sz val="11"/>
        <color rgb="FF000000"/>
        <rFont val="Calibri"/>
      </rPr>
      <t>'</t>
    </r>
  </si>
  <si>
    <r>
      <rPr>
        <sz val="11"/>
        <color rgb="FF000000"/>
        <rFont val="Calibri"/>
      </rPr>
      <t xml:space="preserve">Set the following UI path to </t>
    </r>
    <r>
      <rPr>
        <b/>
        <sz val="11"/>
        <color rgb="FF000000"/>
        <rFont val="Calibri"/>
      </rPr>
      <t>Enabled: Always</t>
    </r>
    <r>
      <rPr>
        <sz val="11"/>
        <color rgb="FF000000"/>
        <rFont val="Calibri"/>
      </rPr>
      <t>:</t>
    </r>
    <r>
      <rPr>
        <sz val="11"/>
        <color rgb="FF000000"/>
        <rFont val="Calibri"/>
      </rPr>
      <t xml:space="preserve">
</t>
    </r>
    <r>
      <rPr>
        <sz val="11"/>
        <color rgb="FF006096"/>
        <rFont val="Roboto Condensed"/>
      </rPr>
      <t>Computer Configuration\Policies\Administrative Templates\Windows Components\Internet Explorer\Disable Internet Explorer 11 as a standalone browser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the Microsoft Windows 10 Release 21H1 Administrative Templates (or newer).</t>
    </r>
  </si>
  <si>
    <r>
      <rPr>
        <sz val="11"/>
        <color rgb="FF000000"/>
        <rFont val="Calibri"/>
      </rPr>
      <t>This policy setting restricts the launching of Internet Explorer as a standalone browser.</t>
    </r>
    <r>
      <rPr>
        <sz val="11"/>
        <color rgb="FF000000"/>
        <rFont val="Calibri"/>
      </rPr>
      <t xml:space="preserve">
</t>
    </r>
    <r>
      <rPr>
        <sz val="11"/>
        <color rgb="FF000000"/>
        <rFont val="Calibri"/>
      </rPr>
      <t>This setting performs the following actions when enabled:</t>
    </r>
    <r>
      <rPr>
        <sz val="11"/>
        <color rgb="FF000000"/>
        <rFont val="Calibri"/>
      </rPr>
      <t xml:space="preserve">
</t>
    </r>
    <r>
      <rPr>
        <sz val="11"/>
        <color rgb="FF000000"/>
        <rFont val="Calibri"/>
      </rPr>
      <t>- Prevents Internet Explorer 11 from launching as a standalone browser.</t>
    </r>
    <r>
      <rPr>
        <sz val="11"/>
        <color rgb="FF000000"/>
        <rFont val="Calibri"/>
      </rPr>
      <t xml:space="preserve">
</t>
    </r>
    <r>
      <rPr>
        <sz val="11"/>
        <color rgb="FF000000"/>
        <rFont val="Calibri"/>
      </rPr>
      <t xml:space="preserve">- Restricts Internet Explorer´s usage to Microsoft Edge´s native </t>
    </r>
    <r>
      <rPr>
        <i/>
        <sz val="11"/>
        <color rgb="FF000000"/>
        <rFont val="Calibri"/>
      </rPr>
      <t>Internet Explorer mode</t>
    </r>
    <r>
      <rPr>
        <sz val="11"/>
        <color rgb="FF000000"/>
        <rFont val="Calibri"/>
      </rPr>
      <t>.</t>
    </r>
    <r>
      <rPr>
        <sz val="11"/>
        <color rgb="FF000000"/>
        <rFont val="Calibri"/>
      </rPr>
      <t xml:space="preserve">
</t>
    </r>
    <r>
      <rPr>
        <sz val="11"/>
        <color rgb="FF000000"/>
        <rFont val="Calibri"/>
      </rPr>
      <t>- Redirects all attempts at launching Internet Explorer 11 to Microsoft Edge Stable Channel browser.</t>
    </r>
    <r>
      <rPr>
        <sz val="11"/>
        <color rgb="FF000000"/>
        <rFont val="Calibri"/>
      </rPr>
      <t xml:space="preserve">
</t>
    </r>
    <r>
      <rPr>
        <sz val="11"/>
        <color rgb="FF000000"/>
        <rFont val="Calibri"/>
      </rPr>
      <t>- Overrides any other policies that redirect to Internet Explorer 11.</t>
    </r>
    <r>
      <rPr>
        <sz val="11"/>
        <color rgb="FF000000"/>
        <rFont val="Calibri"/>
      </rPr>
      <t xml:space="preserve">
</t>
    </r>
    <r>
      <rPr>
        <sz val="11"/>
        <color rgb="FF000000"/>
        <rFont val="Calibri"/>
      </rPr>
      <t xml:space="preserve">The recommended state for this setting is: </t>
    </r>
    <r>
      <rPr>
        <b/>
        <sz val="11"/>
        <color rgb="FF000000"/>
        <rFont val="Calibri"/>
      </rPr>
      <t>Enabled: Always</t>
    </r>
    <r>
      <rPr>
        <sz val="11"/>
        <color rgb="FF000000"/>
        <rFont val="Calibri"/>
      </rPr>
      <t>.</t>
    </r>
  </si>
  <si>
    <r>
      <rPr>
        <sz val="11"/>
        <color rgb="FF000000"/>
        <rFont val="Calibri"/>
      </rPr>
      <t>Users will no longer be able to launch IE 11 and will be redirected to Microsoft Edge.</t>
    </r>
    <r>
      <rPr>
        <sz val="11"/>
        <color rgb="FF000000"/>
        <rFont val="Calibri"/>
      </rPr>
      <t xml:space="preserve">
</t>
    </r>
    <r>
      <rPr>
        <b/>
        <sz val="11"/>
        <color rgb="FF000000"/>
        <rFont val="Calibri"/>
      </rPr>
      <t>Note:</t>
    </r>
    <r>
      <rPr>
        <sz val="11"/>
        <color rgb="FF000000"/>
        <rFont val="Calibri"/>
      </rPr>
      <t xml:space="preserve"> IE 11 is still supported on Windows 10 LTSC and Windows Server versions.</t>
    </r>
    <r>
      <rPr>
        <sz val="11"/>
        <color rgb="FF000000"/>
        <rFont val="Calibri"/>
      </rPr>
      <t xml:space="preserve">
</t>
    </r>
    <r>
      <rPr>
        <b/>
        <sz val="11"/>
        <color rgb="FF000000"/>
        <rFont val="Calibri"/>
      </rPr>
      <t>Note #2:</t>
    </r>
    <r>
      <rPr>
        <sz val="11"/>
        <color rgb="FF000000"/>
        <rFont val="Calibri"/>
      </rPr>
      <t xml:space="preserve"> On February 14, 2023, a Microsoft Edge update </t>
    </r>
    <r>
      <rPr>
        <sz val="11"/>
        <color rgb="FF0000FF"/>
        <rFont val="Calibri"/>
      </rPr>
      <t>(https://techcommunity.microsoft.com/t5/windows-it-pro-blog/internet-explorer-11-desktop-app-retirement-faq/ba-p/2366549)</t>
    </r>
    <r>
      <rPr>
        <sz val="11"/>
        <color rgb="FF000000"/>
        <rFont val="Calibri"/>
      </rPr>
      <t xml:space="preserve"> disabled IE 11 on Windows 10 (except those mentioned above).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</si>
  <si>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Explorer\Main:NotifyDisableIEOptions</t>
    </r>
    <r>
      <rPr>
        <sz val="11"/>
        <color rgb="FF006096"/>
        <rFont val="Roboto Condensed"/>
      </rPr>
      <t xml:space="preserve">
</t>
    </r>
  </si>
  <si>
    <r>
      <rPr>
        <sz val="11"/>
        <color rgb="FF000000"/>
        <rFont val="Calibri"/>
      </rPr>
      <t>Disabled. (All sites are opened using the current active browser settings.)</t>
    </r>
  </si>
  <si>
    <t>Location and Sensors</t>
  </si>
  <si>
    <t>18.10.36.1</t>
  </si>
  <si>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</si>
  <si>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Sensors\Turn off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Sensors.admx/adml</t>
    </r>
    <r>
      <rPr>
        <sz val="11"/>
        <color rgb="FF000000"/>
        <rFont val="Calibri"/>
      </rPr>
      <t xml:space="preserve"> that is included with the Microsoft Windows 7 &amp; Server 2008 R2 Administrative Templates (or newer).</t>
    </r>
  </si>
  <si>
    <r>
      <rPr>
        <sz val="11"/>
        <color rgb="FF000000"/>
        <rFont val="Calibri"/>
      </rPr>
      <t>This policy setting turns off the location feature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</si>
  <si>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location feature is turned off, and all programs on the computer are prevented from using location information from the location feature.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</si>
  <si>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HKLM\SOFTWARE\Policies\Microsoft\Windows\LocationAndSensors:DisableLocation</t>
    </r>
    <r>
      <rPr>
        <sz val="11"/>
        <color rgb="FF006096"/>
        <rFont val="Roboto Condensed"/>
      </rPr>
      <t xml:space="preserve">
</t>
    </r>
  </si>
  <si>
    <r>
      <rPr>
        <sz val="11"/>
        <color rgb="FF000000"/>
        <rFont val="Calibri"/>
      </rPr>
      <t>Disabled. (Programs on the computer are permitted to use location information from the location feature.)</t>
    </r>
  </si>
  <si>
    <t>Messaging</t>
  </si>
  <si>
    <t>18.10.40.1</t>
  </si>
  <si>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</si>
  <si>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Components\Messaging\Allow Message Service Cloud Sync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Messaging.admx/adml</t>
    </r>
    <r>
      <rPr>
        <sz val="11"/>
        <color rgb="FF000000"/>
        <rFont val="Calibri"/>
      </rPr>
      <t xml:space="preserve"> that is included with the Microsoft Windows 10 Release 1709 Administrative Templates (or newer).</t>
    </r>
  </si>
  <si>
    <r>
      <rPr>
        <sz val="11"/>
        <color rgb="FF000000"/>
        <rFont val="Calibri"/>
      </rPr>
      <t>This policy setting allows backup and restore of cellular text messages to Microsoft's cloud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</si>
  <si>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Cellular text messages will not be backed up to (or restored from) Microsoft's cloud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</si>
  <si>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HKLM\SOFTWARE\Policies\Microsoft\Windows\Messaging:AllowMessageSync</t>
    </r>
    <r>
      <rPr>
        <sz val="11"/>
        <color rgb="FF006096"/>
        <rFont val="Roboto Condensed"/>
      </rPr>
      <t xml:space="preserve">
</t>
    </r>
  </si>
  <si>
    <r>
      <rPr>
        <sz val="11"/>
        <color rgb="FF000000"/>
        <rFont val="Calibri"/>
      </rPr>
      <t>Enabled. (Cellular text messages can be backed up and restored to Microsoft's cloud services.)</t>
    </r>
  </si>
  <si>
    <t>Microsoft account</t>
  </si>
  <si>
    <t>18.10.41.1</t>
  </si>
  <si>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</si>
  <si>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Components\Microsoft accounts\Block all consumer Microsoft account user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MSAPolicy.admx/adml</t>
    </r>
    <r>
      <rPr>
        <sz val="11"/>
        <color rgb="FF000000"/>
        <rFont val="Calibri"/>
      </rPr>
      <t xml:space="preserve"> that is included with the Microsoft Windows 10 Release 1703 Administrative Templates (or newer).</t>
    </r>
  </si>
  <si>
    <r>
      <rPr>
        <sz val="11"/>
        <color rgb="FF000000"/>
        <rFont val="Calibri"/>
      </rPr>
      <t xml:space="preserve">This setting determines whether applications and services on the device can utilize new consumer Microsoft account authentication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</si>
  <si>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All applications and services on the device will be prevented from </t>
    </r>
    <r>
      <rPr>
        <i/>
        <sz val="11"/>
        <color rgb="FF000000"/>
        <rFont val="Calibri"/>
      </rPr>
      <t>new</t>
    </r>
    <r>
      <rPr>
        <sz val="11"/>
        <color rgb="FF000000"/>
        <rFont val="Calibri"/>
      </rPr>
      <t xml:space="preserve"> authentications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 Authentications performed directly by the user in web browsers or in apps that use </t>
    </r>
    <r>
      <rPr>
        <b/>
        <sz val="11"/>
        <color rgb="FF000000"/>
        <rFont val="Calibri"/>
      </rPr>
      <t>OAuth</t>
    </r>
    <r>
      <rPr>
        <sz val="11"/>
        <color rgb="FF000000"/>
        <rFont val="Calibri"/>
      </rPr>
      <t xml:space="preserve"> will remain unaffected.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</si>
  <si>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HKLM\SOFTWARE\Policies\Microsoft\MicrosoftAccount:DisableUserAuth</t>
    </r>
    <r>
      <rPr>
        <sz val="11"/>
        <color rgb="FF006096"/>
        <rFont val="Roboto Condensed"/>
      </rPr>
      <t xml:space="preserve">
</t>
    </r>
  </si>
  <si>
    <r>
      <rPr>
        <sz val="11"/>
        <color rgb="FF000000"/>
        <rFont val="Calibri"/>
      </rPr>
      <t xml:space="preserve">Disabled. (Applications and services on the device will be permitted to authenticate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</si>
  <si>
    <t>MAPS</t>
  </si>
  <si>
    <t>18.10.42.5.1</t>
  </si>
  <si>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</si>
  <si>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Antivirus\MAPS\Configure local setting override for reporting to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</si>
  <si>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configures a local override for the configuration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 This setting can only be set by Group Policy.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</si>
  <si>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Defender\Spynet:LocalSettingOverrideSpynetReporting</t>
    </r>
    <r>
      <rPr>
        <sz val="11"/>
        <color rgb="FF006096"/>
        <rFont val="Roboto Condensed"/>
      </rPr>
      <t xml:space="preserve">
</t>
    </r>
  </si>
  <si>
    <r>
      <rPr>
        <sz val="11"/>
        <color rgb="FF000000"/>
        <rFont val="Calibri"/>
      </rPr>
      <t>Disabled. (Group Policy will take priority over the local preference setting.)</t>
    </r>
  </si>
  <si>
    <t>18.10.42.5.2</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</si>
  <si>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</si>
  <si>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Antivirus\MAPS\Join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</si>
  <si>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allows you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 Microsoft MAPS / Microsoft Defender Antivirus Cloud Protection Service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definitions and help it to protect your computer.</t>
    </r>
    <r>
      <rPr>
        <sz val="11"/>
        <color rgb="FF000000"/>
        <rFont val="Calibri"/>
      </rPr>
      <t xml:space="preserve">
</t>
    </r>
    <r>
      <rPr>
        <sz val="11"/>
        <color rgb="FF000000"/>
        <rFont val="Calibri"/>
      </rPr>
      <t>Possible options are:</t>
    </r>
    <r>
      <rPr>
        <sz val="11"/>
        <color rgb="FF000000"/>
        <rFont val="Calibri"/>
      </rPr>
      <t xml:space="preserve">
</t>
    </r>
    <r>
      <rPr>
        <sz val="11"/>
        <color rgb="FF000000"/>
        <rFont val="Calibri"/>
      </rPr>
      <t>- (0x0) Disabled (default)</t>
    </r>
    <r>
      <rPr>
        <sz val="11"/>
        <color rgb="FF000000"/>
        <rFont val="Calibri"/>
      </rPr>
      <t xml:space="preserve">
</t>
    </r>
    <r>
      <rPr>
        <sz val="11"/>
        <color rgb="FF000000"/>
        <rFont val="Calibri"/>
      </rPr>
      <t>- (0x1) Basic membership</t>
    </r>
    <r>
      <rPr>
        <sz val="11"/>
        <color rgb="FF000000"/>
        <rFont val="Calibri"/>
      </rPr>
      <t xml:space="preserve">
</t>
    </r>
    <r>
      <rPr>
        <sz val="11"/>
        <color rgb="FF000000"/>
        <rFont val="Calibri"/>
      </rPr>
      <t>- (0x2) Advanced membership</t>
    </r>
    <r>
      <rPr>
        <sz val="11"/>
        <color rgb="FF000000"/>
        <rFont val="Calibri"/>
      </rPr>
      <t xml:space="preserve">
</t>
    </r>
    <r>
      <rPr>
        <b/>
        <sz val="11"/>
        <color rgb="FF000000"/>
        <rFont val="Calibri"/>
      </rPr>
      <t>Basic membership</t>
    </r>
    <r>
      <rPr>
        <sz val="11"/>
        <color rgb="FF000000"/>
        <rFont val="Calibri"/>
      </rPr>
      <t xml:space="preserve">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b/>
        <sz val="11"/>
        <color rgb="FF000000"/>
        <rFont val="Calibri"/>
      </rPr>
      <t>Advanced membership</t>
    </r>
    <r>
      <rPr>
        <sz val="11"/>
        <color rgb="FF000000"/>
        <rFont val="Calibri"/>
      </rPr>
      <t xml:space="preserve">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</si>
  <si>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in effect when the following registry value </t>
    </r>
    <r>
      <rPr>
        <b/>
        <sz val="11"/>
        <color rgb="FF000000"/>
        <rFont val="Calibri"/>
      </rPr>
      <t>does not exist</t>
    </r>
    <r>
      <rPr>
        <sz val="11"/>
        <color rgb="FF000000"/>
        <rFont val="Calibri"/>
      </rPr>
      <t xml:space="preserve">, or when it exists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Defender\Spynet:SpynetReporting</t>
    </r>
    <r>
      <rPr>
        <sz val="11"/>
        <color rgb="FF006096"/>
        <rFont val="Roboto Condensed"/>
      </rPr>
      <t xml:space="preserve">
</t>
    </r>
  </si>
  <si>
    <r>
      <rPr>
        <sz val="11"/>
        <color rgb="FF000000"/>
        <rFont val="Calibri"/>
      </rPr>
      <t>Disabled. (Microsoft MAPS / Microsoft Defender Antivirus Cloud Protection Service will not be joined.)</t>
    </r>
  </si>
  <si>
    <t>Attack Surface Reduction</t>
  </si>
  <si>
    <t>18.10.42.6.1.1</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</si>
  <si>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</si>
  <si>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</si>
  <si>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the state for the Attack Surface Reduction (ASR) rules.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</si>
  <si>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 rule is triggered, a notification will be displayed from the Action Center.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</si>
  <si>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Guard\ASR:ExploitGuard_ASR_Rules</t>
    </r>
    <r>
      <rPr>
        <sz val="11"/>
        <color rgb="FF006096"/>
        <rFont val="Roboto Condensed"/>
      </rPr>
      <t xml:space="preserve">
</t>
    </r>
  </si>
  <si>
    <r>
      <rPr>
        <sz val="11"/>
        <color rgb="FF000000"/>
        <rFont val="Calibri"/>
      </rPr>
      <t>Disabled. (No ASR rules will be configured.)</t>
    </r>
  </si>
  <si>
    <t>18.10.42.6.1.2</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</si>
  <si>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</si>
  <si>
    <r>
      <rPr>
        <sz val="11"/>
        <color rgb="FF000000"/>
        <rFont val="Calibri"/>
      </rPr>
      <t xml:space="preserve">Set the following UI path so that </t>
    </r>
    <r>
      <rPr>
        <b/>
        <sz val="11"/>
        <color rgb="FF000000"/>
        <rFont val="Calibri"/>
      </rPr>
      <t>26190899-1602-49e8-8b27-eb1d0a1ce869</t>
    </r>
    <r>
      <rPr>
        <sz val="11"/>
        <color rgb="FF000000"/>
        <rFont val="Calibri"/>
      </rPr>
      <t xml:space="preserve">, </t>
    </r>
    <r>
      <rPr>
        <b/>
        <sz val="11"/>
        <color rgb="FF000000"/>
        <rFont val="Calibri"/>
      </rPr>
      <t>3b576869-a4ec-4529-8536-b80a7769e899</t>
    </r>
    <r>
      <rPr>
        <sz val="11"/>
        <color rgb="FF000000"/>
        <rFont val="Calibri"/>
      </rPr>
      <t xml:space="preserve">, </t>
    </r>
    <r>
      <rPr>
        <b/>
        <sz val="11"/>
        <color rgb="FF000000"/>
        <rFont val="Calibri"/>
      </rPr>
      <t>56a863a9-875e-4185-98a7-b882c64b5ce5</t>
    </r>
    <r>
      <rPr>
        <sz val="11"/>
        <color rgb="FF000000"/>
        <rFont val="Calibri"/>
      </rPr>
      <t xml:space="preserve">, </t>
    </r>
    <r>
      <rPr>
        <b/>
        <sz val="11"/>
        <color rgb="FF000000"/>
        <rFont val="Calibri"/>
      </rPr>
      <t>5beb7efe-fd9a-4556-801d-275e5ffc04cc</t>
    </r>
    <r>
      <rPr>
        <sz val="11"/>
        <color rgb="FF000000"/>
        <rFont val="Calibri"/>
      </rPr>
      <t xml:space="preserve">, </t>
    </r>
    <r>
      <rPr>
        <b/>
        <sz val="11"/>
        <color rgb="FF000000"/>
        <rFont val="Calibri"/>
      </rPr>
      <t>75668c1f-73b5-4cf0-bb93-3ecf5cb7cc84</t>
    </r>
    <r>
      <rPr>
        <sz val="11"/>
        <color rgb="FF000000"/>
        <rFont val="Calibri"/>
      </rPr>
      <t xml:space="preserve">, </t>
    </r>
    <r>
      <rPr>
        <b/>
        <sz val="11"/>
        <color rgb="FF000000"/>
        <rFont val="Calibri"/>
      </rPr>
      <t>7674ba52-37eb-4a4f-a9a1-f0f9a1619a2c</t>
    </r>
    <r>
      <rPr>
        <sz val="11"/>
        <color rgb="FF000000"/>
        <rFont val="Calibri"/>
      </rPr>
      <t xml:space="preserve">, </t>
    </r>
    <r>
      <rPr>
        <b/>
        <sz val="11"/>
        <color rgb="FF000000"/>
        <rFont val="Calibri"/>
      </rPr>
      <t>92e97fa1-2edf-4476-bdd6-9dd0b4dddc7b</t>
    </r>
    <r>
      <rPr>
        <sz val="11"/>
        <color rgb="FF000000"/>
        <rFont val="Calibri"/>
      </rPr>
      <t xml:space="preserve">, </t>
    </r>
    <r>
      <rPr>
        <b/>
        <sz val="11"/>
        <color rgb="FF000000"/>
        <rFont val="Calibri"/>
      </rPr>
      <t>9e6c4e1f-7d60-472f-ba1a-a39ef669e4b2</t>
    </r>
    <r>
      <rPr>
        <sz val="11"/>
        <color rgb="FF000000"/>
        <rFont val="Calibri"/>
      </rPr>
      <t xml:space="preserve">, </t>
    </r>
    <r>
      <rPr>
        <b/>
        <sz val="11"/>
        <color rgb="FF000000"/>
        <rFont val="Calibri"/>
      </rPr>
      <t>b2b3f03d-6a65-4f7b-a9c7-1c7ef74a9ba4</t>
    </r>
    <r>
      <rPr>
        <sz val="11"/>
        <color rgb="FF000000"/>
        <rFont val="Calibri"/>
      </rPr>
      <t xml:space="preserve">, </t>
    </r>
    <r>
      <rPr>
        <b/>
        <sz val="11"/>
        <color rgb="FF000000"/>
        <rFont val="Calibri"/>
      </rPr>
      <t>be9ba2d9-53ea-4cdc-84e5-9b1eeee46550</t>
    </r>
    <r>
      <rPr>
        <sz val="11"/>
        <color rgb="FF000000"/>
        <rFont val="Calibri"/>
      </rPr>
      <t xml:space="preserve">, </t>
    </r>
    <r>
      <rPr>
        <b/>
        <sz val="11"/>
        <color rgb="FF000000"/>
        <rFont val="Calibri"/>
      </rPr>
      <t>d3e037e1-3eb8-44c8-a917-57927947596d</t>
    </r>
    <r>
      <rPr>
        <sz val="11"/>
        <color rgb="FF000000"/>
        <rFont val="Calibri"/>
      </rPr>
      <t xml:space="preserve">, </t>
    </r>
    <r>
      <rPr>
        <b/>
        <sz val="11"/>
        <color rgb="FF000000"/>
        <rFont val="Calibri"/>
      </rPr>
      <t>d4f940ab-401b-4efc-aadc-ad5f3c50688a</t>
    </r>
    <r>
      <rPr>
        <sz val="11"/>
        <color rgb="FF000000"/>
        <rFont val="Calibri"/>
      </rPr>
      <t xml:space="preserve">, and </t>
    </r>
    <r>
      <rPr>
        <b/>
        <sz val="11"/>
        <color rgb="FF000000"/>
        <rFont val="Calibri"/>
      </rPr>
      <t>e6db77e5-3df2-4cf1-b95a-636979351e5b</t>
    </r>
    <r>
      <rPr>
        <sz val="11"/>
        <color rgb="FF000000"/>
        <rFont val="Calibri"/>
      </rPr>
      <t xml:space="preserve"> are each set to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</si>
  <si>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sets the Attack Surface Reduction rules.</t>
    </r>
    <r>
      <rPr>
        <sz val="11"/>
        <color rgb="FF000000"/>
        <rFont val="Calibri"/>
      </rPr>
      <t xml:space="preserve">
</t>
    </r>
    <r>
      <rPr>
        <sz val="11"/>
        <color rgb="FF000000"/>
        <rFont val="Calibri"/>
      </rPr>
      <t>The recommended state for this setting is:</t>
    </r>
    <r>
      <rPr>
        <sz val="11"/>
        <color rgb="FF000000"/>
        <rFont val="Calibri"/>
      </rPr>
      <t xml:space="preserve">
</t>
    </r>
    <r>
      <rPr>
        <b/>
        <sz val="11"/>
        <color rgb="FF000000"/>
        <rFont val="Calibri"/>
      </rPr>
      <t>26190899-1602-49e8-8b27-eb1d0a1ce869 - 1</t>
    </r>
    <r>
      <rPr>
        <sz val="11"/>
        <color rgb="FF000000"/>
        <rFont val="Calibri"/>
      </rPr>
      <t xml:space="preserve"> (Block Office communication application from creating child processes)</t>
    </r>
    <r>
      <rPr>
        <sz val="11"/>
        <color rgb="FF000000"/>
        <rFont val="Calibri"/>
      </rPr>
      <t xml:space="preserve">
</t>
    </r>
    <r>
      <rPr>
        <b/>
        <sz val="11"/>
        <color rgb="FF000000"/>
        <rFont val="Calibri"/>
      </rPr>
      <t>3b576869-a4ec-4529-8536-b80a7769e899 - 1</t>
    </r>
    <r>
      <rPr>
        <sz val="11"/>
        <color rgb="FF000000"/>
        <rFont val="Calibri"/>
      </rPr>
      <t xml:space="preserve"> (Block Office applications from creating executable content)</t>
    </r>
    <r>
      <rPr>
        <sz val="11"/>
        <color rgb="FF000000"/>
        <rFont val="Calibri"/>
      </rPr>
      <t xml:space="preserve">
</t>
    </r>
    <r>
      <rPr>
        <b/>
        <sz val="11"/>
        <color rgb="FF000000"/>
        <rFont val="Calibri"/>
      </rPr>
      <t>56a863a9-875e-4185-98a7-b882c64b5ce5 - 1</t>
    </r>
    <r>
      <rPr>
        <sz val="11"/>
        <color rgb="FF000000"/>
        <rFont val="Calibri"/>
      </rPr>
      <t xml:space="preserve"> (Block abuse of exploited vulnerable signed drivers)</t>
    </r>
    <r>
      <rPr>
        <sz val="11"/>
        <color rgb="FF000000"/>
        <rFont val="Calibri"/>
      </rPr>
      <t xml:space="preserve">
</t>
    </r>
    <r>
      <rPr>
        <b/>
        <sz val="11"/>
        <color rgb="FF000000"/>
        <rFont val="Calibri"/>
      </rPr>
      <t>5beb7efe-fd9a-4556-801d-275e5ffc04cc - 1</t>
    </r>
    <r>
      <rPr>
        <sz val="11"/>
        <color rgb="FF000000"/>
        <rFont val="Calibri"/>
      </rPr>
      <t xml:space="preserve"> (Block execution of potentially obfuscated scripts)</t>
    </r>
    <r>
      <rPr>
        <sz val="11"/>
        <color rgb="FF000000"/>
        <rFont val="Calibri"/>
      </rPr>
      <t xml:space="preserve">
</t>
    </r>
    <r>
      <rPr>
        <b/>
        <sz val="11"/>
        <color rgb="FF000000"/>
        <rFont val="Calibri"/>
      </rPr>
      <t>75668c1f-73b5-4cf0-bb93-3ecf5cb7cc84 - 1</t>
    </r>
    <r>
      <rPr>
        <sz val="11"/>
        <color rgb="FF000000"/>
        <rFont val="Calibri"/>
      </rPr>
      <t xml:space="preserve"> (Block Office applications from injecting code into other processes)</t>
    </r>
    <r>
      <rPr>
        <sz val="11"/>
        <color rgb="FF000000"/>
        <rFont val="Calibri"/>
      </rPr>
      <t xml:space="preserve">
</t>
    </r>
    <r>
      <rPr>
        <b/>
        <sz val="11"/>
        <color rgb="FF000000"/>
        <rFont val="Calibri"/>
      </rPr>
      <t>7674ba52-37eb-4a4f-a9a1-f0f9a1619a2c - 1</t>
    </r>
    <r>
      <rPr>
        <sz val="11"/>
        <color rgb="FF000000"/>
        <rFont val="Calibri"/>
      </rPr>
      <t xml:space="preserve"> (Block Adobe Reader from creating child processes)</t>
    </r>
    <r>
      <rPr>
        <sz val="11"/>
        <color rgb="FF000000"/>
        <rFont val="Calibri"/>
      </rPr>
      <t xml:space="preserve">
</t>
    </r>
    <r>
      <rPr>
        <b/>
        <sz val="11"/>
        <color rgb="FF000000"/>
        <rFont val="Calibri"/>
      </rPr>
      <t>92e97fa1-2edf-4476-bdd6-9dd0b4dddc7b - 1</t>
    </r>
    <r>
      <rPr>
        <sz val="11"/>
        <color rgb="FF000000"/>
        <rFont val="Calibri"/>
      </rPr>
      <t xml:space="preserve">  (Block Win32 API calls from Office macro)</t>
    </r>
    <r>
      <rPr>
        <sz val="11"/>
        <color rgb="FF000000"/>
        <rFont val="Calibri"/>
      </rPr>
      <t xml:space="preserve">
</t>
    </r>
    <r>
      <rPr>
        <b/>
        <sz val="11"/>
        <color rgb="FF000000"/>
        <rFont val="Calibri"/>
      </rPr>
      <t>9e6c4e1f-7d60-472f-ba1a-a39ef669e4b2 - 1</t>
    </r>
    <r>
      <rPr>
        <sz val="11"/>
        <color rgb="FF000000"/>
        <rFont val="Calibri"/>
      </rPr>
      <t xml:space="preserve">  (Block credential stealing from the Windows local security authority subsystem (lsass.exe))</t>
    </r>
    <r>
      <rPr>
        <sz val="11"/>
        <color rgb="FF000000"/>
        <rFont val="Calibri"/>
      </rPr>
      <t xml:space="preserve">
</t>
    </r>
    <r>
      <rPr>
        <b/>
        <sz val="11"/>
        <color rgb="FF000000"/>
        <rFont val="Calibri"/>
      </rPr>
      <t>b2b3f03d-6a65-4f7b-a9c7-1c7ef74a9ba4 - 1</t>
    </r>
    <r>
      <rPr>
        <sz val="11"/>
        <color rgb="FF000000"/>
        <rFont val="Calibri"/>
      </rPr>
      <t xml:space="preserve"> (Block untrusted and unsigned processes that run from USB)</t>
    </r>
    <r>
      <rPr>
        <sz val="11"/>
        <color rgb="FF000000"/>
        <rFont val="Calibri"/>
      </rPr>
      <t xml:space="preserve">
</t>
    </r>
    <r>
      <rPr>
        <b/>
        <sz val="11"/>
        <color rgb="FF000000"/>
        <rFont val="Calibri"/>
      </rPr>
      <t>be9ba2d9-53ea-4cdc-84e5-9b1eeee46550 - 1</t>
    </r>
    <r>
      <rPr>
        <sz val="11"/>
        <color rgb="FF000000"/>
        <rFont val="Calibri"/>
      </rPr>
      <t xml:space="preserve"> (Block executable content from email client and webmail)</t>
    </r>
    <r>
      <rPr>
        <sz val="11"/>
        <color rgb="FF000000"/>
        <rFont val="Calibri"/>
      </rPr>
      <t xml:space="preserve">
</t>
    </r>
    <r>
      <rPr>
        <b/>
        <sz val="11"/>
        <color rgb="FF000000"/>
        <rFont val="Calibri"/>
      </rPr>
      <t>d3e037e1-3eb8-44c8-a917-57927947596d - 1</t>
    </r>
    <r>
      <rPr>
        <sz val="11"/>
        <color rgb="FF000000"/>
        <rFont val="Calibri"/>
      </rPr>
      <t xml:space="preserve"> (Block JavaScript or VBScript from launching downloaded executable content)</t>
    </r>
    <r>
      <rPr>
        <sz val="11"/>
        <color rgb="FF000000"/>
        <rFont val="Calibri"/>
      </rPr>
      <t xml:space="preserve">
</t>
    </r>
    <r>
      <rPr>
        <b/>
        <sz val="11"/>
        <color rgb="FF000000"/>
        <rFont val="Calibri"/>
      </rPr>
      <t>d4f940ab-401b-4efc-aadc-ad5f3c50688a - 1</t>
    </r>
    <r>
      <rPr>
        <sz val="11"/>
        <color rgb="FF000000"/>
        <rFont val="Calibri"/>
      </rPr>
      <t xml:space="preserve"> (Block Office applications from creating child processes)</t>
    </r>
    <r>
      <rPr>
        <sz val="11"/>
        <color rgb="FF000000"/>
        <rFont val="Calibri"/>
      </rPr>
      <t xml:space="preserve">
</t>
    </r>
    <r>
      <rPr>
        <b/>
        <sz val="11"/>
        <color rgb="FF000000"/>
        <rFont val="Calibri"/>
      </rPr>
      <t>e6db77e5-3df2-4cf1-b95a-636979351e5b - 1</t>
    </r>
    <r>
      <rPr>
        <sz val="11"/>
        <color rgb="FF000000"/>
        <rFont val="Calibri"/>
      </rPr>
      <t xml:space="preserve"> (Block persistence through WMI event subscription)</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</si>
  <si>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 xml:space="preserve"> for each rule.</t>
    </r>
    <r>
      <rPr>
        <sz val="11"/>
        <color rgb="FF000000"/>
        <rFont val="Calibri"/>
      </rPr>
      <t xml:space="preserve">
</t>
    </r>
    <r>
      <rPr>
        <sz val="11"/>
        <color rgb="FF006096"/>
        <rFont val="Roboto Condensed"/>
      </rPr>
      <t>HKLM\SOFTWARE\Policies\Microsoft\Windows Defender\Windows Defender Exploit Guard\ASR\Rules:26190899-1602-49e8-8b27-eb1d0a1ce869</t>
    </r>
    <r>
      <rPr>
        <sz val="11"/>
        <color rgb="FF006096"/>
        <rFont val="Roboto Condensed"/>
      </rPr>
      <t xml:space="preserve">
</t>
    </r>
    <r>
      <rPr>
        <sz val="11"/>
        <color rgb="FF006096"/>
        <rFont val="Roboto Condensed"/>
      </rPr>
      <t>HKLM\SOFTWARE\Policies\Microsoft\Windows Defender\Windows Defender Exploit Guard\ASR\Rules:3b576869-a4ec-4529-8536-b80a7769e899</t>
    </r>
    <r>
      <rPr>
        <sz val="11"/>
        <color rgb="FF006096"/>
        <rFont val="Roboto Condensed"/>
      </rPr>
      <t xml:space="preserve">
</t>
    </r>
    <r>
      <rPr>
        <sz val="11"/>
        <color rgb="FF006096"/>
        <rFont val="Roboto Condensed"/>
      </rPr>
      <t>HKLM\SOFTWARE\Policies\Microsoft\Windows Defender\Windows Defender Exploit Guard\ASR\Rules:56a863a9-875e-4185-98a7-b882c64b5ce5</t>
    </r>
    <r>
      <rPr>
        <sz val="11"/>
        <color rgb="FF006096"/>
        <rFont val="Roboto Condensed"/>
      </rPr>
      <t xml:space="preserve">
</t>
    </r>
    <r>
      <rPr>
        <sz val="11"/>
        <color rgb="FF006096"/>
        <rFont val="Roboto Condensed"/>
      </rPr>
      <t>HKLM\SOFTWARE\Policies\Microsoft\Windows Defender\Windows Defender Exploit Guard\ASR\Rules:5beb7efe-fd9a-4556-801d-275e5ffc04cc</t>
    </r>
    <r>
      <rPr>
        <sz val="11"/>
        <color rgb="FF006096"/>
        <rFont val="Roboto Condensed"/>
      </rPr>
      <t xml:space="preserve">
</t>
    </r>
    <r>
      <rPr>
        <sz val="11"/>
        <color rgb="FF006096"/>
        <rFont val="Roboto Condensed"/>
      </rPr>
      <t>HKLM\SOFTWARE\Policies\Microsoft\Windows Defender\Windows Defender Exploit Guard\ASR\Rules:75668c1f-73b5-4cf0-bb93-3ecf5cb7cc84</t>
    </r>
    <r>
      <rPr>
        <sz val="11"/>
        <color rgb="FF006096"/>
        <rFont val="Roboto Condensed"/>
      </rPr>
      <t xml:space="preserve">
</t>
    </r>
    <r>
      <rPr>
        <sz val="11"/>
        <color rgb="FF006096"/>
        <rFont val="Roboto Condensed"/>
      </rPr>
      <t>HKLM\SOFTWARE\Policies\Microsoft\Windows Defender\Windows Defender Exploit Guard\ASR\Rules:7674ba52-37eb-4a4f-a9a1-f0f9a1619a2c</t>
    </r>
    <r>
      <rPr>
        <sz val="11"/>
        <color rgb="FF006096"/>
        <rFont val="Roboto Condensed"/>
      </rPr>
      <t xml:space="preserve">
</t>
    </r>
    <r>
      <rPr>
        <sz val="11"/>
        <color rgb="FF006096"/>
        <rFont val="Roboto Condensed"/>
      </rPr>
      <t>HKLM\SOFTWARE\Policies\Microsoft\Windows Defender\Windows Defender Exploit Guard\ASR\Rules:92e97fa1-2edf-4476-bdd6-9dd0b4dddc7b</t>
    </r>
    <r>
      <rPr>
        <sz val="11"/>
        <color rgb="FF006096"/>
        <rFont val="Roboto Condensed"/>
      </rPr>
      <t xml:space="preserve">
</t>
    </r>
    <r>
      <rPr>
        <sz val="11"/>
        <color rgb="FF006096"/>
        <rFont val="Roboto Condensed"/>
      </rPr>
      <t>HKLM\SOFTWARE\Policies\Microsoft\Windows Defender\Windows Defender Exploit Guard\ASR\Rules:9e6c4e1f-7d60-472f-ba1a-a39ef669e4b2</t>
    </r>
    <r>
      <rPr>
        <sz val="11"/>
        <color rgb="FF006096"/>
        <rFont val="Roboto Condensed"/>
      </rPr>
      <t xml:space="preserve">
</t>
    </r>
    <r>
      <rPr>
        <sz val="11"/>
        <color rgb="FF006096"/>
        <rFont val="Roboto Condensed"/>
      </rPr>
      <t>HKLM\SOFTWARE\Policies\Microsoft\Windows Defender\Windows Defender Exploit Guard\ASR\Rules:b2b3f03d-6a65-4f7b-a9c7-1c7ef74a9ba4</t>
    </r>
    <r>
      <rPr>
        <sz val="11"/>
        <color rgb="FF006096"/>
        <rFont val="Roboto Condensed"/>
      </rPr>
      <t xml:space="preserve">
</t>
    </r>
    <r>
      <rPr>
        <sz val="11"/>
        <color rgb="FF006096"/>
        <rFont val="Roboto Condensed"/>
      </rPr>
      <t>HKLM\SOFTWARE\Policies\Microsoft\Windows Defender\Windows Defender Exploit Guard\ASR\Rules:be9ba2d9-53ea-4cdc-84e5-9b1eeee46550</t>
    </r>
    <r>
      <rPr>
        <sz val="11"/>
        <color rgb="FF006096"/>
        <rFont val="Roboto Condensed"/>
      </rPr>
      <t xml:space="preserve">
</t>
    </r>
    <r>
      <rPr>
        <sz val="11"/>
        <color rgb="FF006096"/>
        <rFont val="Roboto Condensed"/>
      </rPr>
      <t>HKLM\SOFTWARE\Policies\Microsoft\Windows Defender\Windows Defender Exploit Guard\ASR\Rules:d3e037e1-3eb8-44c8-a917-57927947596d</t>
    </r>
    <r>
      <rPr>
        <sz val="11"/>
        <color rgb="FF006096"/>
        <rFont val="Roboto Condensed"/>
      </rPr>
      <t xml:space="preserve">
</t>
    </r>
    <r>
      <rPr>
        <sz val="11"/>
        <color rgb="FF006096"/>
        <rFont val="Roboto Condensed"/>
      </rPr>
      <t>HKLM\SOFTWARE\Policies\Microsoft\Windows Defender\Windows Defender Exploit Guard\ASR\Rules:d4f940ab-401b-4efc-aadc-ad5f3c50688a</t>
    </r>
    <r>
      <rPr>
        <sz val="11"/>
        <color rgb="FF006096"/>
        <rFont val="Roboto Condensed"/>
      </rPr>
      <t xml:space="preserve">
</t>
    </r>
    <r>
      <rPr>
        <sz val="11"/>
        <color rgb="FF006096"/>
        <rFont val="Roboto Condensed"/>
      </rPr>
      <t>HKLM\SOFTWARE\Policies\Microsoft\Windows Defender\Windows Defender Exploit Guard\ASR\Rules:e6db77e5-3df2-4cf1-b95a-636979351e5b</t>
    </r>
    <r>
      <rPr>
        <sz val="11"/>
        <color rgb="FF006096"/>
        <rFont val="Roboto Condensed"/>
      </rPr>
      <t xml:space="preserve">
</t>
    </r>
  </si>
  <si>
    <t>Network Protection</t>
  </si>
  <si>
    <t>18.10.42.6.3.1</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</si>
  <si>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</si>
  <si>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Antivirus\Windows Defender Exploit Guard\Network Protection\Prevent users and apps from accessing dangerous websites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</si>
  <si>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Microsoft Defender Exploit Guard network protection.</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</si>
  <si>
    <r>
      <rPr>
        <sz val="11"/>
        <color rgb="FF000000"/>
        <rFont val="Calibri"/>
      </rPr>
      <t>Users and applications will not be able to access dangerous domains.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</si>
  <si>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Guard\Network Protection:EnableNetworkProtection</t>
    </r>
    <r>
      <rPr>
        <sz val="11"/>
        <color rgb="FF006096"/>
        <rFont val="Roboto Condensed"/>
      </rPr>
      <t xml:space="preserve">
</t>
    </r>
  </si>
  <si>
    <r>
      <rPr>
        <sz val="11"/>
        <color rgb="FF000000"/>
        <rFont val="Calibri"/>
      </rPr>
      <t>Disabled. (Users and applications will not be blocked from connecting to dangerous domains.)</t>
    </r>
  </si>
  <si>
    <t>MpEngine</t>
  </si>
  <si>
    <t>18.10.42.7.1</t>
  </si>
  <si>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</si>
  <si>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Antivirus\MpEngine\Enable file hash computation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</si>
  <si>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setting determines whether hash values are computed for files scanned by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</si>
  <si>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could cause performance degradation during initial deployment and for users where new executable content is frequently being created (such as software developers), or where applications are frequently installed or updated.</t>
    </r>
    <r>
      <rPr>
        <sz val="11"/>
        <color rgb="FF000000"/>
        <rFont val="Calibri"/>
      </rPr>
      <t xml:space="preserve">
</t>
    </r>
    <r>
      <rPr>
        <sz val="11"/>
        <color rgb="FF000000"/>
        <rFont val="Calibri"/>
      </rPr>
      <t xml:space="preserve">For more information on this setting, please visit Security baseline (FINAL): Windows 10 and Windows Server, version 2004 - Microsoft Tech Community - 1543631 </t>
    </r>
    <r>
      <rPr>
        <sz val="11"/>
        <color rgb="FF0000FF"/>
        <rFont val="Calibri"/>
      </rPr>
      <t>(https://techcommunity.microsoft.com/t5/microsoft-security-baselines/security-baseline-final-windows-10-and-windows-server-version/ba-p/1543631)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impact of this setting should be monitored closely during deployment to ensure user and system performance impact is within acceptable limits.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</si>
  <si>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Defender\MpEngine:EnableFileHashComputation</t>
    </r>
    <r>
      <rPr>
        <sz val="11"/>
        <color rgb="FF006096"/>
        <rFont val="Roboto Condensed"/>
      </rPr>
      <t xml:space="preserve">
</t>
    </r>
  </si>
  <si>
    <r>
      <rPr>
        <sz val="11"/>
        <color rgb="FF000000"/>
        <rFont val="Calibri"/>
      </rPr>
      <t>Disabled. (File hash values are not computed during scans.)</t>
    </r>
  </si>
  <si>
    <t>Real-time Protection</t>
  </si>
  <si>
    <t>18.10.42.10.1</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</si>
  <si>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</si>
  <si>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</si>
  <si>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scanning for all downloaded files and attachments.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</si>
  <si>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Protection:DisableIOAVProtection</t>
    </r>
    <r>
      <rPr>
        <sz val="11"/>
        <color rgb="FF006096"/>
        <rFont val="Roboto Condensed"/>
      </rPr>
      <t xml:space="preserve">
</t>
    </r>
  </si>
  <si>
    <r>
      <rPr>
        <sz val="11"/>
        <color rgb="FF000000"/>
        <rFont val="Calibri"/>
      </rPr>
      <t>Enabled. (All downloaded files and attachments will be scanned.)</t>
    </r>
  </si>
  <si>
    <t>18.10.42.10.2</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</si>
  <si>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</si>
  <si>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</si>
  <si>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real-time protection prompts for known malware detection.</t>
    </r>
    <r>
      <rPr>
        <sz val="11"/>
        <color rgb="FF000000"/>
        <rFont val="Calibri"/>
      </rPr>
      <t xml:space="preserve">
</t>
    </r>
    <r>
      <rPr>
        <sz val="11"/>
        <color rgb="FF000000"/>
        <rFont val="Calibri"/>
      </rPr>
      <t>Microsoft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</si>
  <si>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Protection:DisableRealtimeMonitoring</t>
    </r>
    <r>
      <rPr>
        <sz val="11"/>
        <color rgb="FF006096"/>
        <rFont val="Roboto Condensed"/>
      </rPr>
      <t xml:space="preserve">
</t>
    </r>
  </si>
  <si>
    <r>
      <rPr>
        <sz val="11"/>
        <color rgb="FF000000"/>
        <rFont val="Calibri"/>
      </rPr>
      <t>Disabled. (Microsoft Defender Antivirus will prompt users to take actions on malware detections.)</t>
    </r>
  </si>
  <si>
    <t>18.10.42.10.3</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</si>
  <si>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</si>
  <si>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</si>
  <si>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behavior monitoring for Microsoft Defender Antivirus.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</si>
  <si>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Protection:DisableBehaviorMonitoring</t>
    </r>
    <r>
      <rPr>
        <sz val="11"/>
        <color rgb="FF006096"/>
        <rFont val="Roboto Condensed"/>
      </rPr>
      <t xml:space="preserve">
</t>
    </r>
  </si>
  <si>
    <r>
      <rPr>
        <sz val="11"/>
        <color rgb="FF000000"/>
        <rFont val="Calibri"/>
      </rPr>
      <t>Enabled. (Behavior monitoring will be enabled.)</t>
    </r>
  </si>
  <si>
    <t>18.10.42.10.4</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</si>
  <si>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</si>
  <si>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21H2 Administrative Templates (or newer).</t>
    </r>
  </si>
  <si>
    <r>
      <rPr>
        <sz val="11"/>
        <color rgb="FF000000"/>
        <rFont val="Calibri"/>
      </rPr>
      <t>This policy setting allows script scanning to be turned on/off. Script scanning intercepts scripts then scans them before they are executed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</si>
  <si>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Protection:DisableScriptScanning</t>
    </r>
    <r>
      <rPr>
        <sz val="11"/>
        <color rgb="FF006096"/>
        <rFont val="Roboto Condensed"/>
      </rPr>
      <t xml:space="preserve">
</t>
    </r>
  </si>
  <si>
    <r>
      <rPr>
        <sz val="11"/>
        <color rgb="FF000000"/>
        <rFont val="Calibri"/>
      </rPr>
      <t>Enabled. (Script scanning will be enabled.)</t>
    </r>
  </si>
  <si>
    <t>Reporting</t>
  </si>
  <si>
    <t>18.10.42.12.1</t>
  </si>
  <si>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</si>
  <si>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Antivirus\Reporting\Configure Watson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</si>
  <si>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whether or not Watson events are sent.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</si>
  <si>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Watson events will not be sent to Microsoft automatically when a program or service crashes or fails.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</si>
  <si>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Defender\Reporting:DisableGenericRePorts</t>
    </r>
    <r>
      <rPr>
        <sz val="11"/>
        <color rgb="FF006096"/>
        <rFont val="Roboto Condensed"/>
      </rPr>
      <t xml:space="preserve">
</t>
    </r>
  </si>
  <si>
    <r>
      <rPr>
        <sz val="11"/>
        <color rgb="FF000000"/>
        <rFont val="Calibri"/>
      </rPr>
      <t xml:space="preserve">Enabled. (Watson events </t>
    </r>
    <r>
      <rPr>
        <i/>
        <sz val="11"/>
        <color rgb="FF000000"/>
        <rFont val="Calibri"/>
      </rPr>
      <t>will</t>
    </r>
    <r>
      <rPr>
        <sz val="11"/>
        <color rgb="FF000000"/>
        <rFont val="Calibri"/>
      </rPr>
      <t xml:space="preserve"> be sent to Microsoft automatically when a program or service crashes or fails.)</t>
    </r>
  </si>
  <si>
    <t>Scan</t>
  </si>
  <si>
    <t>18.10.42.13.1</t>
  </si>
  <si>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</si>
  <si>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packed executables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</si>
  <si>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manages whether or not Microsoft Defender Antivirus scans packed executables. Packed executables are executable files that contain compressed code.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</si>
  <si>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</si>
  <si>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Defender\Scan:DisablePackedExeScanning</t>
    </r>
    <r>
      <rPr>
        <sz val="11"/>
        <color rgb="FF006096"/>
        <rFont val="Roboto Condensed"/>
      </rPr>
      <t xml:space="preserve">
</t>
    </r>
  </si>
  <si>
    <r>
      <rPr>
        <sz val="11"/>
        <color rgb="FF000000"/>
        <rFont val="Calibri"/>
      </rPr>
      <t>Enabled. (Packed executables will be scanned.)</t>
    </r>
  </si>
  <si>
    <t>18.10.42.13.2</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</si>
  <si>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</si>
  <si>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removable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</si>
  <si>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manages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</si>
  <si>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Removable drives will be scanned during any type of scan by Microsoft Defender Antivirus.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</si>
  <si>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Defender\Scan:DisableRemovableDriveScanning</t>
    </r>
    <r>
      <rPr>
        <sz val="11"/>
        <color rgb="FF006096"/>
        <rFont val="Roboto Condensed"/>
      </rPr>
      <t xml:space="preserve">
</t>
    </r>
  </si>
  <si>
    <r>
      <rPr>
        <sz val="11"/>
        <color rgb="FF000000"/>
        <rFont val="Calibri"/>
      </rPr>
      <t>Disabled. (Removable drives will not be scanned during a full scan. Removable drives may still be scanned during quick scan and custom scan.)</t>
    </r>
  </si>
  <si>
    <t>18.10.42.13.3</t>
  </si>
  <si>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</si>
  <si>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Antivirus\Scan\Turn on e-mail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</si>
  <si>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</si>
  <si>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E-mail scanning by Microsoft Defender Antivirus will be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</si>
  <si>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Defender\Scan:DisableEmailScanning</t>
    </r>
    <r>
      <rPr>
        <sz val="11"/>
        <color rgb="FF006096"/>
        <rFont val="Roboto Condensed"/>
      </rPr>
      <t xml:space="preserve">
</t>
    </r>
  </si>
  <si>
    <r>
      <rPr>
        <sz val="11"/>
        <color rgb="FF000000"/>
        <rFont val="Calibri"/>
      </rPr>
      <t>Disabled. (E-mail scanning by Microsoft Defender Antivirus will be disabled.)</t>
    </r>
  </si>
  <si>
    <t>Microsoft Defender Antivirus (formerly Windows Defender and Windows Defender Antivirus)</t>
  </si>
  <si>
    <t>18.10.42.16</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</si>
  <si>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</si>
  <si>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1809 &amp; Server 2019 Administrative Templates (or newer).</t>
    </r>
  </si>
  <si>
    <r>
      <rPr>
        <sz val="11"/>
        <color rgb="FF000000"/>
        <rFont val="Calibri"/>
      </rPr>
      <t>This policy setting controls detection and action for Potentially Unwanted Applications (PUA), which are sneaky unwanted application bundlers or their bundled applications, that can deliver adware or malware.</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r>
      <rPr>
        <sz val="11"/>
        <color rgb="FF000000"/>
        <rFont val="Calibri"/>
      </rPr>
      <t xml:space="preserve">
</t>
    </r>
    <r>
      <rPr>
        <sz val="11"/>
        <color rgb="FF000000"/>
        <rFont val="Calibri"/>
      </rPr>
      <t xml:space="preserve">For more information, see this link: Block potentially unwanted applications with Microsoft Defender Antivirus | Microsoft Docs </t>
    </r>
    <r>
      <rPr>
        <sz val="11"/>
        <color rgb="FF0000FF"/>
        <rFont val="Calibri"/>
      </rPr>
      <t>(https://docs.microsoft.com/en-us/windows/security/threat-protection/windows-defender-antivirus/detect-block-potentially-unwanted-apps-windows-defender-antivirus)</t>
    </r>
  </si>
  <si>
    <r>
      <rPr>
        <sz val="11"/>
        <color rgb="FF000000"/>
        <rFont val="Calibri"/>
      </rPr>
      <t>Applications that are identified by Microsoft as PUA will be blocked at download and install time.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</si>
  <si>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Defender:PUAProtection</t>
    </r>
    <r>
      <rPr>
        <sz val="11"/>
        <color rgb="FF006096"/>
        <rFont val="Roboto Condensed"/>
      </rPr>
      <t xml:space="preserve">
</t>
    </r>
  </si>
  <si>
    <r>
      <rPr>
        <sz val="11"/>
        <color rgb="FF000000"/>
        <rFont val="Calibri"/>
      </rPr>
      <t>Disabled. (Applications that are identified by Microsoft as PUA will not be blocked.)</t>
    </r>
  </si>
  <si>
    <t>18.10.42.17</t>
  </si>
  <si>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</si>
  <si>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Antivirus\Turn off Microsoft Defender AntiVirus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off Windows Defender</t>
    </r>
    <r>
      <rPr>
        <sz val="11"/>
        <color rgb="FF000000"/>
        <rFont val="Calibri"/>
      </rPr>
      <t xml:space="preserve">, but it was renamed to </t>
    </r>
    <r>
      <rPr>
        <i/>
        <sz val="11"/>
        <color rgb="FF000000"/>
        <rFont val="Calibri"/>
      </rPr>
      <t>Windows Defender Antivirus</t>
    </r>
    <r>
      <rPr>
        <sz val="11"/>
        <color rgb="FF000000"/>
        <rFont val="Calibri"/>
      </rPr>
      <t xml:space="preserve"> starting with the Windows 10 Release 1703 Administrative Templates. It was again renamed to </t>
    </r>
    <r>
      <rPr>
        <i/>
        <sz val="11"/>
        <color rgb="FF000000"/>
        <rFont val="Calibri"/>
      </rPr>
      <t>Turn off Microsoft Defender Antivirus</t>
    </r>
    <r>
      <rPr>
        <sz val="11"/>
        <color rgb="FF000000"/>
        <rFont val="Calibri"/>
      </rPr>
      <t xml:space="preserve"> starting with the Windows 10 Release 2004 Administrative Templates.</t>
    </r>
  </si>
  <si>
    <r>
      <rPr>
        <sz val="11"/>
        <color rgb="FF000000"/>
        <rFont val="Calibri"/>
      </rPr>
      <t>This policy setting turns off Microsoft Defender Antivirus. If the setting is configured to Disabled, Microsoft Defender Antivirus runs and computers are scanned for malware and other potentially unwanted software.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</si>
  <si>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Defender:DisableAntiSpyware</t>
    </r>
    <r>
      <rPr>
        <sz val="11"/>
        <color rgb="FF006096"/>
        <rFont val="Roboto Condensed"/>
      </rPr>
      <t xml:space="preserve">
</t>
    </r>
  </si>
  <si>
    <r>
      <rPr>
        <sz val="11"/>
        <color rgb="FF000000"/>
        <rFont val="Calibri"/>
      </rPr>
      <t>Disabled. (Microsoft Defender Antivirus runs and computers are scanned for malware and other potentially unwanted software.)</t>
    </r>
  </si>
  <si>
    <t>Microsoft Defender Application Guard (formerly Windows Defender Application Guard)</t>
  </si>
  <si>
    <t>18.10.43.1</t>
  </si>
  <si>
    <r>
      <rPr>
        <sz val="11"/>
        <rFont val="Calibri"/>
      </rPr>
      <t xml:space="preserve">Ensure </t>
    </r>
    <r>
      <rPr>
        <sz val="11"/>
        <color rgb="FF000000"/>
        <rFont val="Calibri"/>
      </rPr>
      <t>'</t>
    </r>
    <r>
      <rPr>
        <b/>
        <sz val="11"/>
        <color rgb="FF000000"/>
        <rFont val="Calibri"/>
      </rPr>
      <t>Allow auditing events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</si>
  <si>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Components\Microsoft Defender Application Guard\Allow auditing events in Microsoft Defender Application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1709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auditing events in Windows Defender Application Guard</t>
    </r>
    <r>
      <rPr>
        <sz val="11"/>
        <color rgb="FF000000"/>
        <rFont val="Calibri"/>
      </rPr>
      <t xml:space="preserve">, but it was renamed to </t>
    </r>
    <r>
      <rPr>
        <i/>
        <sz val="11"/>
        <color rgb="FF000000"/>
        <rFont val="Calibri"/>
      </rPr>
      <t>Allow auditing events in Microsoft Defender Application Guard</t>
    </r>
    <r>
      <rPr>
        <sz val="11"/>
        <color rgb="FF000000"/>
        <rFont val="Calibri"/>
      </rPr>
      <t xml:space="preserve"> starting with the Windows 10 Release 2004 Administrative Templates.</t>
    </r>
  </si>
  <si>
    <r>
      <rPr>
        <sz val="11"/>
        <color rgb="FF000000"/>
        <rFont val="Calibri"/>
      </rPr>
      <t>This policy setting allows you to decide whether auditing events can be collected from Microsoft Defender Application Guard.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</si>
  <si>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Microsoft Defender Application Guard will inherit its auditing policies from Microsoft Edge and start to audit system events specifically for Microsoft Defender Application Guard. Collected logs are available for review on Microsoft Edge, outside of Application 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</si>
  <si>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HKLM\SOFTWARE\Policies\Microsoft\AppHVSI:AuditApplicationGuard</t>
    </r>
    <r>
      <rPr>
        <sz val="11"/>
        <color rgb="FF006096"/>
        <rFont val="Roboto Condensed"/>
      </rPr>
      <t xml:space="preserve">
</t>
    </r>
  </si>
  <si>
    <r>
      <rPr>
        <sz val="11"/>
        <color rgb="FF000000"/>
        <rFont val="Calibri"/>
      </rPr>
      <t>Disabled. (Audit event logs aren't collected for Microsoft Defender Application Guard.)</t>
    </r>
  </si>
  <si>
    <t>18.10.43.2</t>
  </si>
  <si>
    <r>
      <rPr>
        <sz val="11"/>
        <rFont val="Calibri"/>
      </rPr>
      <t xml:space="preserve">Ensure </t>
    </r>
    <r>
      <rPr>
        <sz val="11"/>
        <color rgb="FF000000"/>
        <rFont val="Calibri"/>
      </rPr>
      <t>'</t>
    </r>
    <r>
      <rPr>
        <b/>
        <sz val="11"/>
        <color rgb="FF000000"/>
        <rFont val="Calibri"/>
      </rPr>
      <t>Allow camera and microphone access in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</si>
  <si>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Components\Microsoft Defender Application Guard\Allow camera and microphone access in Microsoft Defender Application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1809 &amp; Server 2019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camera and microphone access in Windows Defender Application Guard</t>
    </r>
    <r>
      <rPr>
        <sz val="11"/>
        <color rgb="FF000000"/>
        <rFont val="Calibri"/>
      </rPr>
      <t xml:space="preserve">, but it was renamed to </t>
    </r>
    <r>
      <rPr>
        <i/>
        <sz val="11"/>
        <color rgb="FF000000"/>
        <rFont val="Calibri"/>
      </rPr>
      <t>Allow camera and microphone access in Microsoft Defender Application Guard</t>
    </r>
    <r>
      <rPr>
        <sz val="11"/>
        <color rgb="FF000000"/>
        <rFont val="Calibri"/>
      </rPr>
      <t xml:space="preserve"> starting with the Windows 10 Release 2004 Administrative Templates.</t>
    </r>
  </si>
  <si>
    <r>
      <rPr>
        <sz val="11"/>
        <color rgb="FF000000"/>
        <rFont val="Calibri"/>
      </rPr>
      <t>The policy allows you to determine whether applications inside Microsoft Defender Application Guard can access the device’s camera and microphone.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</si>
  <si>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This is the default value so impact should be minimal to enforce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</si>
  <si>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HKLM\SOFTWARE\Policies\Microsoft\AppHVSI:AllowCameraMicrophoneRedirection</t>
    </r>
    <r>
      <rPr>
        <sz val="11"/>
        <color rgb="FF006096"/>
        <rFont val="Roboto Condensed"/>
      </rPr>
      <t xml:space="preserve">
</t>
    </r>
  </si>
  <si>
    <r>
      <rPr>
        <sz val="11"/>
        <color rgb="FF000000"/>
        <rFont val="Calibri"/>
      </rPr>
      <t>Disabled. (Applications inside Microsoft Defender Application Guard will be unable to access the camera and microphone on the user’s device.)</t>
    </r>
  </si>
  <si>
    <t>18.10.43.3</t>
  </si>
  <si>
    <r>
      <rPr>
        <sz val="11"/>
        <rFont val="Calibri"/>
      </rPr>
      <t xml:space="preserve">Ensure </t>
    </r>
    <r>
      <rPr>
        <sz val="11"/>
        <color rgb="FF000000"/>
        <rFont val="Calibri"/>
      </rPr>
      <t>'</t>
    </r>
    <r>
      <rPr>
        <b/>
        <sz val="11"/>
        <color rgb="FF000000"/>
        <rFont val="Calibri"/>
      </rPr>
      <t>Allow data persistence for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</si>
  <si>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Components\Microsoft Defender Application Guard\Allow data persistence for Microsoft Defender Application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1709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data persistence for Windows Defender Application Guard</t>
    </r>
    <r>
      <rPr>
        <sz val="11"/>
        <color rgb="FF000000"/>
        <rFont val="Calibri"/>
      </rPr>
      <t xml:space="preserve">, but it was renamed to </t>
    </r>
    <r>
      <rPr>
        <i/>
        <sz val="11"/>
        <color rgb="FF000000"/>
        <rFont val="Calibri"/>
      </rPr>
      <t>Allow data persistence for Microsoft Defender Application Guard</t>
    </r>
    <r>
      <rPr>
        <sz val="11"/>
        <color rgb="FF000000"/>
        <rFont val="Calibri"/>
      </rPr>
      <t xml:space="preserve"> starting with the Windows 10 Release 2004 Administrative Templates.</t>
    </r>
  </si>
  <si>
    <r>
      <rPr>
        <sz val="11"/>
        <color rgb="FF000000"/>
        <rFont val="Calibri"/>
      </rPr>
      <t>This policy setting allows you to decide whether data should persist across different sessions in Microsoft Defender Application Guard.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</si>
  <si>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HKLM\SOFTWARE\Policies\Microsoft\AppHVSI:AllowPersistence</t>
    </r>
    <r>
      <rPr>
        <sz val="11"/>
        <color rgb="FF006096"/>
        <rFont val="Roboto Condensed"/>
      </rPr>
      <t xml:space="preserve">
</t>
    </r>
  </si>
  <si>
    <r>
      <rPr>
        <sz val="11"/>
        <color rgb="FF000000"/>
        <rFont val="Calibri"/>
      </rPr>
      <t>Disabled. (Microsoft Defender Application Guard deletes all user data within the Microsoft Defender Application Guard container.)</t>
    </r>
  </si>
  <si>
    <t>18.10.43.4</t>
  </si>
  <si>
    <r>
      <rPr>
        <sz val="11"/>
        <rFont val="Calibri"/>
      </rPr>
      <t xml:space="preserve">Ensure </t>
    </r>
    <r>
      <rPr>
        <sz val="11"/>
        <color rgb="FF000000"/>
        <rFont val="Calibri"/>
      </rPr>
      <t>'</t>
    </r>
    <r>
      <rPr>
        <b/>
        <sz val="11"/>
        <color rgb="FF000000"/>
        <rFont val="Calibri"/>
      </rPr>
      <t>Allow files to download and save to the host operating system from Microsoft Defender Application Guard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</si>
  <si>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Application Guard\Allow files to download and save to the host operating system from Microsoft Defender Application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1803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files to download and save to the host operating system from Windows Defender Application Guard</t>
    </r>
    <r>
      <rPr>
        <sz val="11"/>
        <color rgb="FF000000"/>
        <rFont val="Calibri"/>
      </rPr>
      <t xml:space="preserve">, but it was renamed to </t>
    </r>
    <r>
      <rPr>
        <i/>
        <sz val="11"/>
        <color rgb="FF000000"/>
        <rFont val="Calibri"/>
      </rPr>
      <t>Allow files to download and save to the host operating system from Microsoft Defender Application Guard</t>
    </r>
    <r>
      <rPr>
        <sz val="11"/>
        <color rgb="FF000000"/>
        <rFont val="Calibri"/>
      </rPr>
      <t xml:space="preserve"> starting with the Windows 10 Release 2004 Administrative Templates.</t>
    </r>
  </si>
  <si>
    <r>
      <rPr>
        <sz val="11"/>
        <color rgb="FF000000"/>
        <rFont val="Calibri"/>
      </rPr>
      <t>This policy setting determines whether to save downloaded files to the host operating system from the Microsoft Defender Application Guard container.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</si>
  <si>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HKLM\SOFTWARE\Policies\Microsoft\AppHVSI:SaveFilesToHost</t>
    </r>
    <r>
      <rPr>
        <sz val="11"/>
        <color rgb="FF006096"/>
        <rFont val="Roboto Condensed"/>
      </rPr>
      <t xml:space="preserve">
</t>
    </r>
  </si>
  <si>
    <r>
      <rPr>
        <sz val="11"/>
        <color rgb="FF000000"/>
        <rFont val="Calibri"/>
      </rPr>
      <t>Disabled. (Users can't save downloaded files from the Microsoft Defender Application Guard container to the host operating system.)</t>
    </r>
  </si>
  <si>
    <t>18.10.43.5</t>
  </si>
  <si>
    <r>
      <rPr>
        <sz val="11"/>
        <rFont val="Calibri"/>
      </rPr>
      <t xml:space="preserve">Ensure </t>
    </r>
    <r>
      <rPr>
        <sz val="11"/>
        <color rgb="FF000000"/>
        <rFont val="Calibri"/>
      </rPr>
      <t>'</t>
    </r>
    <r>
      <rPr>
        <b/>
        <sz val="11"/>
        <color rgb="FF000000"/>
        <rFont val="Calibri"/>
      </rPr>
      <t>Configure Microsoft Defender Application Guard clipboard settings: Clipboard behavior setting</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 clipboard operation from an isolated session to the host</t>
    </r>
    <r>
      <rPr>
        <sz val="11"/>
        <color rgb="FF000000"/>
        <rFont val="Calibri"/>
      </rPr>
      <t>'</t>
    </r>
  </si>
  <si>
    <r>
      <rPr>
        <sz val="11"/>
        <color rgb="FF000000"/>
        <rFont val="Calibri"/>
      </rPr>
      <t xml:space="preserve">Set the following UI path to </t>
    </r>
    <r>
      <rPr>
        <b/>
        <sz val="11"/>
        <color rgb="FF000000"/>
        <rFont val="Calibri"/>
      </rPr>
      <t>Enabled: Enable clipboard operation from an isolated session to the host</t>
    </r>
    <r>
      <rPr>
        <sz val="11"/>
        <color rgb="FF000000"/>
        <rFont val="Calibri"/>
      </rPr>
      <t xml:space="preserve">
</t>
    </r>
    <r>
      <rPr>
        <sz val="11"/>
        <color rgb="FF006096"/>
        <rFont val="Roboto Condensed"/>
      </rPr>
      <t>Computer Configuration\Policies\Administrative Templates\Windows Components\Microsoft Defender Application Guard\Configure Microsoft Defender Application Guard clipboard settings: Clipboard behavior setting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1703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Configure Windows Defender Application Guard clipboard settings: Clipboard behavior setting</t>
    </r>
    <r>
      <rPr>
        <sz val="11"/>
        <color rgb="FF000000"/>
        <rFont val="Calibri"/>
      </rPr>
      <t xml:space="preserve">, but it was renamed to </t>
    </r>
    <r>
      <rPr>
        <i/>
        <sz val="11"/>
        <color rgb="FF000000"/>
        <rFont val="Calibri"/>
      </rPr>
      <t>Configure Microsoft Defender Application Guard clipboard settings: Clipboard behavior setting</t>
    </r>
    <r>
      <rPr>
        <sz val="11"/>
        <color rgb="FF000000"/>
        <rFont val="Calibri"/>
      </rPr>
      <t xml:space="preserve"> starting with the Windows 10 Release 2004 Administrative Templates.</t>
    </r>
  </si>
  <si>
    <r>
      <rPr>
        <sz val="11"/>
        <color rgb="FF000000"/>
        <rFont val="Calibri"/>
      </rPr>
      <t>This policy setting allows you to decide how the clipboard behaves while in Microsoft Defender Application Guard.</t>
    </r>
    <r>
      <rPr>
        <sz val="11"/>
        <color rgb="FF000000"/>
        <rFont val="Calibri"/>
      </rPr>
      <t xml:space="preserve">
</t>
    </r>
    <r>
      <rPr>
        <sz val="11"/>
        <color rgb="FF000000"/>
        <rFont val="Calibri"/>
      </rPr>
      <t xml:space="preserve">The recommended state for this setting is: </t>
    </r>
    <r>
      <rPr>
        <b/>
        <sz val="11"/>
        <color rgb="FF000000"/>
        <rFont val="Calibri"/>
      </rPr>
      <t>Enabled: Enable clipboard operation from an isolated session to the host</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</si>
  <si>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Microsoft Defender Application Guard sessions will not be able to access the host device's clipboard, however the host device </t>
    </r>
    <r>
      <rPr>
        <b/>
        <sz val="11"/>
        <color rgb="FF000000"/>
        <rFont val="Calibri"/>
      </rPr>
      <t>will</t>
    </r>
    <r>
      <rPr>
        <sz val="11"/>
        <color rgb="FF000000"/>
        <rFont val="Calibri"/>
      </rPr>
      <t xml:space="preserve"> be able to access the Microsoft Defender Application Guard session clipboard.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</si>
  <si>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HKLM\SOFTWARE\Policies\Microsoft\AppHVSI:AppHVSIClipboardSettings</t>
    </r>
    <r>
      <rPr>
        <sz val="11"/>
        <color rgb="FF006096"/>
        <rFont val="Roboto Condensed"/>
      </rPr>
      <t xml:space="preserve">
</t>
    </r>
  </si>
  <si>
    <r>
      <rPr>
        <sz val="11"/>
        <color rgb="FF000000"/>
        <rFont val="Calibri"/>
      </rPr>
      <t>Disabled. (All clipboard functionality is turned off in Microsoft Defender Application Guard.)</t>
    </r>
  </si>
  <si>
    <t>18.10.43.6</t>
  </si>
  <si>
    <r>
      <rPr>
        <sz val="11"/>
        <rFont val="Calibri"/>
      </rPr>
      <t xml:space="preserve">Ensure </t>
    </r>
    <r>
      <rPr>
        <sz val="11"/>
        <color rgb="FF000000"/>
        <rFont val="Calibri"/>
      </rPr>
      <t>'</t>
    </r>
    <r>
      <rPr>
        <b/>
        <sz val="11"/>
        <color rgb="FF000000"/>
        <rFont val="Calibri"/>
      </rPr>
      <t>Turn on Microsoft Defender Application Guard in Managed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</si>
  <si>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Application Guard\Turn on Microsoft Defender Application Guard in Managed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AppHVSI.admx/adml</t>
    </r>
    <r>
      <rPr>
        <sz val="11"/>
        <color rgb="FF000000"/>
        <rFont val="Calibri"/>
      </rPr>
      <t xml:space="preserve"> that is included with the Microsoft Windows 10 Release 1703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on Windows Defender Application Guard in Enterprise Mode</t>
    </r>
    <r>
      <rPr>
        <sz val="11"/>
        <color rgb="FF000000"/>
        <rFont val="Calibri"/>
      </rPr>
      <t xml:space="preserve">, but it was renamed to </t>
    </r>
    <r>
      <rPr>
        <i/>
        <sz val="11"/>
        <color rgb="FF000000"/>
        <rFont val="Calibri"/>
      </rPr>
      <t>Turn on Windows Defender Application Guard in Managed Mode</t>
    </r>
    <r>
      <rPr>
        <sz val="11"/>
        <color rgb="FF000000"/>
        <rFont val="Calibri"/>
      </rPr>
      <t xml:space="preserve"> starting with the Windows 10 Release 1903 Administrative Templates. It was again renamed to </t>
    </r>
    <r>
      <rPr>
        <i/>
        <sz val="11"/>
        <color rgb="FF000000"/>
        <rFont val="Calibri"/>
      </rPr>
      <t>Turn on Microsoft Defender Application Guard in Managed Mode</t>
    </r>
    <r>
      <rPr>
        <sz val="11"/>
        <color rgb="FF000000"/>
        <rFont val="Calibri"/>
      </rPr>
      <t xml:space="preserve"> starting with the Windows 10 Release 2004 Administrative Templates.</t>
    </r>
  </si>
  <si>
    <r>
      <rPr>
        <sz val="11"/>
        <color rgb="FF000000"/>
        <rFont val="Calibri"/>
      </rPr>
      <t>This policy setting enables application isolation through Microsoft Defender Application Guard (Application Guard).</t>
    </r>
    <r>
      <rPr>
        <sz val="11"/>
        <color rgb="FF000000"/>
        <rFont val="Calibri"/>
      </rPr>
      <t xml:space="preserve">
</t>
    </r>
    <r>
      <rPr>
        <sz val="11"/>
        <color rgb="FF000000"/>
        <rFont val="Calibri"/>
      </rPr>
      <t>There are 4 options available:</t>
    </r>
    <r>
      <rPr>
        <sz val="11"/>
        <color rgb="FF000000"/>
        <rFont val="Calibri"/>
      </rPr>
      <t xml:space="preserve">
</t>
    </r>
    <r>
      <rPr>
        <sz val="11"/>
        <color rgb="FF000000"/>
        <rFont val="Calibri"/>
      </rPr>
      <t>-</t>
    </r>
    <r>
      <rPr>
        <sz val="11"/>
        <color rgb="FF000000"/>
        <rFont val="Calibri"/>
      </rPr>
      <t xml:space="preserve">
</t>
    </r>
    <r>
      <rPr>
        <sz val="11"/>
        <color rgb="FF000000"/>
        <rFont val="Calibri"/>
      </rPr>
      <t>- Disable Microsoft Defender Application Guard</t>
    </r>
    <r>
      <rPr>
        <sz val="11"/>
        <color rgb="FF000000"/>
        <rFont val="Calibri"/>
      </rPr>
      <t xml:space="preserve">
</t>
    </r>
    <r>
      <rPr>
        <sz val="11"/>
        <color rgb="FF000000"/>
        <rFont val="Calibri"/>
      </rPr>
      <t>-</t>
    </r>
    <r>
      <rPr>
        <sz val="11"/>
        <color rgb="FF000000"/>
        <rFont val="Calibri"/>
      </rPr>
      <t xml:space="preserve">
</t>
    </r>
    <r>
      <rPr>
        <sz val="11"/>
        <color rgb="FF000000"/>
        <rFont val="Calibri"/>
      </rPr>
      <t>- Enable Microsoft Defender Application Guard for Microsoft Edge ONLY</t>
    </r>
    <r>
      <rPr>
        <sz val="11"/>
        <color rgb="FF000000"/>
        <rFont val="Calibri"/>
      </rPr>
      <t xml:space="preserve">
</t>
    </r>
    <r>
      <rPr>
        <sz val="11"/>
        <color rgb="FF000000"/>
        <rFont val="Calibri"/>
      </rPr>
      <t>-</t>
    </r>
    <r>
      <rPr>
        <sz val="11"/>
        <color rgb="FF000000"/>
        <rFont val="Calibri"/>
      </rPr>
      <t xml:space="preserve">
</t>
    </r>
    <r>
      <rPr>
        <sz val="11"/>
        <color rgb="FF000000"/>
        <rFont val="Calibri"/>
      </rPr>
      <t>- Enable Microsoft Defender Application Guard for Microsoft Office ONLY</t>
    </r>
    <r>
      <rPr>
        <sz val="11"/>
        <color rgb="FF000000"/>
        <rFont val="Calibri"/>
      </rPr>
      <t xml:space="preserve">
</t>
    </r>
    <r>
      <rPr>
        <sz val="11"/>
        <color rgb="FF000000"/>
        <rFont val="Calibri"/>
      </rPr>
      <t>-</t>
    </r>
    <r>
      <rPr>
        <sz val="11"/>
        <color rgb="FF000000"/>
        <rFont val="Calibri"/>
      </rPr>
      <t xml:space="preserve">
</t>
    </r>
    <r>
      <rPr>
        <sz val="11"/>
        <color rgb="FF000000"/>
        <rFont val="Calibri"/>
      </rPr>
      <t>- Enable Microsoft Defender Application Guard for Microsoft Edge AND Microsoft Office</t>
    </r>
    <r>
      <rPr>
        <sz val="11"/>
        <color rgb="FF000000"/>
        <rFont val="Calibri"/>
      </rPr>
      <t xml:space="preserve">
</t>
    </r>
    <r>
      <rPr>
        <sz val="11"/>
        <color rgb="FF000000"/>
        <rFont val="Calibri"/>
      </rPr>
      <t xml:space="preserve">The recommended state for this setting is: </t>
    </r>
    <r>
      <rPr>
        <b/>
        <sz val="11"/>
        <color rgb="FF000000"/>
        <rFont val="Calibri"/>
      </rPr>
      <t>Enabled: 1</t>
    </r>
    <r>
      <rPr>
        <sz val="11"/>
        <color rgb="FF000000"/>
        <rFont val="Calibri"/>
      </rPr>
      <t xml:space="preserve"> (Enable Microsoft Defender Application Guard for Microsoft Edge ONLY).</t>
    </r>
    <r>
      <rPr>
        <sz val="11"/>
        <color rgb="FF000000"/>
        <rFont val="Calibri"/>
      </rPr>
      <t xml:space="preserve">
</t>
    </r>
    <r>
      <rPr>
        <b/>
        <sz val="11"/>
        <color rgb="FF000000"/>
        <rFont val="Calibri"/>
      </rPr>
      <t>Note:</t>
    </r>
    <r>
      <rPr>
        <sz val="11"/>
        <color rgb="FF000000"/>
        <rFont val="Calibri"/>
      </rPr>
      <t xml:space="preserve"> Microsoft Defender Application Guard requires a 64-bit version of Windows and a CPU supporting hardware-assisted CPU virtualization (Intel VT-x or AMD-V). This feature is not officially supported on virtual hardware, although it can work on VMs (especially for testing) provided that the hardware-assisted CPU virtualization feature is exposed by the host to the guest VM.</t>
    </r>
    <r>
      <rPr>
        <sz val="11"/>
        <color rgb="FF000000"/>
        <rFont val="Calibri"/>
      </rPr>
      <t xml:space="preserve">
</t>
    </r>
    <r>
      <rPr>
        <sz val="11"/>
        <color rgb="FF000000"/>
        <rFont val="Calibri"/>
      </rPr>
      <t xml:space="preserve">More information on system requirements for this feature can be found at System requirements for Microsoft Defender Application Guard (Windows 10) | Microsoft Docs </t>
    </r>
    <r>
      <rPr>
        <sz val="11"/>
        <color rgb="FF0000FF"/>
        <rFont val="Calibri"/>
      </rPr>
      <t>(https://docs.microsoft.com/en-us/windows/security/threat-protection/windows-defender-application-guard/reqs-wd-app-guard)</t>
    </r>
    <r>
      <rPr>
        <sz val="11"/>
        <color rgb="FF000000"/>
        <rFont val="Calibri"/>
      </rPr>
      <t xml:space="preserve">
</t>
    </r>
    <r>
      <rPr>
        <b/>
        <sz val="11"/>
        <color rgb="FF000000"/>
        <rFont val="Calibri"/>
      </rPr>
      <t>Note #2:</t>
    </r>
    <r>
      <rPr>
        <sz val="11"/>
        <color rgb="FF000000"/>
        <rFont val="Calibri"/>
      </rPr>
      <t xml:space="preserve"> At time of publication, Microsoft Defender Application Guard in all currently released versions of Windows 10 does not yet support protection for Microsoft Office, only for Microsoft Edge. Therefore the additional available options of </t>
    </r>
    <r>
      <rPr>
        <b/>
        <sz val="11"/>
        <color rgb="FF000000"/>
        <rFont val="Calibri"/>
      </rPr>
      <t>2</t>
    </r>
    <r>
      <rPr>
        <sz val="11"/>
        <color rgb="FF000000"/>
        <rFont val="Calibri"/>
      </rPr>
      <t xml:space="preserve"> and </t>
    </r>
    <r>
      <rPr>
        <b/>
        <sz val="11"/>
        <color rgb="FF000000"/>
        <rFont val="Calibri"/>
      </rPr>
      <t>3</t>
    </r>
    <r>
      <rPr>
        <sz val="11"/>
        <color rgb="FF000000"/>
        <rFont val="Calibri"/>
      </rPr>
      <t xml:space="preserve"> in this setting are not yet valid.</t>
    </r>
    <r>
      <rPr>
        <sz val="11"/>
        <color rgb="FF000000"/>
        <rFont val="Calibri"/>
      </rPr>
      <t xml:space="preserve">
</t>
    </r>
    <r>
      <rPr>
        <b/>
        <sz val="11"/>
        <color rgb="FF000000"/>
        <rFont val="Calibri"/>
      </rPr>
      <t>Note #3:</t>
    </r>
    <r>
      <rPr>
        <sz val="11"/>
        <color rgb="FF000000"/>
        <rFont val="Calibri"/>
      </rPr>
      <t xml:space="preserve"> Credential Guard and Device Guard are not currently supported when using Azure IaaS VMs.</t>
    </r>
  </si>
  <si>
    <r>
      <rPr>
        <sz val="11"/>
        <color rgb="FF000000"/>
        <rFont val="Calibri"/>
      </rPr>
      <t>Microsoft Defender Application Guard will be turned on for Microsoft Edge.</t>
    </r>
    <r>
      <rPr>
        <sz val="11"/>
        <color rgb="FF000000"/>
        <rFont val="Calibri"/>
      </rPr>
      <t xml:space="preserve">
</t>
    </r>
    <r>
      <rPr>
        <b/>
        <sz val="11"/>
        <color rgb="FF000000"/>
        <rFont val="Calibri"/>
      </rPr>
      <t>Note:</t>
    </r>
    <r>
      <rPr>
        <sz val="11"/>
        <color rgb="FF000000"/>
        <rFont val="Calibri"/>
      </rPr>
      <t xml:space="preserve"> Microsoft Defender Application Guard requires the </t>
    </r>
    <r>
      <rPr>
        <i/>
        <sz val="11"/>
        <color rgb="FF000000"/>
        <rFont val="Calibri"/>
      </rPr>
      <t>Internet Connection Sharing (ICS) (SharedAccess)</t>
    </r>
    <r>
      <rPr>
        <sz val="11"/>
        <color rgb="FF000000"/>
        <rFont val="Calibri"/>
      </rPr>
      <t xml:space="preserve"> service in order to operate, so an exception to disabling this service (see Section 5 in the CIS Microsoft Windows 10 benchmark only) will be required if choosing to enable Microsoft Defender Application 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</si>
  <si>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HKLM\SOFTWARE\Policies\Microsoft\AppHVSI:AllowAppHVSI_ProviderSet</t>
    </r>
    <r>
      <rPr>
        <sz val="11"/>
        <color rgb="FF006096"/>
        <rFont val="Roboto Condensed"/>
      </rPr>
      <t xml:space="preserve">
</t>
    </r>
  </si>
  <si>
    <r>
      <rPr>
        <sz val="11"/>
        <color rgb="FF000000"/>
        <rFont val="Calibri"/>
      </rPr>
      <t>Disabled. (Microsoft Defender Application Guard is turned off.)</t>
    </r>
  </si>
  <si>
    <t>News and interests</t>
  </si>
  <si>
    <t>18.10.49.1</t>
  </si>
  <si>
    <r>
      <rPr>
        <sz val="11"/>
        <rFont val="Calibri"/>
      </rPr>
      <t xml:space="preserve">Ensure </t>
    </r>
    <r>
      <rPr>
        <sz val="11"/>
        <color rgb="FF000000"/>
        <rFont val="Calibri"/>
      </rPr>
      <t>'</t>
    </r>
    <r>
      <rPr>
        <b/>
        <sz val="11"/>
        <color rgb="FF000000"/>
        <rFont val="Calibri"/>
      </rPr>
      <t>Enable news and interests on the taskbar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</si>
  <si>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Components\News and interests\Enable news and interests on the taskbar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Feeds.admx/adml</t>
    </r>
    <r>
      <rPr>
        <sz val="11"/>
        <color rgb="FF000000"/>
        <rFont val="Calibri"/>
      </rPr>
      <t xml:space="preserve"> that is included with the Microsoft Windows 10 Release 21H1 Administrative Templates (or newer).</t>
    </r>
  </si>
  <si>
    <r>
      <rPr>
        <sz val="11"/>
        <color rgb="FF000000"/>
        <rFont val="Calibri"/>
      </rPr>
      <t xml:space="preserve">This policy setting specifies whether the </t>
    </r>
    <r>
      <rPr>
        <i/>
        <sz val="11"/>
        <color rgb="FF000000"/>
        <rFont val="Calibri"/>
      </rPr>
      <t>news and interests</t>
    </r>
    <r>
      <rPr>
        <sz val="11"/>
        <color rgb="FF000000"/>
        <rFont val="Calibri"/>
      </rPr>
      <t xml:space="preserve"> feature is allowed on the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</si>
  <si>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The </t>
    </r>
    <r>
      <rPr>
        <i/>
        <sz val="11"/>
        <color rgb="FF000000"/>
        <rFont val="Calibri"/>
      </rPr>
      <t>news and interests</t>
    </r>
    <r>
      <rPr>
        <sz val="11"/>
        <color rgb="FF000000"/>
        <rFont val="Calibri"/>
      </rPr>
      <t xml:space="preserve"> feature on the Windows taskbar will not be available on the device.</t>
    </r>
    <r>
      <rPr>
        <sz val="11"/>
        <color rgb="FF000000"/>
        <rFont val="Calibri"/>
      </rPr>
      <t xml:space="preserve">
</t>
    </r>
    <r>
      <rPr>
        <b/>
        <sz val="11"/>
        <color rgb="FF000000"/>
        <rFont val="Calibri"/>
      </rPr>
      <t>Note:</t>
    </r>
    <r>
      <rPr>
        <sz val="11"/>
        <color rgb="FF000000"/>
        <rFont val="Calibri"/>
      </rPr>
      <t xml:space="preserve"> At time of benchmark publication, this setting does not hide or disable the taskbar menu options for the </t>
    </r>
    <r>
      <rPr>
        <i/>
        <sz val="11"/>
        <color rgb="FF000000"/>
        <rFont val="Calibri"/>
      </rPr>
      <t>news and interests</t>
    </r>
    <r>
      <rPr>
        <sz val="11"/>
        <color rgb="FF000000"/>
        <rFont val="Calibri"/>
      </rPr>
      <t xml:space="preserve"> feature, however attempting to turn the feature back on does not cause any visible change. It is possible that Microsoft will modify this behavior to "gray out" the taskbar menu options in a future OS update.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</si>
  <si>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Feeds:EnableFeeds</t>
    </r>
    <r>
      <rPr>
        <sz val="11"/>
        <color rgb="FF006096"/>
        <rFont val="Roboto Condensed"/>
      </rPr>
      <t xml:space="preserve">
</t>
    </r>
  </si>
  <si>
    <r>
      <rPr>
        <sz val="11"/>
        <color rgb="FF000000"/>
        <rFont val="Calibri"/>
      </rPr>
      <t xml:space="preserve">Enabled. (The </t>
    </r>
    <r>
      <rPr>
        <i/>
        <sz val="11"/>
        <color rgb="FF000000"/>
        <rFont val="Calibri"/>
      </rPr>
      <t>news and interests</t>
    </r>
    <r>
      <rPr>
        <sz val="11"/>
        <color rgb="FF000000"/>
        <rFont val="Calibri"/>
      </rPr>
      <t xml:space="preserve"> feature is available on the device.)</t>
    </r>
  </si>
  <si>
    <t>OneDrive (formerly SkyDrive)</t>
  </si>
  <si>
    <t>18.10.50.1</t>
  </si>
  <si>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</si>
  <si>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Components\OneDrive\Prevent the usage of OneDrive for file storage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SkyDrive.admx/adml</t>
    </r>
    <r>
      <rPr>
        <sz val="11"/>
        <color rgb="FF000000"/>
        <rFont val="Calibri"/>
      </rPr>
      <t xml:space="preserve"> that is included with the Microsoft Windows 8.1 &amp; Server 2012 R2 Administrative Templates (or newer). However, we strongly recommend you only use the version included with the Microsoft Windows 10 Release 1607 &amp; Server 2016 Administrative Templates (or newer). Older versions of the templates had conflicting settings in different template files for both OneDrive &amp; SkyDrive, until it was cleaned up properly in the above version.</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Prevent the usage of SkyDrive for file storage</t>
    </r>
    <r>
      <rPr>
        <sz val="11"/>
        <color rgb="FF000000"/>
        <rFont val="Calibri"/>
      </rPr>
      <t>, but it was renamed starting with the Windows 10 RTM (Release 1507) Administrative Templates.</t>
    </r>
  </si>
  <si>
    <r>
      <rPr>
        <sz val="11"/>
        <color rgb="FF000000"/>
        <rFont val="Calibri"/>
      </rPr>
      <t>This policy setting lets you prevent apps and features from working with files on OneDrive using the Next Generation Sync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</si>
  <si>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can't access OneDrive from the OneDrive app and file picker. Windows Store apps can't access OneDrive using the </t>
    </r>
    <r>
      <rPr>
        <b/>
        <sz val="11"/>
        <color rgb="FF000000"/>
        <rFont val="Calibri"/>
      </rPr>
      <t>WinRT</t>
    </r>
    <r>
      <rPr>
        <sz val="11"/>
        <color rgb="FF000000"/>
        <rFont val="Calibri"/>
      </rPr>
      <t xml:space="preserve"> API. OneDrive doesn't appear in the navigation pane in File Explorer. OneDrive files aren't kept in sync with the cloud. Users can't automatically upload photos and videos from the camera roll folder.</t>
    </r>
    <r>
      <rPr>
        <sz val="11"/>
        <color rgb="FF000000"/>
        <rFont val="Calibri"/>
      </rPr>
      <t xml:space="preserve">
</t>
    </r>
    <r>
      <rPr>
        <b/>
        <sz val="11"/>
        <color rgb="FF000000"/>
        <rFont val="Calibri"/>
      </rPr>
      <t>Note:</t>
    </r>
    <r>
      <rPr>
        <sz val="11"/>
        <color rgb="FF000000"/>
        <rFont val="Calibri"/>
      </rPr>
      <t xml:space="preserve"> If your organization uses Office 365, be aware that this setting will prevent users from saving files to OneDrive/SkyDrive.</t>
    </r>
    <r>
      <rPr>
        <sz val="11"/>
        <color rgb="FF000000"/>
        <rFont val="Calibri"/>
      </rPr>
      <t xml:space="preserve">
</t>
    </r>
    <r>
      <rPr>
        <b/>
        <sz val="11"/>
        <color rgb="FF000000"/>
        <rFont val="Calibri"/>
      </rPr>
      <t>Note #2:</t>
    </r>
    <r>
      <rPr>
        <sz val="11"/>
        <color rgb="FF000000"/>
        <rFont val="Calibri"/>
      </rPr>
      <t xml:space="preserve"> If your organization has decided to implement </t>
    </r>
    <r>
      <rPr>
        <b/>
        <sz val="11"/>
        <color rgb="FF000000"/>
        <rFont val="Calibri"/>
      </rPr>
      <t>OneDrive for Business</t>
    </r>
    <r>
      <rPr>
        <sz val="11"/>
        <color rgb="FF000000"/>
        <rFont val="Calibri"/>
      </rPr>
      <t xml:space="preserve"> and therefore needs to except itself from this recommendation, we highly suggest that you also obtain and utilize the </t>
    </r>
    <r>
      <rPr>
        <b/>
        <sz val="11"/>
        <color rgb="FF000000"/>
        <rFont val="Calibri"/>
      </rPr>
      <t>OneDrive.admx/adml</t>
    </r>
    <r>
      <rPr>
        <sz val="11"/>
        <color rgb="FF000000"/>
        <rFont val="Calibri"/>
      </rPr>
      <t xml:space="preserve"> template that is bundled with the latest OneDrive client, as noted at this link </t>
    </r>
    <r>
      <rPr>
        <sz val="11"/>
        <color rgb="FF0000FF"/>
        <rFont val="Calibri"/>
      </rPr>
      <t>(https://docs.microsoft.com/en-us/onedrive/use-group-policy)</t>
    </r>
    <r>
      <rPr>
        <sz val="11"/>
        <color rgb="FF000000"/>
        <rFont val="Calibri"/>
      </rPr>
      <t xml:space="preserve"> (this template is not included with the Windows Administrative Templates). Two alternative OneDrive settings in particular from that template are worth your consideration:</t>
    </r>
    <r>
      <rPr>
        <sz val="11"/>
        <color rgb="FF000000"/>
        <rFont val="Calibri"/>
      </rPr>
      <t xml:space="preserve">
</t>
    </r>
    <r>
      <rPr>
        <sz val="11"/>
        <color rgb="FF000000"/>
        <rFont val="Calibri"/>
      </rPr>
      <t xml:space="preserve">- </t>
    </r>
    <r>
      <rPr>
        <i/>
        <sz val="11"/>
        <color rgb="FF000000"/>
        <rFont val="Calibri"/>
      </rPr>
      <t>Allow syncing OneDrive accounts for only specific organizations</t>
    </r>
    <r>
      <rPr>
        <sz val="11"/>
        <color rgb="FF000000"/>
        <rFont val="Calibri"/>
      </rPr>
      <t xml:space="preserve"> - a computer-based setting that restricts OneDrive client connections to only </t>
    </r>
    <r>
      <rPr>
        <b/>
        <sz val="11"/>
        <color rgb="FF000000"/>
        <rFont val="Calibri"/>
      </rPr>
      <t>approved</t>
    </r>
    <r>
      <rPr>
        <sz val="11"/>
        <color rgb="FF000000"/>
        <rFont val="Calibri"/>
      </rPr>
      <t xml:space="preserve"> tenant IDs.</t>
    </r>
    <r>
      <rPr>
        <sz val="11"/>
        <color rgb="FF000000"/>
        <rFont val="Calibri"/>
      </rPr>
      <t xml:space="preserve">
</t>
    </r>
    <r>
      <rPr>
        <sz val="11"/>
        <color rgb="FF000000"/>
        <rFont val="Calibri"/>
      </rPr>
      <t xml:space="preserve">- </t>
    </r>
    <r>
      <rPr>
        <i/>
        <sz val="11"/>
        <color rgb="FF000000"/>
        <rFont val="Calibri"/>
      </rPr>
      <t>Prevent users from synchronizing personal OneDrive accounts</t>
    </r>
    <r>
      <rPr>
        <sz val="11"/>
        <color rgb="FF000000"/>
        <rFont val="Calibri"/>
      </rPr>
      <t xml:space="preserve"> - a user-based setting that prevents use of consumer OneDrive (i.e. non-business).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</si>
  <si>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HKLM\SOFTWARE\Policies\Microsoft\Windows\OneDrive:DisableFileSyncNGSC</t>
    </r>
    <r>
      <rPr>
        <sz val="11"/>
        <color rgb="FF006096"/>
        <rFont val="Roboto Condensed"/>
      </rPr>
      <t xml:space="preserve">
</t>
    </r>
  </si>
  <si>
    <r>
      <rPr>
        <sz val="11"/>
        <color rgb="FF000000"/>
        <rFont val="Calibri"/>
      </rPr>
      <t>Disabled. (Apps and features can work with OneDrive file storage using the Next Generation Sync Client.)</t>
    </r>
  </si>
  <si>
    <t>Push To Install</t>
  </si>
  <si>
    <t>18.10.55.1</t>
  </si>
  <si>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</si>
  <si>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Components\Push to Install\Turn off Push To Install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PushToInstall.admx/adml</t>
    </r>
    <r>
      <rPr>
        <sz val="11"/>
        <color rgb="FF000000"/>
        <rFont val="Calibri"/>
      </rPr>
      <t xml:space="preserve"> that is included with the Microsoft Windows 10 Release 1709 Administrative Templates (or newer).</t>
    </r>
  </si>
  <si>
    <r>
      <rPr>
        <sz val="11"/>
        <color rgb="FF000000"/>
        <rFont val="Calibri"/>
      </rPr>
      <t>This policy setting controls whether users can push Apps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</si>
  <si>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HKLM\SOFTWARE\Policies\Microsoft\PushToInstall:DisablePushToInstall</t>
    </r>
    <r>
      <rPr>
        <sz val="11"/>
        <color rgb="FF006096"/>
        <rFont val="Roboto Condensed"/>
      </rPr>
      <t xml:space="preserve">
</t>
    </r>
  </si>
  <si>
    <r>
      <rPr>
        <sz val="11"/>
        <color rgb="FF000000"/>
        <rFont val="Calibri"/>
      </rPr>
      <t>Disabled. (Users are able to push Apps to this device from the Microsoft Store running on other devices or the web.)</t>
    </r>
  </si>
  <si>
    <t>18.10.55.2</t>
  </si>
  <si>
    <r>
      <rPr>
        <sz val="11"/>
        <rFont val="Calibri"/>
      </rPr>
      <t xml:space="preserve">Ensure </t>
    </r>
    <r>
      <rPr>
        <sz val="11"/>
        <color rgb="FF000000"/>
        <rFont val="Calibri"/>
      </rPr>
      <t>'</t>
    </r>
    <r>
      <rPr>
        <b/>
        <sz val="11"/>
        <color rgb="FF000000"/>
        <rFont val="Calibri"/>
      </rPr>
      <t>Turn on Basic feed authentication over HTTP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</si>
  <si>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Components\RSS Feeds\Turn on Basic feed authentication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all versions of the Microsoft Windows Administrative Templates.</t>
    </r>
  </si>
  <si>
    <r>
      <rPr>
        <sz val="11"/>
        <color rgb="FF000000"/>
        <rFont val="Calibri"/>
      </rPr>
      <t>This policy setting allows users to have their feeds authenticated through the basic authentication scheme over an unencrypted HTTP connection.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</si>
  <si>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use the Basic authentication feature in the RSS Platform.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</si>
  <si>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HKLM\SOFTWARE\Policies\Microsoft\Internet Explorer\Feeds:AllowBasicAuthInClear</t>
    </r>
    <r>
      <rPr>
        <sz val="11"/>
        <color rgb="FF006096"/>
        <rFont val="Roboto Condensed"/>
      </rPr>
      <t xml:space="preserve">
</t>
    </r>
  </si>
  <si>
    <r>
      <rPr>
        <sz val="11"/>
        <color rgb="FF000000"/>
        <rFont val="Calibri"/>
      </rPr>
      <t>Disabled. (Windows RSS Platform does not authenticate feeds to servers by using the Basic authentication scheme in combination with a less secure HTTP connection.)</t>
    </r>
  </si>
  <si>
    <t>Remote Desktop Connection Client</t>
  </si>
  <si>
    <t>18.10.56.2.2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</si>
  <si>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</si>
  <si>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</si>
  <si>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helps prevent Remote Desktop clients from saving passwords on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was previously configured as Disabled or Not configured, any previously saved passwords will be deleted the first time a Remote Desktop client disconnects from any server.</t>
    </r>
  </si>
  <si>
    <r>
      <rPr>
        <sz val="11"/>
        <color rgb="FF000000"/>
        <rFont val="Calibri"/>
      </rPr>
      <t>The password saving checkbox will be disabled for Remote Desktop clients and users will not be able to save passwords.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</si>
  <si>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Services:DisablePasswordSaving</t>
    </r>
    <r>
      <rPr>
        <sz val="11"/>
        <color rgb="FF006096"/>
        <rFont val="Roboto Condensed"/>
      </rPr>
      <t xml:space="preserve">
</t>
    </r>
  </si>
  <si>
    <r>
      <rPr>
        <sz val="11"/>
        <color rgb="FF000000"/>
        <rFont val="Calibri"/>
      </rPr>
      <t>Disabled. (Users will be able to save passwords using Remote Desktop Connection.)</t>
    </r>
  </si>
  <si>
    <t>Connections</t>
  </si>
  <si>
    <t>18.10.56.3.2.1</t>
  </si>
  <si>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</si>
  <si>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Host\Connections\Allow users to connect remotely by using Remote Desktop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users to connect remotely using Terminal Services</t>
    </r>
    <r>
      <rPr>
        <sz val="11"/>
        <color rgb="FF000000"/>
        <rFont val="Calibri"/>
      </rPr>
      <t xml:space="preserve">, but it was renamed to </t>
    </r>
    <r>
      <rPr>
        <i/>
        <sz val="11"/>
        <color rgb="FF000000"/>
        <rFont val="Calibri"/>
      </rPr>
      <t>Allow users to connect remotely using Remote Desktop Services</t>
    </r>
    <r>
      <rPr>
        <sz val="11"/>
        <color rgb="FF000000"/>
        <rFont val="Calibri"/>
      </rPr>
      <t xml:space="preserve"> in the Windows 7 &amp; Server 2008 R2 Administrative Templates. It was finally renamed (again) to </t>
    </r>
    <r>
      <rPr>
        <i/>
        <sz val="11"/>
        <color rgb="FF000000"/>
        <rFont val="Calibri"/>
      </rPr>
      <t>Allow users to connect remotely by using Remote Desktop Services</t>
    </r>
    <r>
      <rPr>
        <sz val="11"/>
        <color rgb="FF000000"/>
        <rFont val="Calibri"/>
      </rPr>
      <t xml:space="preserve"> starting with the Windows 8.0 &amp; Server 2012 (non-R2) Administrative Templates.</t>
    </r>
  </si>
  <si>
    <r>
      <rPr>
        <sz val="11"/>
        <color rgb="FF000000"/>
        <rFont val="Calibri"/>
      </rPr>
      <t>This policy setting allows you to configure remote access to computers by using Remote Desktop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</si>
  <si>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configuration, unless Remote Desktop Services has been manually enabled on the Remote tab in the System Properties sheet.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</si>
  <si>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Services:fDenyTSConnections</t>
    </r>
    <r>
      <rPr>
        <sz val="11"/>
        <color rgb="FF006096"/>
        <rFont val="Roboto Condensed"/>
      </rPr>
      <t xml:space="preserve">
</t>
    </r>
  </si>
  <si>
    <r>
      <rPr>
        <sz val="11"/>
        <color rgb="FF000000"/>
        <rFont val="Calibri"/>
      </rPr>
      <t>Disabled. (Users cannot connect remotely to the target computer by using Remote Desktop Services, unless it has been manually enabled from the Remote tab in the System Properties sheet.)</t>
    </r>
  </si>
  <si>
    <t>Device and Resource Redirection</t>
  </si>
  <si>
    <t>18.10.56.3.3.1</t>
  </si>
  <si>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</si>
  <si>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Templates\Windows Components\Remote Desktop Services\Remote Desktop Session Host\Device and Resource Redirection\Allow UI Automation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10 Release 21H2 Administrative Templates (or newer).</t>
    </r>
  </si>
  <si>
    <r>
      <rPr>
        <sz val="11"/>
        <color rgb="FF000000"/>
        <rFont val="Calibri"/>
      </rPr>
      <t>This policy setting determines whether User Interface (UI) Automation client applications running on the local computer can access UI elements on the server.</t>
    </r>
    <r>
      <rPr>
        <sz val="11"/>
        <color rgb="FF000000"/>
        <rFont val="Calibri"/>
      </rPr>
      <t xml:space="preserve">
</t>
    </r>
    <r>
      <rPr>
        <sz val="11"/>
        <color rgb="FF000000"/>
        <rFont val="Calibri"/>
      </rPr>
      <t>UI Automation gives programs access to most UI elements, which allows use of assistive technology products like Magnifier and Narrator that need to interact with the UI in order to work properly. UI information also allows automated test scripts to interact with the UI. For example, the local computer´s Narrator and Magnifier clients can be used to interact with UI on a web page opened in a remote session.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Remote Desktop sessions don´t currently support UI Automation redirection.</t>
    </r>
  </si>
  <si>
    <r>
      <rPr>
        <sz val="11"/>
        <color rgb="FF000000"/>
        <rFont val="Calibri"/>
      </rPr>
      <t>UI Automation clients on the local computer will not be able to interact with remote apps.</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</si>
  <si>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Services:EnableUiaRedirection</t>
    </r>
    <r>
      <rPr>
        <sz val="11"/>
        <color rgb="FF006096"/>
        <rFont val="Roboto Condensed"/>
      </rPr>
      <t xml:space="preserve">
</t>
    </r>
  </si>
  <si>
    <r>
      <rPr>
        <sz val="11"/>
        <color rgb="FF000000"/>
        <rFont val="Calibri"/>
      </rPr>
      <t>Enabled. (Any UI Automation clients on the local computer can interact with remote apps.)</t>
    </r>
  </si>
  <si>
    <t>18.10.56.3.3.2</t>
  </si>
  <si>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</si>
  <si>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COM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</si>
  <si>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COM ports from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</si>
  <si>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COM ports.</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</si>
  <si>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Services:fDisableCcm</t>
    </r>
    <r>
      <rPr>
        <sz val="11"/>
        <color rgb="FF006096"/>
        <rFont val="Roboto Condensed"/>
      </rPr>
      <t xml:space="preserve">
</t>
    </r>
  </si>
  <si>
    <r>
      <rPr>
        <sz val="11"/>
        <color rgb="FF000000"/>
        <rFont val="Calibri"/>
      </rPr>
      <t>Disabled. (Remote Desktop Services allows COM port redirection.)</t>
    </r>
  </si>
  <si>
    <t>18.10.56.3.3.3</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</si>
  <si>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</si>
  <si>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</si>
  <si>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prevents users from sharing the local drives on their client computers to Remote Desktop Servers that they access. Mapped drives appear in the session folder tree in Windows Explorer in the following format:</t>
    </r>
    <r>
      <rPr>
        <sz val="11"/>
        <color rgb="FF000000"/>
        <rFont val="Calibri"/>
      </rPr>
      <t xml:space="preserve">
</t>
    </r>
    <r>
      <rPr>
        <b/>
        <sz val="11"/>
        <color rgb="FF000000"/>
        <rFont val="Calibri"/>
      </rPr>
      <t>\\TSClient\&lt;driveletter&gt;$</t>
    </r>
    <r>
      <rPr>
        <sz val="11"/>
        <color rgb="FF000000"/>
        <rFont val="Calibri"/>
      </rPr>
      <t xml:space="preserve">
</t>
    </r>
    <r>
      <rPr>
        <sz val="11"/>
        <color rgb="FF000000"/>
        <rFont val="Calibri"/>
      </rPr>
      <t>If local drives are shared they are left vulnerable to intruders who want to exploit the data that is stored on them.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</si>
  <si>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Drive redirection will not be possible. In most situations, traditional network drive mapping to file shares (including administrative shares) performed manually by the connected user will serve as a capable substitute to still allow file transfers when needed.</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</si>
  <si>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Services:fDisableCdm</t>
    </r>
    <r>
      <rPr>
        <sz val="11"/>
        <color rgb="FF006096"/>
        <rFont val="Roboto Condensed"/>
      </rPr>
      <t xml:space="preserve">
</t>
    </r>
  </si>
  <si>
    <r>
      <rPr>
        <sz val="11"/>
        <color rgb="FF000000"/>
        <rFont val="Calibri"/>
      </rPr>
      <t>Disabled. (An RD Session Host maps client drives automatically upon connection.)</t>
    </r>
  </si>
  <si>
    <t>18.10.56.3.3.4</t>
  </si>
  <si>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</si>
  <si>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Components\Remote Desktop Services\Remote Desktop Session Host\Device and Resource Redirection\Do not allow location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10 Release 21H2 Administrative Templates (or newer).</t>
    </r>
  </si>
  <si>
    <r>
      <rPr>
        <sz val="11"/>
        <color rgb="FF000000"/>
        <rFont val="Calibri"/>
      </rPr>
      <t>This policy setting controls the redirection of location data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</si>
  <si>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redirect their location data to the remote computer.</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</si>
  <si>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Services:fDisableLocationRedir</t>
    </r>
    <r>
      <rPr>
        <sz val="11"/>
        <color rgb="FF006096"/>
        <rFont val="Roboto Condensed"/>
      </rPr>
      <t xml:space="preserve">
</t>
    </r>
  </si>
  <si>
    <r>
      <rPr>
        <sz val="11"/>
        <color rgb="FF000000"/>
        <rFont val="Calibri"/>
      </rPr>
      <t>Disabled. (Users can redirect their location data to the remote computer.)</t>
    </r>
  </si>
  <si>
    <t>18.10.56.3.3.5</t>
  </si>
  <si>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</si>
  <si>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LPT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</si>
  <si>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LPT ports during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</si>
  <si>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LPT ports.</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</si>
  <si>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Services:fDisableLPT</t>
    </r>
    <r>
      <rPr>
        <sz val="11"/>
        <color rgb="FF006096"/>
        <rFont val="Roboto Condensed"/>
      </rPr>
      <t xml:space="preserve">
</t>
    </r>
  </si>
  <si>
    <r>
      <rPr>
        <sz val="11"/>
        <color rgb="FF000000"/>
        <rFont val="Calibri"/>
      </rPr>
      <t>Disabled. (Remote Desktop Services allows LPT port redirection.)</t>
    </r>
  </si>
  <si>
    <t>18.10.56.3.3.6</t>
  </si>
  <si>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</si>
  <si>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supported Plug and Play device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</si>
  <si>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control the redirection of supported Plug and Play devices, such as Windows Portable Devices,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</si>
  <si>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their supported (local client) Plug and Play devices to the remote computer.</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</si>
  <si>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Services:fDisablePNPRedir</t>
    </r>
    <r>
      <rPr>
        <sz val="11"/>
        <color rgb="FF006096"/>
        <rFont val="Roboto Condensed"/>
      </rPr>
      <t xml:space="preserve">
</t>
    </r>
  </si>
  <si>
    <r>
      <rPr>
        <sz val="11"/>
        <color rgb="FF000000"/>
        <rFont val="Calibri"/>
      </rPr>
      <t>Disabled. (Remote Desktop Services allows redirection of supported Plug and Play devices.)</t>
    </r>
  </si>
  <si>
    <t>18.10.56.3.3.7</t>
  </si>
  <si>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</si>
  <si>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WebAuthn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11 Release 22H2 Administrative Templates v1.0 (or newer).</t>
    </r>
  </si>
  <si>
    <r>
      <rPr>
        <sz val="11"/>
        <color rgb="FF000000"/>
        <rFont val="Calibri"/>
      </rPr>
      <t>This policy setting controls the redirection of web authentication (WebAuthn) requests from a Remote Desktop session to the local device. This redirection enables users to authenticate to resources inside the Remote Desktop session using their local authenticator (e.g. Windows Hello for Business, security key, or other).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</si>
  <si>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authenticate to resources inside the Remote Desktop session using their local authenticator.</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</si>
  <si>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Services:fDisableWebAuthn</t>
    </r>
    <r>
      <rPr>
        <sz val="11"/>
        <color rgb="FF006096"/>
        <rFont val="Roboto Condensed"/>
      </rPr>
      <t xml:space="preserve">
</t>
    </r>
  </si>
  <si>
    <r>
      <rPr>
        <sz val="11"/>
        <color rgb="FF000000"/>
        <rFont val="Calibri"/>
      </rPr>
      <t>Disabled. (Users can use local authenticators inside the Remote Desktop session.)</t>
    </r>
  </si>
  <si>
    <t>18.10.56.3.9.1</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</si>
  <si>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</si>
  <si>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named </t>
    </r>
    <r>
      <rPr>
        <i/>
        <sz val="11"/>
        <color rgb="FF000000"/>
        <rFont val="Calibri"/>
      </rPr>
      <t>Always prompt client for password upon connection</t>
    </r>
    <r>
      <rPr>
        <sz val="11"/>
        <color rgb="FF000000"/>
        <rFont val="Calibri"/>
      </rPr>
      <t>, but it was renamed starting with the Windows Server 2008 (non-R2) Administrative Templates.</t>
    </r>
  </si>
  <si>
    <r>
      <rPr>
        <sz val="11"/>
        <color rgb="FF000000"/>
        <rFont val="Calibri"/>
      </rPr>
      <t>This policy setting specifies whether Remote Desktop Services always prompts the client computer for a password upon connection. You can use this policy setting to enforce a password prompt for users who log on to Remote Desktop Services, even if they already provided the password in the Remote Desktop Connection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</si>
  <si>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automatically log on to Remote Desktop Services by supplying their passwords in the Remote Desktop Connection client. They will be prompted for a password to log on.</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</si>
  <si>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Services:fPromptForPassword</t>
    </r>
    <r>
      <rPr>
        <sz val="11"/>
        <color rgb="FF006096"/>
        <rFont val="Roboto Condensed"/>
      </rPr>
      <t xml:space="preserve">
</t>
    </r>
  </si>
  <si>
    <r>
      <rPr>
        <sz val="11"/>
        <color rgb="FF000000"/>
        <rFont val="Calibri"/>
      </rPr>
      <t>Disabled. (Remote Desktop Services allows users to automatically log on if they enter a password in the Remote Desktop Connection client.)</t>
    </r>
  </si>
  <si>
    <t>18.10.56.3.9.2</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</si>
  <si>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</si>
  <si>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</si>
  <si>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specify whether Remote Desktop Services requires secure Remote Procedure Call (RPC) communication with all clients or allows unsecured communication.</t>
    </r>
    <r>
      <rPr>
        <sz val="11"/>
        <color rgb="FF000000"/>
        <rFont val="Calibri"/>
      </rPr>
      <t xml:space="preserve">
</t>
    </r>
    <r>
      <rPr>
        <sz val="11"/>
        <color rgb="FF000000"/>
        <rFont val="Calibri"/>
      </rPr>
      <t>You can use this policy setting to strengthen the security of RPC communication with clients by allowing only authenticated and encrypted requests.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</si>
  <si>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Remote Desktop Services accepts requests from RPC clients that support secure requests, and does not allow unsecured communication with untrusted clients.</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</si>
  <si>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Services:fEncryptRPCTraffic</t>
    </r>
    <r>
      <rPr>
        <sz val="11"/>
        <color rgb="FF006096"/>
        <rFont val="Roboto Condensed"/>
      </rPr>
      <t xml:space="preserve">
</t>
    </r>
  </si>
  <si>
    <r>
      <rPr>
        <sz val="11"/>
        <color rgb="FF000000"/>
        <rFont val="Calibri"/>
      </rPr>
      <t>Disabled. (Remote Desktop Services always requests security for all RPC traffic. However, unsecured communication is allowed for RPC clients that do not respond to the request.)</t>
    </r>
  </si>
  <si>
    <t>18.10.56.3.9.3</t>
  </si>
  <si>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</si>
  <si>
    <r>
      <rPr>
        <sz val="11"/>
        <color rgb="FF000000"/>
        <rFont val="Calibri"/>
      </rPr>
      <t xml:space="preserve">Set the following UI path to </t>
    </r>
    <r>
      <rPr>
        <b/>
        <sz val="11"/>
        <color rgb="FF000000"/>
        <rFont val="Calibri"/>
      </rPr>
      <t>Enabled: SSL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 of specific security layer for remote (RDP)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</si>
  <si>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security layer to secure communications between clients and RD Session Host servers during Remote Desktop Protocol (RDP) connections.</t>
    </r>
    <r>
      <rPr>
        <sz val="11"/>
        <color rgb="FF000000"/>
        <rFont val="Calibri"/>
      </rPr>
      <t xml:space="preserve">
</t>
    </r>
    <r>
      <rPr>
        <sz val="11"/>
        <color rgb="FF000000"/>
        <rFont val="Calibri"/>
      </rPr>
      <t xml:space="preserve">The recommended state for this setting is: </t>
    </r>
    <r>
      <rPr>
        <b/>
        <sz val="11"/>
        <color rgb="FF000000"/>
        <rFont val="Calibri"/>
      </rPr>
      <t>Enabled: SSL</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spite of this setting being labeled </t>
    </r>
    <r>
      <rPr>
        <i/>
        <sz val="11"/>
        <color rgb="FF000000"/>
        <rFont val="Calibri"/>
      </rPr>
      <t>SSL</t>
    </r>
    <r>
      <rPr>
        <sz val="11"/>
        <color rgb="FF000000"/>
        <rFont val="Calibri"/>
      </rPr>
      <t>, it is actually enforcing Transport Layer Security (TLS) version 1.0, not the older (and less secure) SSL protocol.</t>
    </r>
  </si>
  <si>
    <r>
      <rPr>
        <sz val="11"/>
        <color rgb="FF000000"/>
        <rFont val="Calibri"/>
      </rPr>
      <t>TLS 1.0 will be required to authenticate to the RD Session Host server. If TLS is not supported, the connection fails.</t>
    </r>
    <r>
      <rPr>
        <sz val="11"/>
        <color rgb="FF000000"/>
        <rFont val="Calibri"/>
      </rPr>
      <t xml:space="preserve">
</t>
    </r>
    <r>
      <rPr>
        <b/>
        <sz val="11"/>
        <color rgb="FF000000"/>
        <rFont val="Calibri"/>
      </rPr>
      <t>Note:</t>
    </r>
    <r>
      <rPr>
        <sz val="11"/>
        <color rgb="FF000000"/>
        <rFont val="Calibri"/>
      </rPr>
      <t xml:space="preserve"> By default, this setting will use a self-signed certificate for RDP connections. If your organization has established the use of a Public Key Infrastructure (PKI) for SSL/TLS encryption, then we recommend that you also configure the </t>
    </r>
    <r>
      <rPr>
        <i/>
        <sz val="11"/>
        <color rgb="FF000000"/>
        <rFont val="Calibri"/>
      </rPr>
      <t>Server authentication certificate template</t>
    </r>
    <r>
      <rPr>
        <sz val="11"/>
        <color rgb="FF000000"/>
        <rFont val="Calibri"/>
      </rPr>
      <t xml:space="preserve"> setting to instruct RDP to use a certificate from your PKI instead of a self-signed one. Note that the certificate template used for this purpose must have “Client Authentication” configured as an Intended Purpose. Note also that a valid, non-expired certificate using the specified template must already be installed on the workstation for it to work.</t>
    </r>
    <r>
      <rPr>
        <sz val="11"/>
        <color rgb="FF000000"/>
        <rFont val="Calibri"/>
      </rPr>
      <t xml:space="preserve">
</t>
    </r>
    <r>
      <rPr>
        <b/>
        <sz val="11"/>
        <color rgb="FF000000"/>
        <rFont val="Calibri"/>
      </rPr>
      <t>Note #2:</t>
    </r>
    <r>
      <rPr>
        <sz val="11"/>
        <color rgb="FF000000"/>
        <rFont val="Calibri"/>
      </rPr>
      <t xml:space="preserve"> Some third party two-factor authentication solutions (e.g. RSA Authentication Agent) can be negatively affected by this setting, as the SSL/TLS security layer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</si>
  <si>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NT\Terminal Services:SecurityLayer</t>
    </r>
    <r>
      <rPr>
        <sz val="11"/>
        <color rgb="FF006096"/>
        <rFont val="Roboto Condensed"/>
      </rPr>
      <t xml:space="preserve">
</t>
    </r>
  </si>
  <si>
    <r>
      <rPr>
        <sz val="11"/>
        <color rgb="FF000000"/>
        <rFont val="Calibri"/>
      </rPr>
      <t>Negotiate. (The most secure method that is supported by the client is enforced. If TLS is supported, it is used to authenticate the RD Session Host server. If TLS is not supported, native RDP encryption is used, but the RD Session Host server is not authenticated.)</t>
    </r>
  </si>
  <si>
    <t>18.10.56.3.9.4</t>
  </si>
  <si>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</si>
  <si>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user authentication for remote connections by using Network Level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initially named </t>
    </r>
    <r>
      <rPr>
        <i/>
        <sz val="11"/>
        <color rgb="FF000000"/>
        <rFont val="Calibri"/>
      </rPr>
      <t>Require user authentication using RDP 6.0 for remote connections</t>
    </r>
    <r>
      <rPr>
        <sz val="11"/>
        <color rgb="FF000000"/>
        <rFont val="Calibri"/>
      </rPr>
      <t>, but it was renamed starting with the Windows Server 2008 (non-R2) Administrative Templates.</t>
    </r>
  </si>
  <si>
    <r>
      <rPr>
        <sz val="11"/>
        <color rgb="FF000000"/>
        <rFont val="Calibri"/>
      </rPr>
      <t>This policy setting allows you to specify whether to require user authentication for remote connections to the RD Session Host server by using Network Level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</si>
  <si>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client computers that support Network Level Authentication can connect to the RD Session Host server.</t>
    </r>
    <r>
      <rPr>
        <sz val="11"/>
        <color rgb="FF000000"/>
        <rFont val="Calibri"/>
      </rPr>
      <t xml:space="preserve">
</t>
    </r>
    <r>
      <rPr>
        <b/>
        <sz val="11"/>
        <color rgb="FF000000"/>
        <rFont val="Calibri"/>
      </rPr>
      <t>Note:</t>
    </r>
    <r>
      <rPr>
        <sz val="11"/>
        <color rgb="FF000000"/>
        <rFont val="Calibri"/>
      </rPr>
      <t xml:space="preserve"> Some third party two-factor authentication solutions (e.g. RSA Authentication Agent) can be negatively affected by this setting, as Network Level Authentication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</si>
  <si>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Services:UserAuthentication</t>
    </r>
    <r>
      <rPr>
        <sz val="11"/>
        <color rgb="FF006096"/>
        <rFont val="Roboto Condensed"/>
      </rPr>
      <t xml:space="preserve">
</t>
    </r>
  </si>
  <si>
    <r>
      <rPr>
        <sz val="11"/>
        <color rgb="FF000000"/>
        <rFont val="Calibri"/>
      </rPr>
      <t>Windows 7 or older: Disabled.</t>
    </r>
    <r>
      <rPr>
        <sz val="11"/>
        <color rgb="FF000000"/>
        <rFont val="Calibri"/>
      </rPr>
      <t xml:space="preserve">
</t>
    </r>
    <r>
      <rPr>
        <sz val="11"/>
        <color rgb="FF000000"/>
        <rFont val="Calibri"/>
      </rPr>
      <t>Windows 8.0 or newer: Enabled.</t>
    </r>
  </si>
  <si>
    <t>18.10.56.3.9.5</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</si>
  <si>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</si>
  <si>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</si>
  <si>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 xml:space="preserve">The recommended state for this setting is: </t>
    </r>
    <r>
      <rPr>
        <b/>
        <sz val="11"/>
        <color rgb="FF000000"/>
        <rFont val="Calibri"/>
      </rPr>
      <t>Enabled: High Level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</si>
  <si>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 NT\Terminal Services:MinEncryptionLevel</t>
    </r>
    <r>
      <rPr>
        <sz val="11"/>
        <color rgb="FF006096"/>
        <rFont val="Roboto Condensed"/>
      </rPr>
      <t xml:space="preserve">
</t>
    </r>
  </si>
  <si>
    <r>
      <rPr>
        <sz val="11"/>
        <color rgb="FF000000"/>
        <rFont val="Calibri"/>
      </rPr>
      <t>Enabled: High Level. (All communications between clients and RD Session Host servers during remote connections using native RDP encryption must be 128-bit strength. Clients that do not support 128-bit encryption will be unable to establish Remote Desktop Server sessions.)</t>
    </r>
  </si>
  <si>
    <t>Session Time Limits</t>
  </si>
  <si>
    <t>18.10.56.3.10.1</t>
  </si>
  <si>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</si>
  <si>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15 minutes or less, but not Never (0)</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active but idle Remote Desktop Services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Set time limit for active but idle Terminal Services sessions</t>
    </r>
    <r>
      <rPr>
        <sz val="11"/>
        <color rgb="FF000000"/>
        <rFont val="Calibri"/>
      </rPr>
      <t>, but it was renamed starting with the Windows 7 &amp; Server 2008 R2 Administrative Templates.</t>
    </r>
  </si>
  <si>
    <r>
      <rPr>
        <sz val="11"/>
        <color rgb="FF000000"/>
        <rFont val="Calibri"/>
      </rPr>
      <t>This policy setting allows you to specify the maximum amount of time that an active Remote Desktop Services session can be idle (without user input) before it is automatically disconnected.</t>
    </r>
    <r>
      <rPr>
        <sz val="11"/>
        <color rgb="FF000000"/>
        <rFont val="Calibri"/>
      </rPr>
      <t xml:space="preserve">
</t>
    </r>
    <r>
      <rPr>
        <sz val="11"/>
        <color rgb="FF000000"/>
        <rFont val="Calibri"/>
      </rPr>
      <t xml:space="preserve">The recommended state for this setting is: </t>
    </r>
    <r>
      <rPr>
        <b/>
        <sz val="11"/>
        <color rgb="FF000000"/>
        <rFont val="Calibri"/>
      </rPr>
      <t>Enabled: 15 minutes or less, but not Never (0)</t>
    </r>
    <r>
      <rPr>
        <sz val="11"/>
        <color rgb="FF000000"/>
        <rFont val="Calibri"/>
      </rPr>
      <t>.</t>
    </r>
  </si>
  <si>
    <r>
      <rPr>
        <sz val="11"/>
        <color rgb="FF000000"/>
        <rFont val="Calibri"/>
      </rPr>
      <t>Remote Desktop Services will automatically disconnect active but idle sessions after 15 minutes (or the specified amount of time). The user receives a warning two minutes before the session disconnects, which allows the user to press a key or move the mouse to keep the session active. Note that idle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</si>
  <si>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900000</t>
    </r>
    <r>
      <rPr>
        <sz val="11"/>
        <color rgb="FF000000"/>
        <rFont val="Calibri"/>
      </rPr>
      <t xml:space="preserve"> or less but not</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Services:MaxIdleTime</t>
    </r>
    <r>
      <rPr>
        <sz val="11"/>
        <color rgb="FF006096"/>
        <rFont val="Roboto Condensed"/>
      </rPr>
      <t xml:space="preserve">
</t>
    </r>
  </si>
  <si>
    <r>
      <rPr>
        <sz val="11"/>
        <color rgb="FF000000"/>
        <rFont val="Calibri"/>
      </rPr>
      <t>Disabled. (Remote Desktop Services allows sessions to remain active but idle for an unlimited amount of time.)</t>
    </r>
  </si>
  <si>
    <t>18.10.56.3.10.2</t>
  </si>
  <si>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</si>
  <si>
    <r>
      <rPr>
        <sz val="11"/>
        <color rgb="FF000000"/>
        <rFont val="Calibri"/>
      </rPr>
      <t xml:space="preserve">Set the following UI path to </t>
    </r>
    <r>
      <rPr>
        <b/>
        <sz val="11"/>
        <color rgb="FF000000"/>
        <rFont val="Calibri"/>
      </rPr>
      <t>Enabled: 1 minute</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disconnected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</si>
  <si>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a time limit for disconnected Remote Desktop Services sessions.</t>
    </r>
    <r>
      <rPr>
        <sz val="11"/>
        <color rgb="FF000000"/>
        <rFont val="Calibri"/>
      </rPr>
      <t xml:space="preserve">
</t>
    </r>
    <r>
      <rPr>
        <sz val="11"/>
        <color rgb="FF000000"/>
        <rFont val="Calibri"/>
      </rPr>
      <t xml:space="preserve">The recommended state for this setting is: </t>
    </r>
    <r>
      <rPr>
        <b/>
        <sz val="11"/>
        <color rgb="FF000000"/>
        <rFont val="Calibri"/>
      </rPr>
      <t>Enabled: 1 minute</t>
    </r>
    <r>
      <rPr>
        <sz val="11"/>
        <color rgb="FF000000"/>
        <rFont val="Calibri"/>
      </rPr>
      <t>.</t>
    </r>
  </si>
  <si>
    <r>
      <rPr>
        <sz val="11"/>
        <color rgb="FF000000"/>
        <rFont val="Calibri"/>
      </rPr>
      <t>Disconnected Remote Desktop sessions are deleted from the server after 1 minute. Note that disconnected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</si>
  <si>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60000</t>
    </r>
    <r>
      <rPr>
        <sz val="11"/>
        <color rgb="FF000000"/>
        <rFont val="Calibri"/>
      </rPr>
      <t>.</t>
    </r>
    <r>
      <rPr>
        <sz val="11"/>
        <color rgb="FF000000"/>
        <rFont val="Calibri"/>
      </rPr>
      <t xml:space="preserve">
</t>
    </r>
    <r>
      <rPr>
        <sz val="11"/>
        <color rgb="FF006096"/>
        <rFont val="Roboto Condensed"/>
      </rPr>
      <t>HKLM\SOFTWARE\Policies\Microsoft\Windows NT\Terminal Services:MaxDisconnectionTime</t>
    </r>
    <r>
      <rPr>
        <sz val="11"/>
        <color rgb="FF006096"/>
        <rFont val="Roboto Condensed"/>
      </rPr>
      <t xml:space="preserve">
</t>
    </r>
  </si>
  <si>
    <r>
      <rPr>
        <sz val="11"/>
        <color rgb="FF000000"/>
        <rFont val="Calibri"/>
      </rPr>
      <t>Disabled. (Disconnected Remote Desktop sessions are maintained for an unlimited time on the server.)</t>
    </r>
  </si>
  <si>
    <t>Temporary folders</t>
  </si>
  <si>
    <t>18.10.56.3.11.1</t>
  </si>
  <si>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</si>
  <si>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delete temp folders upon exit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Do not delete temp folder upon exit</t>
    </r>
    <r>
      <rPr>
        <sz val="11"/>
        <color rgb="FF000000"/>
        <rFont val="Calibri"/>
      </rPr>
      <t>, but it was renamed starting with the Windows 8.0 &amp; Server 2012 (non-R2) Administrative Templates.</t>
    </r>
  </si>
  <si>
    <r>
      <rPr>
        <sz val="11"/>
        <color rgb="FF000000"/>
        <rFont val="Calibri"/>
      </rPr>
      <t>This policy setting specifies whether Remote Desktop Services retains a user's per-session temporary folders at logoff.</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</si>
  <si>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Services:DeleteTempDirsOnExit</t>
    </r>
    <r>
      <rPr>
        <sz val="11"/>
        <color rgb="FF006096"/>
        <rFont val="Roboto Condensed"/>
      </rPr>
      <t xml:space="preserve">
</t>
    </r>
  </si>
  <si>
    <r>
      <rPr>
        <sz val="11"/>
        <color rgb="FF000000"/>
        <rFont val="Calibri"/>
      </rPr>
      <t>Disabled. (Temporary folders are deleted when a user logs off.)</t>
    </r>
  </si>
  <si>
    <t>RSS Feeds</t>
  </si>
  <si>
    <t>18.10.57.1</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</si>
  <si>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</si>
  <si>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Components\RSS Feeds\Prevent downloading of enclosures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Turn off downloading of enclosures</t>
    </r>
    <r>
      <rPr>
        <sz val="11"/>
        <color rgb="FF000000"/>
        <rFont val="Calibri"/>
      </rPr>
      <t>, but it was renamed starting with the Windows 8.0 &amp; Server 2012 (non-R2) Administrative Templates.</t>
    </r>
  </si>
  <si>
    <r>
      <rPr>
        <sz val="11"/>
        <color rgb="FF000000"/>
        <rFont val="Calibri"/>
      </rPr>
      <t>This policy setting prevents the user from having enclosures (file attachments) downloaded from an RSS feed to the user's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</si>
  <si>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set the Feed Sync Engine to download an enclosure through the Feed property page. Developers cannot change the download setting through feed APIs.</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</si>
  <si>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Explorer\Feeds:DisableEnclosureDownload</t>
    </r>
    <r>
      <rPr>
        <sz val="11"/>
        <color rgb="FF006096"/>
        <rFont val="Roboto Condensed"/>
      </rPr>
      <t xml:space="preserve">
</t>
    </r>
  </si>
  <si>
    <r>
      <rPr>
        <sz val="11"/>
        <color rgb="FF000000"/>
        <rFont val="Calibri"/>
      </rPr>
      <t>Disabled. (Users can set the Feed Sync Engine to download an enclosure through the Feed property page. Developers can change the download setting through the Feed APIs.)</t>
    </r>
  </si>
  <si>
    <t>Search</t>
  </si>
  <si>
    <t>18.10.58.2</t>
  </si>
  <si>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</si>
  <si>
    <r>
      <rPr>
        <sz val="11"/>
        <color rgb="FF000000"/>
        <rFont val="Calibri"/>
      </rPr>
      <t xml:space="preserve">Set the following UI path to </t>
    </r>
    <r>
      <rPr>
        <b/>
        <sz val="11"/>
        <color rgb="FF000000"/>
        <rFont val="Calibri"/>
      </rPr>
      <t>Enabled: Disable Cloud Search</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Cloud Search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the Microsoft Windows 10 Release 1709 Administrative Templates (or newer).</t>
    </r>
  </si>
  <si>
    <r>
      <rPr>
        <sz val="11"/>
        <color rgb="FF000000"/>
        <rFont val="Calibri"/>
      </rPr>
      <t>This policy setting allows search and Cortana to search cloud sources like OneDrive and SharePoint.</t>
    </r>
    <r>
      <rPr>
        <sz val="11"/>
        <color rgb="FF000000"/>
        <rFont val="Calibri"/>
      </rPr>
      <t xml:space="preserve">
</t>
    </r>
    <r>
      <rPr>
        <sz val="11"/>
        <color rgb="FF000000"/>
        <rFont val="Calibri"/>
      </rPr>
      <t xml:space="preserve">The recommended state for this setting is: </t>
    </r>
    <r>
      <rPr>
        <b/>
        <sz val="11"/>
        <color rgb="FF000000"/>
        <rFont val="Calibri"/>
      </rPr>
      <t>Enabled: Disable Cloud Search</t>
    </r>
    <r>
      <rPr>
        <sz val="11"/>
        <color rgb="FF000000"/>
        <rFont val="Calibri"/>
      </rPr>
      <t>.</t>
    </r>
  </si>
  <si>
    <r>
      <rPr>
        <sz val="11"/>
        <color rgb="FF000000"/>
        <rFont val="Calibri"/>
      </rPr>
      <t>Search and Cortana will not be permitted to search cloud sources like OneDrive and SharePoint.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</si>
  <si>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that the key does not exist.</t>
    </r>
    <r>
      <rPr>
        <sz val="11"/>
        <color rgb="FF000000"/>
        <rFont val="Calibri"/>
      </rPr>
      <t xml:space="preserve">
</t>
    </r>
    <r>
      <rPr>
        <sz val="11"/>
        <color rgb="FF006096"/>
        <rFont val="Roboto Condensed"/>
      </rPr>
      <t>HKLM\SOFTWARE\Policies\Microsoft\Windows\Windows Search:AllowCloudSearch</t>
    </r>
    <r>
      <rPr>
        <sz val="11"/>
        <color rgb="FF006096"/>
        <rFont val="Roboto Condensed"/>
      </rPr>
      <t xml:space="preserve">
</t>
    </r>
  </si>
  <si>
    <r>
      <rPr>
        <sz val="11"/>
        <color rgb="FF000000"/>
        <rFont val="Calibri"/>
      </rPr>
      <t>Enabled: Enable Cloud Search. (Allow search and Cortana to search cloud sources like OneDrive and SharePoint.)</t>
    </r>
  </si>
  <si>
    <t>18.10.58.3</t>
  </si>
  <si>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</si>
  <si>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Cortana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</si>
  <si>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Cortana is allowed on the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</si>
  <si>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Cortana will be turned off. Users will still be able to use search to find things on the device and on the Internet.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</si>
  <si>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Search:AllowCortana</t>
    </r>
    <r>
      <rPr>
        <sz val="11"/>
        <color rgb="FF006096"/>
        <rFont val="Roboto Condensed"/>
      </rPr>
      <t xml:space="preserve">
</t>
    </r>
  </si>
  <si>
    <r>
      <rPr>
        <sz val="11"/>
        <color rgb="FF000000"/>
        <rFont val="Calibri"/>
      </rPr>
      <t>Enabled. (Cortana will be allowed on the device.)</t>
    </r>
  </si>
  <si>
    <t>18.10.58.4</t>
  </si>
  <si>
    <r>
      <rPr>
        <sz val="11"/>
        <rFont val="Calibri"/>
      </rPr>
      <t xml:space="preserve">Ensure </t>
    </r>
    <r>
      <rPr>
        <sz val="11"/>
        <color rgb="FF000000"/>
        <rFont val="Calibri"/>
      </rPr>
      <t>'</t>
    </r>
    <r>
      <rPr>
        <b/>
        <sz val="11"/>
        <color rgb="FF000000"/>
        <rFont val="Calibri"/>
      </rPr>
      <t>Allow Cortana above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</si>
  <si>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Cortana above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</si>
  <si>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or not the user can interact with Cortana using speech while the system is locked.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</si>
  <si>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system will need to be unlocked for the user to interact with Cortana using speech.</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</si>
  <si>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Search:AllowCortanaAboveLock</t>
    </r>
    <r>
      <rPr>
        <sz val="11"/>
        <color rgb="FF006096"/>
        <rFont val="Roboto Condensed"/>
      </rPr>
      <t xml:space="preserve">
</t>
    </r>
  </si>
  <si>
    <r>
      <rPr>
        <sz val="11"/>
        <color rgb="FF000000"/>
        <rFont val="Calibri"/>
      </rPr>
      <t>Enabled. (The user can interact with Cortana using speech while the system is locked.)</t>
    </r>
  </si>
  <si>
    <t>18.10.58.5</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</si>
  <si>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</si>
  <si>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indexing of encrypted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all versions of the Microsoft Windows Administrative Templates.</t>
    </r>
  </si>
  <si>
    <r>
      <rPr>
        <sz val="11"/>
        <color rgb="FF000000"/>
        <rFont val="Calibri"/>
      </rPr>
      <t>This policy setting controls whether encrypted items are allowed to be indexed. When this setting is changed, the index is rebuilt completely. Full volume encryption (such as BitLocker Drive Encryption or a non-Microsoft solution) must be used for the location of the index to maintain security for encrypted files.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</si>
  <si>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Search:AllowIndexingEncryptedStoresOrItems</t>
    </r>
    <r>
      <rPr>
        <sz val="11"/>
        <color rgb="FF006096"/>
        <rFont val="Roboto Condensed"/>
      </rPr>
      <t xml:space="preserve">
</t>
    </r>
  </si>
  <si>
    <r>
      <rPr>
        <sz val="11"/>
        <color rgb="FF000000"/>
        <rFont val="Calibri"/>
      </rPr>
      <t>Disabled. (Search service components (including non-Microsoft components) are expected not to index encrypted items or encrypted stores.)</t>
    </r>
  </si>
  <si>
    <t>18.10.58.6</t>
  </si>
  <si>
    <r>
      <rPr>
        <sz val="11"/>
        <rFont val="Calibri"/>
      </rPr>
      <t xml:space="preserve">Ensure </t>
    </r>
    <r>
      <rPr>
        <sz val="11"/>
        <color rgb="FF000000"/>
        <rFont val="Calibri"/>
      </rPr>
      <t>'</t>
    </r>
    <r>
      <rPr>
        <b/>
        <sz val="11"/>
        <color rgb="FF000000"/>
        <rFont val="Calibri"/>
      </rPr>
      <t>Allow search and Cortana to use location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</si>
  <si>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search and Cortana to use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</si>
  <si>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search and Cortana can provide location aware search and Cortana results.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</si>
  <si>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Search and Cortana will not have access to location information.</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</si>
  <si>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Search:AllowSearchToUseLocation</t>
    </r>
    <r>
      <rPr>
        <sz val="11"/>
        <color rgb="FF006096"/>
        <rFont val="Roboto Condensed"/>
      </rPr>
      <t xml:space="preserve">
</t>
    </r>
  </si>
  <si>
    <r>
      <rPr>
        <sz val="11"/>
        <color rgb="FF000000"/>
        <rFont val="Calibri"/>
      </rPr>
      <t>Enabled. (Search and Cortana can access location information.)</t>
    </r>
  </si>
  <si>
    <t>18.10.58.7</t>
  </si>
  <si>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</si>
  <si>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search highlights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the Microsoft Windows 10 Release 21H2 Administrative Templates (or newer).</t>
    </r>
  </si>
  <si>
    <r>
      <rPr>
        <sz val="11"/>
        <color rgb="FF000000"/>
        <rFont val="Calibri"/>
      </rPr>
      <t>This policy setting controls search highlights in the start menu search box and in search home.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</si>
  <si>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“Interesting”, “informative”, and “noteworthy” information about the current date will not be displayed (by Microsoft) to the user.</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</si>
  <si>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Search:EnableDynamicContentInWSB</t>
    </r>
    <r>
      <rPr>
        <sz val="11"/>
        <color rgb="FF006096"/>
        <rFont val="Roboto Condensed"/>
      </rPr>
      <t xml:space="preserve">
</t>
    </r>
  </si>
  <si>
    <r>
      <rPr>
        <sz val="11"/>
        <color rgb="FF000000"/>
        <rFont val="Calibri"/>
      </rPr>
      <t>Enabled. (Search highlights in the start menu search box and in search home will be available.)</t>
    </r>
  </si>
  <si>
    <t>Software Protection Platform</t>
  </si>
  <si>
    <t>18.10.62.1</t>
  </si>
  <si>
    <r>
      <rPr>
        <sz val="11"/>
        <rFont val="Calibri"/>
      </rPr>
      <t xml:space="preserve">Ensure </t>
    </r>
    <r>
      <rPr>
        <sz val="11"/>
        <color rgb="FF000000"/>
        <rFont val="Calibri"/>
      </rPr>
      <t>'</t>
    </r>
    <r>
      <rPr>
        <b/>
        <sz val="11"/>
        <color rgb="FF000000"/>
        <rFont val="Calibri"/>
      </rPr>
      <t>Turn off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</si>
  <si>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Components\Software Protection Platform\Turn off KMS Client Online AVS Validation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AVSValidationGP.admx/adml</t>
    </r>
    <r>
      <rPr>
        <sz val="11"/>
        <color rgb="FF000000"/>
        <rFont val="Calibri"/>
      </rPr>
      <t xml:space="preserve"> that is included with the Microsoft Windows 10 RTM (Release 1507) Administrative Templates (or newer).</t>
    </r>
  </si>
  <si>
    <r>
      <rPr>
        <sz val="11"/>
        <color rgb="FF000000"/>
        <rFont val="Calibri"/>
      </rPr>
      <t>The Key Management Service (KMS) is a Microsoft license activation method that entails setting up a local server to store the software licenses. The KMS server itself needs to connect to Microsoft to activate the KMS service, but subsequent on-network clients can activate Microsoft Windows OS and/or their Microsoft Office via the KMS server instead of connecting directly to Microsoft. This policy setting lets you opt-out of sending KMS client activation data to Microsoft automatically.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</si>
  <si>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is prevented from sending data to Microsoft regarding its KMS client activation state.</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</si>
  <si>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NT\CurrentVersion\Software Protection Platform:NoGenTicket</t>
    </r>
    <r>
      <rPr>
        <sz val="11"/>
        <color rgb="FF006096"/>
        <rFont val="Roboto Condensed"/>
      </rPr>
      <t xml:space="preserve">
</t>
    </r>
  </si>
  <si>
    <r>
      <rPr>
        <sz val="11"/>
        <color rgb="FF000000"/>
        <rFont val="Calibri"/>
      </rPr>
      <t>Disabled. (KMS client activation data will automatically be sent to Microsoft when the device activates.)</t>
    </r>
  </si>
  <si>
    <t>Store</t>
  </si>
  <si>
    <t>18.10.65.1</t>
  </si>
  <si>
    <r>
      <rPr>
        <sz val="11"/>
        <rFont val="Calibri"/>
      </rPr>
      <t xml:space="preserve">Ensure </t>
    </r>
    <r>
      <rPr>
        <sz val="11"/>
        <color rgb="FF000000"/>
        <rFont val="Calibri"/>
      </rPr>
      <t>'</t>
    </r>
    <r>
      <rPr>
        <b/>
        <sz val="11"/>
        <color rgb="FF000000"/>
        <rFont val="Calibri"/>
      </rPr>
      <t>Disable all apps from Microsoft 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</si>
  <si>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Components\Store\Disable all apps from Microsoft Store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WindowsStore.admx/adml</t>
    </r>
    <r>
      <rPr>
        <sz val="11"/>
        <color rgb="FF000000"/>
        <rFont val="Calibri"/>
      </rPr>
      <t xml:space="preserve"> that is included with the Microsoft Windows 10 Release 1511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Disable all apps from Windows Store</t>
    </r>
    <r>
      <rPr>
        <sz val="11"/>
        <color rgb="FF000000"/>
        <rFont val="Calibri"/>
      </rPr>
      <t>, but it was renamed starting with the Windows 10 Release 1803 Administrative Templates.</t>
    </r>
  </si>
  <si>
    <r>
      <rPr>
        <sz val="11"/>
        <color rgb="FF000000"/>
        <rFont val="Calibri"/>
      </rPr>
      <t>This setting configures the launch of all apps from the Microsoft Store that came pre-installed or were downloaded.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only applies to Windows 10 Enterprise and Windows 10 Education editions.</t>
    </r>
    <r>
      <rPr>
        <sz val="11"/>
        <color rgb="FF000000"/>
        <rFont val="Calibri"/>
      </rPr>
      <t xml:space="preserve">
</t>
    </r>
    <r>
      <rPr>
        <b/>
        <sz val="11"/>
        <color rgb="FF000000"/>
        <rFont val="Calibri"/>
      </rPr>
      <t>Note #2:</t>
    </r>
    <r>
      <rPr>
        <sz val="11"/>
        <color rgb="FF000000"/>
        <rFont val="Calibri"/>
      </rPr>
      <t xml:space="preserve"> The name of this setting and the Enabled/Disabled values are incorrectly worded – logically, the title implies that configuring it to </t>
    </r>
    <r>
      <rPr>
        <b/>
        <sz val="11"/>
        <color rgb="FF000000"/>
        <rFont val="Calibri"/>
      </rPr>
      <t>Enabled</t>
    </r>
    <r>
      <rPr>
        <sz val="11"/>
        <color rgb="FF000000"/>
        <rFont val="Calibri"/>
      </rPr>
      <t xml:space="preserve"> will disable all apps from the Microsoft Store, and configuring it to </t>
    </r>
    <r>
      <rPr>
        <b/>
        <sz val="11"/>
        <color rgb="FF000000"/>
        <rFont val="Calibri"/>
      </rPr>
      <t>Disabled</t>
    </r>
    <r>
      <rPr>
        <sz val="11"/>
        <color rgb="FF000000"/>
        <rFont val="Calibri"/>
      </rPr>
      <t xml:space="preserve"> will enable all apps from the Microsoft Store. The opposite is true (and is consistent with the GPME help text). This is a logical wording mistake by Microsoft in the Administrative Template.</t>
    </r>
  </si>
  <si>
    <r>
      <rPr>
        <sz val="11"/>
        <color rgb="FF000000"/>
        <rFont val="Calibri"/>
      </rPr>
      <t>All apps from the Microsoft Store that came pre-installed or were downloaded are prevented from launching. Existing Microsoft Store apps will not be updated. Microsoft Store is disabled.</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</si>
  <si>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HKLM\SOFTWARE\Policies\Microsoft\WindowsStore:DisableStoreApps</t>
    </r>
    <r>
      <rPr>
        <sz val="11"/>
        <color rgb="FF006096"/>
        <rFont val="Roboto Condensed"/>
      </rPr>
      <t xml:space="preserve">
</t>
    </r>
  </si>
  <si>
    <r>
      <rPr>
        <sz val="11"/>
        <color rgb="FF000000"/>
        <rFont val="Calibri"/>
      </rPr>
      <t>Enabled. (Microsoft Store apps are permitted to be launched and updated. Microsoft Store is enabled.)</t>
    </r>
  </si>
  <si>
    <t>18.10.65.2</t>
  </si>
  <si>
    <r>
      <rPr>
        <sz val="11"/>
        <rFont val="Calibri"/>
      </rPr>
      <t xml:space="preserve">Ensure </t>
    </r>
    <r>
      <rPr>
        <sz val="11"/>
        <color rgb="FF000000"/>
        <rFont val="Calibri"/>
      </rPr>
      <t>'</t>
    </r>
    <r>
      <rPr>
        <b/>
        <sz val="11"/>
        <color rgb="FF000000"/>
        <rFont val="Calibri"/>
      </rPr>
      <t>Only display the private store within the Microsoft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</si>
  <si>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Components\Store\Only display the private store within the Microsoft Store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WindowsStore.admx/adml</t>
    </r>
    <r>
      <rPr>
        <sz val="11"/>
        <color rgb="FF000000"/>
        <rFont val="Calibri"/>
      </rPr>
      <t xml:space="preserve"> that is included with the Microsoft Windows 10 Release 1607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Only display the private store within the Windows Store app</t>
    </r>
    <r>
      <rPr>
        <sz val="11"/>
        <color rgb="FF000000"/>
        <rFont val="Calibri"/>
      </rPr>
      <t>, but it was renamed starting with the Windows 10 Release 1803 Administrative Templates.</t>
    </r>
  </si>
  <si>
    <r>
      <rPr>
        <sz val="11"/>
        <color rgb="FF000000"/>
        <rFont val="Calibri"/>
      </rPr>
      <t>This policy setting denies access to the retail catalog in the Microsoft Store, but displays the private store.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</si>
  <si>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view the retail catalog in the Microsoft Store, but they will be able to view apps in the private store.</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</si>
  <si>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HKLM\SOFTWARE\Policies\Microsoft\WindowsStore:RequirePrivateStoreOnly</t>
    </r>
    <r>
      <rPr>
        <sz val="11"/>
        <color rgb="FF006096"/>
        <rFont val="Roboto Condensed"/>
      </rPr>
      <t xml:space="preserve">
</t>
    </r>
  </si>
  <si>
    <r>
      <rPr>
        <sz val="11"/>
        <color rgb="FF000000"/>
        <rFont val="Calibri"/>
      </rPr>
      <t>Disabled. (Users can access the retail catalog in the Microsoft Store.)</t>
    </r>
  </si>
  <si>
    <t>18.10.65.3</t>
  </si>
  <si>
    <r>
      <rPr>
        <sz val="11"/>
        <rFont val="Calibri"/>
      </rPr>
      <t xml:space="preserve">Ensure </t>
    </r>
    <r>
      <rPr>
        <sz val="11"/>
        <color rgb="FF000000"/>
        <rFont val="Calibri"/>
      </rPr>
      <t>'</t>
    </r>
    <r>
      <rPr>
        <b/>
        <sz val="11"/>
        <color rgb="FF000000"/>
        <rFont val="Calibri"/>
      </rPr>
      <t>Turn off Automatic Download and Install of updates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</si>
  <si>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Components\Store\Turn off Automatic Download and Install of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WinStoreUI.admx/adml</t>
    </r>
    <r>
      <rPr>
        <sz val="11"/>
        <color rgb="FF000000"/>
        <rFont val="Calibri"/>
      </rPr>
      <t xml:space="preserve"> that is included with the Microsoft Windows 8.1 &amp; Server 2012 R2 Administrative Templates, or by the Group Policy template </t>
    </r>
    <r>
      <rPr>
        <b/>
        <sz val="11"/>
        <color rgb="FF000000"/>
        <rFont val="Calibri"/>
      </rPr>
      <t>WindowsStore.admx/adml</t>
    </r>
    <r>
      <rPr>
        <sz val="11"/>
        <color rgb="FF000000"/>
        <rFont val="Calibri"/>
      </rPr>
      <t xml:space="preserve"> that is included with the Microsoft Windows 10 Release 1511 Administrative Templates (or newer).</t>
    </r>
  </si>
  <si>
    <r>
      <rPr>
        <sz val="11"/>
        <color rgb="FF000000"/>
        <rFont val="Calibri"/>
      </rPr>
      <t>This setting enables or disables the automatic download and installation of Microsoft Store app updates.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</si>
  <si>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HKLM\SOFTWARE\Policies\Microsoft\WindowsStore:AutoDownload</t>
    </r>
    <r>
      <rPr>
        <sz val="11"/>
        <color rgb="FF006096"/>
        <rFont val="Roboto Condensed"/>
      </rPr>
      <t xml:space="preserve">
</t>
    </r>
  </si>
  <si>
    <r>
      <rPr>
        <sz val="11"/>
        <color rgb="FF000000"/>
        <rFont val="Calibri"/>
      </rPr>
      <t>Disabled. (Microsoft Store automatically downloads and installs updates for Microsoft Store apps.)</t>
    </r>
  </si>
  <si>
    <t>18.10.65.4</t>
  </si>
  <si>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</si>
  <si>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Components\Store\Turn off the offer to update to the latest version of Windows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WinStoreUI.admx/adml</t>
    </r>
    <r>
      <rPr>
        <sz val="11"/>
        <color rgb="FF000000"/>
        <rFont val="Calibri"/>
      </rPr>
      <t xml:space="preserve"> that is included with the Microsoft Windows 8.1 &amp; Server 2012 R2 Administrative Templates, or by the Group Policy template </t>
    </r>
    <r>
      <rPr>
        <b/>
        <sz val="11"/>
        <color rgb="FF000000"/>
        <rFont val="Calibri"/>
      </rPr>
      <t>WindowsStore.admx/adml</t>
    </r>
    <r>
      <rPr>
        <sz val="11"/>
        <color rgb="FF000000"/>
        <rFont val="Calibri"/>
      </rPr>
      <t xml:space="preserve"> that is included with the Microsoft Windows 10 Release 1511 Administrative Templates (or newer).</t>
    </r>
  </si>
  <si>
    <r>
      <rPr>
        <sz val="11"/>
        <color rgb="FF000000"/>
        <rFont val="Calibri"/>
      </rPr>
      <t>Enables or disables the Microsoft Store offer to update to the latest version of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</si>
  <si>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Store application will not offer updates to the latest version of Windows.</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</si>
  <si>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HKLM\SOFTWARE\Policies\Microsoft\WindowsStore:DisableOSUpgrade</t>
    </r>
    <r>
      <rPr>
        <sz val="11"/>
        <color rgb="FF006096"/>
        <rFont val="Roboto Condensed"/>
      </rPr>
      <t xml:space="preserve">
</t>
    </r>
  </si>
  <si>
    <r>
      <rPr>
        <sz val="11"/>
        <color rgb="FF000000"/>
        <rFont val="Calibri"/>
      </rPr>
      <t>Disabled. (The Microsoft Store application will offer updates to the latest version of Windows.)</t>
    </r>
  </si>
  <si>
    <t>18.10.65.5</t>
  </si>
  <si>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</si>
  <si>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Components\Store\Turn off the Store application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WinStoreUI.admx/adml</t>
    </r>
    <r>
      <rPr>
        <sz val="11"/>
        <color rgb="FF000000"/>
        <rFont val="Calibri"/>
      </rPr>
      <t xml:space="preserve"> that is included with the Microsoft Windows 8.0 &amp; Server 2012 (non-R2) Administrative Templates, or by the Group Policy template </t>
    </r>
    <r>
      <rPr>
        <b/>
        <sz val="11"/>
        <color rgb="FF000000"/>
        <rFont val="Calibri"/>
      </rPr>
      <t>WindowsStore.admx/adml</t>
    </r>
    <r>
      <rPr>
        <sz val="11"/>
        <color rgb="FF000000"/>
        <rFont val="Calibri"/>
      </rPr>
      <t xml:space="preserve"> that is included with the Microsoft Windows 10 Release 1511 Administrative Templates (or newer).</t>
    </r>
  </si>
  <si>
    <r>
      <rPr>
        <sz val="11"/>
        <color rgb="FF000000"/>
        <rFont val="Calibri"/>
      </rPr>
      <t>This setting denies or allows access to the Store application.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xml:space="preserve"> and MSKB 3135657 </t>
    </r>
    <r>
      <rPr>
        <sz val="11"/>
        <color rgb="FF0000FF"/>
        <rFont val="Calibri"/>
      </rPr>
      <t>(https://support.microsoft.com/en-us/help/3135657/can-t-disable-windows-store-in-windows-10-pro-through-group-policy)</t>
    </r>
    <r>
      <rPr>
        <sz val="11"/>
        <color rgb="FF000000"/>
        <rFont val="Calibri"/>
      </rPr>
      <t>, this policy setting does not apply to any Windows 10 editions other than Enterprise and Education.</t>
    </r>
  </si>
  <si>
    <r>
      <rPr>
        <sz val="11"/>
        <color rgb="FF000000"/>
        <rFont val="Calibri"/>
      </rPr>
      <t>Access to the Microsoft Store application is denied.</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</si>
  <si>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HKLM\SOFTWARE\Policies\Microsoft\WindowsStore:RemoveWindowsStore</t>
    </r>
    <r>
      <rPr>
        <sz val="11"/>
        <color rgb="FF006096"/>
        <rFont val="Roboto Condensed"/>
      </rPr>
      <t xml:space="preserve">
</t>
    </r>
  </si>
  <si>
    <r>
      <rPr>
        <sz val="11"/>
        <color rgb="FF000000"/>
        <rFont val="Calibri"/>
      </rPr>
      <t>Disabled. (Access to the Microsoft Store application is allowed.)</t>
    </r>
  </si>
  <si>
    <t>Widgets</t>
  </si>
  <si>
    <t>18.10.71.1</t>
  </si>
  <si>
    <r>
      <rPr>
        <sz val="11"/>
        <rFont val="Calibri"/>
      </rPr>
      <t xml:space="preserve">Ensure </t>
    </r>
    <r>
      <rPr>
        <sz val="11"/>
        <color rgb="FF000000"/>
        <rFont val="Calibri"/>
      </rPr>
      <t>'</t>
    </r>
    <r>
      <rPr>
        <b/>
        <sz val="11"/>
        <color rgb="FF000000"/>
        <rFont val="Calibri"/>
      </rPr>
      <t>Allow widgets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</si>
  <si>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Components\Widgets\Allow widgets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NewsAndInterests.admx/adml</t>
    </r>
    <r>
      <rPr>
        <sz val="11"/>
        <color rgb="FF000000"/>
        <rFont val="Calibri"/>
      </rPr>
      <t xml:space="preserve"> that is included with the Microsoft Windows 11 Release 21H2 Administrative Templates (or newer).</t>
    </r>
  </si>
  <si>
    <r>
      <rPr>
        <sz val="11"/>
        <color rgb="FF000000"/>
        <rFont val="Calibri"/>
      </rPr>
      <t>This policy setting specifies whether the Widgets feature is allowed on the device. The Widgets feature provides information such as, weather, news, sports, stocks, traffic, and entertainment (not an inclusive list).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</si>
  <si>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Widgets feature on the Windows taskbar will not be available on the device.</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</si>
  <si>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HKLM\SOFTWARE\Policies\Microsoft\Dsh:AllowNewsAndInterests</t>
    </r>
    <r>
      <rPr>
        <sz val="11"/>
        <color rgb="FF006096"/>
        <rFont val="Roboto Condensed"/>
      </rPr>
      <t xml:space="preserve">
</t>
    </r>
  </si>
  <si>
    <r>
      <rPr>
        <sz val="11"/>
        <color rgb="FF000000"/>
        <rFont val="Calibri"/>
      </rPr>
      <t>Enabled. (The Widgets feature is allowed on the device.)</t>
    </r>
  </si>
  <si>
    <t>Explorer</t>
  </si>
  <si>
    <t>18.10.75.2.1</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</si>
  <si>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</si>
  <si>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Configure Windows SmartScreen</t>
    </r>
    <r>
      <rPr>
        <sz val="11"/>
        <color rgb="FF000000"/>
        <rFont val="Calibri"/>
      </rPr>
      <t>, but it was renamed starting with the Windows 10 Release 1703 Administrative Templates.</t>
    </r>
  </si>
  <si>
    <r>
      <rPr>
        <sz val="11"/>
        <color rgb="FF000000"/>
        <rFont val="Calibri"/>
      </rPr>
      <t>This policy setting allows you to manage the behavior of Windows Defender SmartScreen. Windows Defender SmartScreen helps keep PCs safer by warning users before running unrecognized programs downloaded from the Internet. Some information is sent to Microsoft about files and programs run on PCs with this feature enabled.</t>
    </r>
    <r>
      <rPr>
        <sz val="11"/>
        <color rgb="FF000000"/>
        <rFont val="Calibri"/>
      </rPr>
      <t xml:space="preserve">
</t>
    </r>
    <r>
      <rPr>
        <sz val="11"/>
        <color rgb="FF000000"/>
        <rFont val="Calibri"/>
      </rPr>
      <t xml:space="preserve">The recommended state for this setting is: </t>
    </r>
    <r>
      <rPr>
        <b/>
        <sz val="11"/>
        <color rgb="FF000000"/>
        <rFont val="Calibri"/>
      </rPr>
      <t>Enabled: Warn and prevent bypass</t>
    </r>
    <r>
      <rPr>
        <sz val="11"/>
        <color rgb="FF000000"/>
        <rFont val="Calibri"/>
      </rPr>
      <t>.</t>
    </r>
  </si>
  <si>
    <r>
      <rPr>
        <sz val="11"/>
        <color rgb="FF000000"/>
        <rFont val="Calibri"/>
      </rPr>
      <t>Users will be warned and prevented from running unrecognized programs downloaded from the Internet.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</si>
  <si>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(EnableSmartScreen) and </t>
    </r>
    <r>
      <rPr>
        <b/>
        <sz val="11"/>
        <color rgb="FF000000"/>
        <rFont val="Calibri"/>
      </rPr>
      <t>REG_SZ</t>
    </r>
    <r>
      <rPr>
        <sz val="11"/>
        <color rgb="FF000000"/>
        <rFont val="Calibri"/>
      </rPr>
      <t xml:space="preserve"> value of </t>
    </r>
    <r>
      <rPr>
        <b/>
        <sz val="11"/>
        <color rgb="FF000000"/>
        <rFont val="Calibri"/>
      </rPr>
      <t>Block</t>
    </r>
    <r>
      <rPr>
        <sz val="11"/>
        <color rgb="FF000000"/>
        <rFont val="Calibri"/>
      </rPr>
      <t xml:space="preserve"> (ShellSmartScreenLevel).</t>
    </r>
    <r>
      <rPr>
        <sz val="11"/>
        <color rgb="FF000000"/>
        <rFont val="Calibri"/>
      </rPr>
      <t xml:space="preserve">
</t>
    </r>
    <r>
      <rPr>
        <sz val="11"/>
        <color rgb="FF006096"/>
        <rFont val="Roboto Condensed"/>
      </rPr>
      <t>HKLM\SOFTWARE\Policies\Microsoft\Windows\System:EnableSmartScreen</t>
    </r>
    <r>
      <rPr>
        <sz val="11"/>
        <color rgb="FF006096"/>
        <rFont val="Roboto Condensed"/>
      </rPr>
      <t xml:space="preserve">
</t>
    </r>
    <r>
      <rPr>
        <sz val="11"/>
        <color rgb="FF006096"/>
        <rFont val="Roboto Condensed"/>
      </rPr>
      <t>HKLM\SOFTWARE\Policies\Microsoft\Windows\System:ShellSmartScreenLevel</t>
    </r>
    <r>
      <rPr>
        <sz val="11"/>
        <color rgb="FF006096"/>
        <rFont val="Roboto Condensed"/>
      </rPr>
      <t xml:space="preserve">
</t>
    </r>
  </si>
  <si>
    <r>
      <rPr>
        <sz val="11"/>
        <color rgb="FF000000"/>
        <rFont val="Calibri"/>
      </rPr>
      <t>Disabled. (Windows Defender SmartScreen behavior is managed by administrators on the PC by using Windows Defender SmartScreen Settings in Action Center.)</t>
    </r>
  </si>
  <si>
    <t>Windows Game Recording and Broadcasting</t>
  </si>
  <si>
    <t>18.10.77.1</t>
  </si>
  <si>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</si>
  <si>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Components\Windows Game Recording and Broadcasting\Enables or disables Windows Game Recording and Broadcasting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GameDVR.admx/adml</t>
    </r>
    <r>
      <rPr>
        <sz val="11"/>
        <color rgb="FF000000"/>
        <rFont val="Calibri"/>
      </rPr>
      <t xml:space="preserve"> that is included with the Microsoft Windows 10 RTM (Release 1507) Administrative Templates (or newer).</t>
    </r>
  </si>
  <si>
    <r>
      <rPr>
        <sz val="11"/>
        <color rgb="FF000000"/>
        <rFont val="Calibri"/>
      </rPr>
      <t>This setting enables or disables the Windows Game Recording and Broadcasting features.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</si>
  <si>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Game Recording will not be allowed.</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</si>
  <si>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HKLM\SOFTWARE\Policies\Microsoft\Windows\GameDVR:AllowGameDVR</t>
    </r>
    <r>
      <rPr>
        <sz val="11"/>
        <color rgb="FF006096"/>
        <rFont val="Roboto Condensed"/>
      </rPr>
      <t xml:space="preserve">
</t>
    </r>
  </si>
  <si>
    <r>
      <rPr>
        <sz val="11"/>
        <color rgb="FF000000"/>
        <rFont val="Calibri"/>
      </rPr>
      <t>Enabled. (Recording and Broadcasting (streaming) is allowed.)</t>
    </r>
  </si>
  <si>
    <t>Windows Ink Workspace</t>
  </si>
  <si>
    <t>18.10.79.1</t>
  </si>
  <si>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</si>
  <si>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suggested apps in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</si>
  <si>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suggested apps in Windows Ink Workspace are allowed.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</si>
  <si>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suggested apps in Windows Ink Workspace will not be allowed.</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</si>
  <si>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HKLM\SOFTWARE\Policies\Microsoft\WindowsInkWorkspace:AllowSuggestedAppsInWindowsInkWorkspace</t>
    </r>
    <r>
      <rPr>
        <sz val="11"/>
        <color rgb="FF006096"/>
        <rFont val="Roboto Condensed"/>
      </rPr>
      <t xml:space="preserve">
</t>
    </r>
  </si>
  <si>
    <r>
      <rPr>
        <sz val="11"/>
        <color rgb="FF000000"/>
        <rFont val="Calibri"/>
      </rPr>
      <t>Enabled. (The suggested apps in Windows Ink Workspace will be allowed.)</t>
    </r>
  </si>
  <si>
    <t>18.10.79.2</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</si>
  <si>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</si>
  <si>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</si>
  <si>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Ink items are allowed above the lock screen.</t>
    </r>
    <r>
      <rPr>
        <sz val="11"/>
        <color rgb="FF000000"/>
        <rFont val="Calibri"/>
      </rPr>
      <t xml:space="preserve">
</t>
    </r>
    <r>
      <rPr>
        <sz val="11"/>
        <color rgb="FF000000"/>
        <rFont val="Calibri"/>
      </rPr>
      <t xml:space="preserve">The recommended state for this setting is: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</si>
  <si>
    <r>
      <rPr>
        <sz val="11"/>
        <color rgb="FF000000"/>
        <rFont val="Calibri"/>
      </rPr>
      <t>Windows Ink Workspace will not be permitted above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</si>
  <si>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HKLM\SOFTWARE\Policies\Microsoft\WindowsInkWorkspace:AllowWindowsInkWorkspace</t>
    </r>
    <r>
      <rPr>
        <sz val="11"/>
        <color rgb="FF006096"/>
        <rFont val="Roboto Condensed"/>
      </rPr>
      <t xml:space="preserve">
</t>
    </r>
  </si>
  <si>
    <r>
      <rPr>
        <sz val="11"/>
        <color rgb="FF000000"/>
        <rFont val="Calibri"/>
      </rPr>
      <t>Enabled. (Windows Ink Workspace is permitted above the lock screen.)</t>
    </r>
  </si>
  <si>
    <t>Windows Installer</t>
  </si>
  <si>
    <t>18.10.80.1</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</si>
  <si>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</si>
  <si>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Installer\Allow user control over installs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Enable user control over installs</t>
    </r>
    <r>
      <rPr>
        <sz val="11"/>
        <color rgb="FF000000"/>
        <rFont val="Calibri"/>
      </rPr>
      <t>, but it was renamed starting with the Windows 8.0 &amp; Server 2012 (non-R2) Administrative Templates.</t>
    </r>
  </si>
  <si>
    <r>
      <rPr>
        <sz val="11"/>
        <color rgb="FF000000"/>
        <rFont val="Calibri"/>
      </rPr>
      <t>This setting controls whether users are permitted to change installation options that typically are available only to system administrators. The security features of Windows Installer normally prevent users from changing installation options that are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</si>
  <si>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HKLM\SOFTWARE\Policies\Microsoft\Windows\Installer:EnableUserControl</t>
    </r>
    <r>
      <rPr>
        <sz val="11"/>
        <color rgb="FF006096"/>
        <rFont val="Roboto Condensed"/>
      </rPr>
      <t xml:space="preserve">
</t>
    </r>
  </si>
  <si>
    <r>
      <rPr>
        <sz val="11"/>
        <color rgb="FF000000"/>
        <rFont val="Calibri"/>
      </rPr>
      <t>Disabled. (The security features of Windows Installer will prevent users from changing installation options typically reserved for system administrators, such as specifying the directory to which files are installed.)</t>
    </r>
  </si>
  <si>
    <t>18.10.80.2</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</si>
  <si>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</si>
  <si>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</si>
  <si>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This setting controls whether or not Windows Installer should use system permissions when it installs any program on the system.</t>
    </r>
    <r>
      <rPr>
        <sz val="11"/>
        <color rgb="FF000000"/>
        <rFont val="Calibri"/>
      </rPr>
      <t xml:space="preserve">
</t>
    </r>
    <r>
      <rPr>
        <b/>
        <sz val="11"/>
        <color rgb="FF000000"/>
        <rFont val="Calibri"/>
      </rPr>
      <t>Note:</t>
    </r>
    <r>
      <rPr>
        <sz val="11"/>
        <color rgb="FF000000"/>
        <rFont val="Calibri"/>
      </rPr>
      <t xml:space="preserve"> This setting appears both in the Computer Configuration and User Configuration folders. To make this setting effective, you must enable the setting in both folders.</t>
    </r>
    <r>
      <rPr>
        <sz val="11"/>
        <color rgb="FF000000"/>
        <rFont val="Calibri"/>
      </rPr>
      <t xml:space="preserve">
</t>
    </r>
    <r>
      <rPr>
        <b/>
        <sz val="11"/>
        <color rgb="FF000000"/>
        <rFont val="Calibri"/>
      </rPr>
      <t>Caution:</t>
    </r>
    <r>
      <rPr>
        <sz val="11"/>
        <color rgb="FF000000"/>
        <rFont val="Calibri"/>
      </rPr>
      <t xml:space="preserve"> If enabled, skilled users can take advantage of the permissions this setting grants to change their privileges and gain permanent access to restricted files and folders. Note that the User Configuration version of this setting is not guaranteed to be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</si>
  <si>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HKLM\SOFTWARE\Policies\Microsoft\Windows\Installer:AlwaysInstallElevated</t>
    </r>
    <r>
      <rPr>
        <sz val="11"/>
        <color rgb="FF006096"/>
        <rFont val="Roboto Condensed"/>
      </rPr>
      <t xml:space="preserve">
</t>
    </r>
  </si>
  <si>
    <r>
      <rPr>
        <sz val="11"/>
        <color rgb="FF000000"/>
        <rFont val="Calibri"/>
      </rPr>
      <t>Disabled. (Windows Installer will apply the current user's permissions when it installs programs that a system administrator does not distribute or offer. This will prevent standard users from installing applications that affect system-wide configuration items.)</t>
    </r>
  </si>
  <si>
    <t>18.10.80.3</t>
  </si>
  <si>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</si>
  <si>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Installer\Prevent Internet Explorer security prompt for Windows Installer scripts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Disable IE security prompt for Windows Installer scripts</t>
    </r>
    <r>
      <rPr>
        <sz val="11"/>
        <color rgb="FF000000"/>
        <rFont val="Calibri"/>
      </rPr>
      <t>, but it was renamed starting with the Windows 8.0 &amp; Server 2012 (non-R2) Administrative Templates.</t>
    </r>
  </si>
  <si>
    <r>
      <rPr>
        <sz val="11"/>
        <color rgb="FF000000"/>
        <rFont val="Calibri"/>
      </rPr>
      <t>This policy setting controls whether Web-based programs are allowed to install software on the computer without notifying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</si>
  <si>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HKLM\SOFTWARE\Policies\Microsoft\Windows\Installer:SafeForScripting</t>
    </r>
    <r>
      <rPr>
        <sz val="11"/>
        <color rgb="FF006096"/>
        <rFont val="Roboto Condensed"/>
      </rPr>
      <t xml:space="preserve">
</t>
    </r>
  </si>
  <si>
    <r>
      <rPr>
        <sz val="11"/>
        <color rgb="FF000000"/>
        <rFont val="Calibri"/>
      </rPr>
      <t>Disabled. (When a script hosted by an Internet browser tries to install a program on the system, the system warns users and allows them to select or refuse the installation.)</t>
    </r>
  </si>
  <si>
    <t>Windows Logon Options</t>
  </si>
  <si>
    <t>18.10.81.1</t>
  </si>
  <si>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</si>
  <si>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Options\Enable MPR notifications for the system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WinLogon.admx/adml</t>
    </r>
    <r>
      <rPr>
        <sz val="11"/>
        <color rgb="FF000000"/>
        <rFont val="Calibri"/>
      </rPr>
      <t xml:space="preserve"> that is included with the Microsoft Windows 11 Release 22H2 Administrative Templates v1.0 (or newer).</t>
    </r>
  </si>
  <si>
    <r>
      <rPr>
        <sz val="11"/>
        <color rgb="FF000000"/>
        <rFont val="Calibri"/>
      </rPr>
      <t xml:space="preserve">This policy setting controls whether </t>
    </r>
    <r>
      <rPr>
        <b/>
        <sz val="11"/>
        <color rgb="FF000000"/>
        <rFont val="Calibri"/>
      </rPr>
      <t>winlogon</t>
    </r>
    <r>
      <rPr>
        <sz val="11"/>
        <color rgb="FF000000"/>
        <rFont val="Calibri"/>
      </rPr>
      <t xml:space="preserve"> sends Multiple Provider Router (MPR) notifications. MPR handles communication between the Windows operating system and the installed network providers. MPR checks the registry to determine which providers are installed on the system and the order they are cycled through.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</si>
  <si>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b/>
        <sz val="11"/>
        <color rgb="FF000000"/>
        <rFont val="Calibri"/>
      </rPr>
      <t>Winlogon</t>
    </r>
    <r>
      <rPr>
        <sz val="11"/>
        <color rgb="FF000000"/>
        <rFont val="Calibri"/>
      </rPr>
      <t xml:space="preserve"> will not send Multiple Provider Router (MPR) notifications on the system.</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</si>
  <si>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HKLM\SOFTWARE\Microsoft\Windows\CurrentVersion\Policies\System:EnableMPR</t>
    </r>
    <r>
      <rPr>
        <sz val="11"/>
        <color rgb="FF006096"/>
        <rFont val="Roboto Condensed"/>
      </rPr>
      <t xml:space="preserve">
</t>
    </r>
  </si>
  <si>
    <r>
      <rPr>
        <sz val="11"/>
        <color rgb="FF000000"/>
        <rFont val="Calibri"/>
      </rPr>
      <t>Enabled. (Winlogon sends MPR notifications if a credential manager is configured.)</t>
    </r>
  </si>
  <si>
    <t>18.10.81.2</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</si>
  <si>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</si>
  <si>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WinLogon.admx/adml</t>
    </r>
    <r>
      <rPr>
        <sz val="11"/>
        <color rgb="FF000000"/>
        <rFont val="Calibri"/>
      </rPr>
      <t xml:space="preserve"> that is included with the Microsoft Windows 8.1 &amp; Server 2012 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Sign-in last interactive user automatically after a system-initiated restart</t>
    </r>
    <r>
      <rPr>
        <sz val="11"/>
        <color rgb="FF000000"/>
        <rFont val="Calibri"/>
      </rPr>
      <t>, but it was renamed starting with the Windows 10 Release 1903 Administrative Templates.</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</si>
  <si>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</si>
  <si>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device does not store the user's credentials for automatic sign-in after a Windows Update restart. The users' lock screen apps are not restarted after the system restarts. The user is required to present the logon credentials in order to proceed after restart.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</si>
  <si>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HKLM\SOFTWARE\Microsoft\Windows\CurrentVersion\Policies\System:DisableAutomaticRestartSignOn</t>
    </r>
    <r>
      <rPr>
        <sz val="11"/>
        <color rgb="FF006096"/>
        <rFont val="Roboto Condensed"/>
      </rPr>
      <t xml:space="preserve">
</t>
    </r>
  </si>
  <si>
    <r>
      <rPr>
        <sz val="11"/>
        <color rgb="FF000000"/>
        <rFont val="Calibri"/>
      </rPr>
      <t>Enabled.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</si>
  <si>
    <t>Windows PowerShell</t>
  </si>
  <si>
    <t>18.10.86.1</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</si>
  <si>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</si>
  <si>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Script Block Logging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</si>
  <si>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 xml:space="preserve">This policy setting enables logging of all PowerShell script input to the </t>
    </r>
    <r>
      <rPr>
        <b/>
        <sz val="11"/>
        <color rgb="FF000000"/>
        <rFont val="Calibri"/>
      </rPr>
      <t>Applications and Services Logs\Microsoft\Windows\PowerShell\Operational</t>
    </r>
    <r>
      <rPr>
        <sz val="11"/>
        <color rgb="FF000000"/>
        <rFont val="Calibri"/>
      </rPr>
      <t xml:space="preserve"> Event Log channel.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logging of </t>
    </r>
    <r>
      <rPr>
        <i/>
        <sz val="11"/>
        <color rgb="FF000000"/>
        <rFont val="Calibri"/>
      </rPr>
      <t>Script Block Invocation Start/Stop Events</t>
    </r>
    <r>
      <rPr>
        <sz val="11"/>
        <color rgb="FF000000"/>
        <rFont val="Calibri"/>
      </rPr>
      <t xml:space="preserve"> is enabled (option box checked), PowerShell will log additional events when invocation of a command, script block, function, or script starts or stops. Enabling this option generates a high volume of event logs. CIS has intentionally chosen not to make a recommendation for this option, since it generates a large volume of events. </t>
    </r>
    <r>
      <rPr>
        <b/>
        <sz val="11"/>
        <color rgb="FF000000"/>
        <rFont val="Calibri"/>
      </rPr>
      <t>If an organization chooses to enable the optional setting (checked), this also conforms to the benchmark.</t>
    </r>
  </si>
  <si>
    <r>
      <rPr>
        <sz val="11"/>
        <color rgb="FF000000"/>
        <rFont val="Calibri"/>
      </rPr>
      <t xml:space="preserve">PowerShell script input will be logged to the </t>
    </r>
    <r>
      <rPr>
        <b/>
        <sz val="11"/>
        <color rgb="FF000000"/>
        <rFont val="Calibri"/>
      </rPr>
      <t>Applications and Services Logs\Microsoft\Windows\PowerShell\Operational</t>
    </r>
    <r>
      <rPr>
        <sz val="11"/>
        <color rgb="FF000000"/>
        <rFont val="Calibri"/>
      </rPr>
      <t xml:space="preserve"> Event Log channel, which can contain credentials and sensitive information.</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Enabled</t>
    </r>
    <r>
      <rPr>
        <sz val="11"/>
        <color rgb="FF000000"/>
        <rFont val="Calibri"/>
      </rPr>
      <t xml:space="preserve"> generates a high volume of event logs which will be overwritten if the log size is not expanded or offloaded to a log collection system.</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PowerShell logs, which could be exposed to users who have read-access to those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</si>
  <si>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HKLM\SOFTWARE\Policies\Microsoft\Windows\PowerShell\ScriptBlockLogging:EnableScriptBlockLogging</t>
    </r>
    <r>
      <rPr>
        <sz val="11"/>
        <color rgb="FF006096"/>
        <rFont val="Roboto Condensed"/>
      </rPr>
      <t xml:space="preserve">
</t>
    </r>
  </si>
  <si>
    <r>
      <rPr>
        <sz val="11"/>
        <color rgb="FF000000"/>
        <rFont val="Calibri"/>
      </rPr>
      <t>Enabled. (PowerShell will log script blocks the first time they are used.)</t>
    </r>
  </si>
  <si>
    <t>18.10.86.2</t>
  </si>
  <si>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</si>
  <si>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Transcription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</si>
  <si>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This Policy setting lets you capture the input and output of Windows PowerShell commands into text-based transcripts.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</si>
  <si>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PowerShell transcript input will be logged to </t>
    </r>
    <r>
      <rPr>
        <b/>
        <sz val="11"/>
        <color rgb="FF000000"/>
        <rFont val="Calibri"/>
      </rPr>
      <t>PowerShell_transcript</t>
    </r>
    <r>
      <rPr>
        <sz val="11"/>
        <color rgb="FF000000"/>
        <rFont val="Calibri"/>
      </rPr>
      <t xml:space="preserve"> output files, which are saved to the My Documents folder (within a separate subfolder for each day) of each users´ profile by default. Optionally, a specific output directory name can be specified, which will contain all PowerShell transcript logs in a subfolder of My Documents. If specifying a full path outside the users My Documents folder, other users on the system could have access to view these logs, which may contain sensitive information such as passwords.</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
    </r>
    <r>
      <rPr>
        <b/>
        <sz val="11"/>
        <color rgb="FF000000"/>
        <rFont val="Calibri"/>
      </rPr>
      <t>PowerShell_transcript</t>
    </r>
    <r>
      <rPr>
        <sz val="11"/>
        <color rgb="FF000000"/>
        <rFont val="Calibri"/>
      </rPr>
      <t xml:space="preserve"> output files, which could be exposed to users who have read access to the files.</t>
    </r>
    <r>
      <rPr>
        <sz val="11"/>
        <color rgb="FF000000"/>
        <rFont val="Calibri"/>
      </rPr>
      <t xml:space="preserve">
</t>
    </r>
    <r>
      <rPr>
        <b/>
        <sz val="11"/>
        <color rgb="FF000000"/>
        <rFont val="Calibri"/>
      </rPr>
      <t>Warning #2:</t>
    </r>
    <r>
      <rPr>
        <sz val="11"/>
        <color rgb="FF000000"/>
        <rFont val="Calibri"/>
      </rPr>
      <t xml:space="preserve"> PowerShell Transcription is not compatible with the natively installed PowerShell v4 on Microsoft Windows 10 Release 1511 and Server 2012 R2 and below. If this recommendation is set as prescribed, PowerShell will need to be updated to at least v5.1 or newer. For more information on updating PowerShell, please see Windows PowerShell System Requirements - PowerShell | Microsoft Learn </t>
    </r>
    <r>
      <rPr>
        <sz val="11"/>
        <color rgb="FF0000FF"/>
        <rFont val="Calibri"/>
      </rPr>
      <t>(https://learn.microsoft.com/en-us/powershell/scripting/windows-powershell/install/windows-powershell-system-requirements?view=powershell-7.3#operating-system-requirements)</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</si>
  <si>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HKLM\SOFTWARE\Policies\Microsoft\Windows\PowerShell\Transcription:EnableTranscripting</t>
    </r>
    <r>
      <rPr>
        <sz val="11"/>
        <color rgb="FF006096"/>
        <rFont val="Roboto Condensed"/>
      </rPr>
      <t xml:space="preserve">
</t>
    </r>
  </si>
  <si>
    <r>
      <rPr>
        <sz val="11"/>
        <color rgb="FF000000"/>
        <rFont val="Calibri"/>
      </rPr>
      <t xml:space="preserve">Disabled. (Transcription of PowerShell-based applications is disabled by default, although transcription can still be enabled through the </t>
    </r>
    <r>
      <rPr>
        <b/>
        <sz val="11"/>
        <color rgb="FF000000"/>
        <rFont val="Calibri"/>
      </rPr>
      <t>Start-Transcript</t>
    </r>
    <r>
      <rPr>
        <sz val="11"/>
        <color rgb="FF000000"/>
        <rFont val="Calibri"/>
      </rPr>
      <t xml:space="preserve"> cmdlet.)</t>
    </r>
  </si>
  <si>
    <t>WinRM Client</t>
  </si>
  <si>
    <t>18.10.88.1.1</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</si>
  <si>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</si>
  <si>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</si>
  <si>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</si>
  <si>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HKLM\SOFTWARE\Policies\Microsoft\Windows\WinRM\Client:AllowBasic</t>
    </r>
    <r>
      <rPr>
        <sz val="11"/>
        <color rgb="FF006096"/>
        <rFont val="Roboto Condensed"/>
      </rPr>
      <t xml:space="preserve">
</t>
    </r>
  </si>
  <si>
    <r>
      <rPr>
        <sz val="11"/>
        <color rgb="FF000000"/>
        <rFont val="Calibri"/>
      </rPr>
      <t>Disabled. (The WinRM client does not use Basic authentication.)</t>
    </r>
  </si>
  <si>
    <t>18.10.88.1.2</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</si>
  <si>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</si>
  <si>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</si>
  <si>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</si>
  <si>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HKLM\SOFTWARE\Policies\Microsoft\Windows\WinRM\Client:AllowUnencryptedTraffic</t>
    </r>
    <r>
      <rPr>
        <sz val="11"/>
        <color rgb="FF006096"/>
        <rFont val="Roboto Condensed"/>
      </rPr>
      <t xml:space="preserve">
</t>
    </r>
  </si>
  <si>
    <r>
      <rPr>
        <sz val="11"/>
        <color rgb="FF000000"/>
        <rFont val="Calibri"/>
      </rPr>
      <t>Disabled. (The WinRM client sends or receives only encrypted messages over the network.)</t>
    </r>
  </si>
  <si>
    <t>18.10.88.1.3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</si>
  <si>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</si>
  <si>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</si>
  <si>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will not use Digest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</si>
  <si>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WinRM client will not use Digest authentication.</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</si>
  <si>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HKLM\SOFTWARE\Policies\Microsoft\Windows\WinRM\Client:AllowDigest</t>
    </r>
    <r>
      <rPr>
        <sz val="11"/>
        <color rgb="FF006096"/>
        <rFont val="Roboto Condensed"/>
      </rPr>
      <t xml:space="preserve">
</t>
    </r>
  </si>
  <si>
    <r>
      <rPr>
        <sz val="11"/>
        <color rgb="FF000000"/>
        <rFont val="Calibri"/>
      </rPr>
      <t>Disabled. (The WinRM client will use Digest authentication.)</t>
    </r>
  </si>
  <si>
    <t>WinRM Service</t>
  </si>
  <si>
    <t>18.10.88.2.1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</si>
  <si>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</si>
  <si>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</si>
  <si>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HKLM\SOFTWARE\Policies\Microsoft\Windows\WinRM\Service:AllowBasic</t>
    </r>
    <r>
      <rPr>
        <sz val="11"/>
        <color rgb="FF006096"/>
        <rFont val="Roboto Condensed"/>
      </rPr>
      <t xml:space="preserve">
</t>
    </r>
  </si>
  <si>
    <r>
      <rPr>
        <sz val="11"/>
        <color rgb="FF000000"/>
        <rFont val="Calibri"/>
      </rPr>
      <t>Disabled. (The WinRM service will not accept Basic authentication from a remote client.)</t>
    </r>
  </si>
  <si>
    <t>18.10.88.2.2</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</si>
  <si>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</si>
  <si>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Configuration\Administrative Templates\Windows Components\Windows Remote Management (WinRM)\WinRM Service\Allow remote server management through WinRM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automatic configuration of listeners</t>
    </r>
    <r>
      <rPr>
        <sz val="11"/>
        <color rgb="FF000000"/>
        <rFont val="Calibri"/>
      </rPr>
      <t>, but it was renamed starting with the Windows 8.0 &amp; Server 2012 (non-R2) Administrative Templates.</t>
    </r>
  </si>
  <si>
    <r>
      <rPr>
        <sz val="11"/>
        <color rgb="FF000000"/>
        <rFont val="Calibri"/>
      </rPr>
      <t>This policy setting allows you to manage whether the Windows Remote Management (WinRM) service automatically listens on the network for requests on the HTTP transport over the default HTTP port.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</si>
  <si>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HKLM\SOFTWARE\Policies\Microsoft\Windows\WinRM\Service:AllowAutoConfig</t>
    </r>
    <r>
      <rPr>
        <sz val="11"/>
        <color rgb="FF006096"/>
        <rFont val="Roboto Condensed"/>
      </rPr>
      <t xml:space="preserve">
</t>
    </r>
  </si>
  <si>
    <r>
      <rPr>
        <sz val="11"/>
        <color rgb="FF000000"/>
        <rFont val="Calibri"/>
      </rPr>
      <t>Disabled. (The WinRM service will not respond to requests from a remote computer, regardless of whether or not any WinRM listeners are configured.)</t>
    </r>
  </si>
  <si>
    <t>18.10.88.2.3</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</si>
  <si>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</si>
  <si>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</si>
  <si>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HKLM\SOFTWARE\Policies\Microsoft\Windows\WinRM\Service:AllowUnencryptedTraffic</t>
    </r>
    <r>
      <rPr>
        <sz val="11"/>
        <color rgb="FF006096"/>
        <rFont val="Roboto Condensed"/>
      </rPr>
      <t xml:space="preserve">
</t>
    </r>
  </si>
  <si>
    <r>
      <rPr>
        <sz val="11"/>
        <color rgb="FF000000"/>
        <rFont val="Calibri"/>
      </rPr>
      <t>Disabled. (The WinRM service sends or receives only encrypted messages over the network.)</t>
    </r>
  </si>
  <si>
    <t>18.10.88.2.4</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</si>
  <si>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</si>
  <si>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</si>
  <si>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whether the Windows Remote Management (WinRM) service will allow RunAs credentials to be stored for any plug-ins.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 enable and then disable this policy setting,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</si>
  <si>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The WinRM service will not allow the </t>
    </r>
    <r>
      <rPr>
        <b/>
        <sz val="11"/>
        <color rgb="FF000000"/>
        <rFont val="Calibri"/>
      </rPr>
      <t>RunAsUser</t>
    </r>
    <r>
      <rPr>
        <sz val="11"/>
        <color rgb="FF000000"/>
        <rFont val="Calibri"/>
      </rPr>
      <t xml:space="preserve"> or </t>
    </r>
    <r>
      <rPr>
        <b/>
        <sz val="11"/>
        <color rgb="FF000000"/>
        <rFont val="Calibri"/>
      </rPr>
      <t>RunAsPassword</t>
    </r>
    <r>
      <rPr>
        <sz val="11"/>
        <color rgb="FF000000"/>
        <rFont val="Calibri"/>
      </rPr>
      <t xml:space="preserve"> configuration values to be set for any plug-ins. If a plug-in has already set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the </t>
    </r>
    <r>
      <rPr>
        <b/>
        <sz val="11"/>
        <color rgb="FF000000"/>
        <rFont val="Calibri"/>
      </rPr>
      <t>RunAsPassword</t>
    </r>
    <r>
      <rPr>
        <sz val="11"/>
        <color rgb="FF000000"/>
        <rFont val="Calibri"/>
      </rPr>
      <t xml:space="preserve"> configuration value will be erased from the credential store on the computer.</t>
    </r>
    <r>
      <rPr>
        <sz val="11"/>
        <color rgb="FF000000"/>
        <rFont val="Calibri"/>
      </rPr>
      <t xml:space="preserve">
</t>
    </r>
    <r>
      <rPr>
        <sz val="11"/>
        <color rgb="FF000000"/>
        <rFont val="Calibri"/>
      </rPr>
      <t xml:space="preserve">If this setting is later Disabled again,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</si>
  <si>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HKLM\SOFTWARE\Policies\Microsoft\Windows\WinRM\Service:DisableRunAs</t>
    </r>
    <r>
      <rPr>
        <sz val="11"/>
        <color rgb="FF006096"/>
        <rFont val="Roboto Condensed"/>
      </rPr>
      <t xml:space="preserve">
</t>
    </r>
  </si>
  <si>
    <r>
      <rPr>
        <sz val="11"/>
        <color rgb="FF000000"/>
        <rFont val="Calibri"/>
      </rPr>
      <t xml:space="preserve">Disabled. (The WinRM service will allow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to be set for plug-ins and the </t>
    </r>
    <r>
      <rPr>
        <b/>
        <sz val="11"/>
        <color rgb="FF000000"/>
        <rFont val="Calibri"/>
      </rPr>
      <t>RunAsPassword</t>
    </r>
    <r>
      <rPr>
        <sz val="11"/>
        <color rgb="FF000000"/>
        <rFont val="Calibri"/>
      </rPr>
      <t xml:space="preserve"> value will be stored securely.)</t>
    </r>
  </si>
  <si>
    <t>Windows Remote Shell</t>
  </si>
  <si>
    <t>18.10.89.1</t>
  </si>
  <si>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</si>
  <si>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Shell\Allow Remote Shell Access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WindowsRemoteShell.admx/adml</t>
    </r>
    <r>
      <rPr>
        <sz val="11"/>
        <color rgb="FF000000"/>
        <rFont val="Calibri"/>
      </rPr>
      <t xml:space="preserve"> that is included with all versions of the Microsoft Windows Administrative Templates.</t>
    </r>
  </si>
  <si>
    <r>
      <rPr>
        <sz val="11"/>
        <color rgb="FF000000"/>
        <rFont val="Calibri"/>
      </rPr>
      <t>This policy setting allows you to manage configuration of remote access to all supported shells to execute scripts and commands.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GPME help text for this setting is incorrectly worded, implying that configuring it to </t>
    </r>
    <r>
      <rPr>
        <b/>
        <sz val="11"/>
        <color rgb="FF000000"/>
        <rFont val="Calibri"/>
      </rPr>
      <t>Enabled</t>
    </r>
    <r>
      <rPr>
        <sz val="11"/>
        <color rgb="FF000000"/>
        <rFont val="Calibri"/>
      </rPr>
      <t xml:space="preserve"> will reject new Remote Shell connections, and setting it to </t>
    </r>
    <r>
      <rPr>
        <b/>
        <sz val="11"/>
        <color rgb="FF000000"/>
        <rFont val="Calibri"/>
      </rPr>
      <t>Disabled</t>
    </r>
    <r>
      <rPr>
        <sz val="11"/>
        <color rgb="FF000000"/>
        <rFont val="Calibri"/>
      </rPr>
      <t xml:space="preserve"> will allow Remote Shell connections. The opposite is true (and is consistent with the title of the setting). This is a wording mistake by Microsoft in the Administrative Template.</t>
    </r>
  </si>
  <si>
    <r>
      <rPr>
        <sz val="11"/>
        <color rgb="FF000000"/>
        <rFont val="Calibri"/>
      </rPr>
      <t>New Remote Shell connections are not allowed and are rejected by the workstation.</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</si>
  <si>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HKLM\SOFTWARE\Policies\Microsoft\Windows\WinRM\Service\WinRS:AllowRemoteShellAccess</t>
    </r>
    <r>
      <rPr>
        <sz val="11"/>
        <color rgb="FF006096"/>
        <rFont val="Roboto Condensed"/>
      </rPr>
      <t xml:space="preserve">
</t>
    </r>
  </si>
  <si>
    <r>
      <rPr>
        <sz val="11"/>
        <color rgb="FF000000"/>
        <rFont val="Calibri"/>
      </rPr>
      <t>Enabled. (New Remote Shell connections are allowed.)</t>
    </r>
  </si>
  <si>
    <t>Windows Sandbox</t>
  </si>
  <si>
    <t>18.10.90.1</t>
  </si>
  <si>
    <r>
      <rPr>
        <sz val="11"/>
        <rFont val="Calibri"/>
      </rPr>
      <t xml:space="preserve">Ensure </t>
    </r>
    <r>
      <rPr>
        <sz val="11"/>
        <color rgb="FF000000"/>
        <rFont val="Calibri"/>
      </rPr>
      <t>'</t>
    </r>
    <r>
      <rPr>
        <b/>
        <sz val="11"/>
        <color rgb="FF000000"/>
        <rFont val="Calibri"/>
      </rPr>
      <t>Allow clipboard sharing with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</si>
  <si>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Sandbox\Allow clipboard sharing with Windows Sandbox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WindowsSandbox.admx/adml</t>
    </r>
    <r>
      <rPr>
        <sz val="11"/>
        <color rgb="FF000000"/>
        <rFont val="Calibri"/>
      </rPr>
      <t xml:space="preserve"> that is included with the Microsoft Windows 11 Release 21H2 Administrative Templates (or newer).</t>
    </r>
  </si>
  <si>
    <r>
      <rPr>
        <sz val="11"/>
        <color rgb="FF000000"/>
        <rFont val="Calibri"/>
      </rPr>
      <t>This policy setting enables or disables clipboard sharing with the Windows Sandbox.</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Windows Sandbox feature was first introduced in Windows 10 R1903, and allows a temporary "clean install" virtual instance of Windows to be run inside the host, for the ostensible purpose of testing applications without making changes to the host.</t>
    </r>
  </si>
  <si>
    <r>
      <rPr>
        <sz val="11"/>
        <color rgb="FF000000"/>
        <rFont val="Calibri"/>
      </rPr>
      <t>The copy and paste function to/from the Windows Sandbox will be disabled. Therefore, files will not be able to be moved to/from the Windows Sandbox via the clipboard.</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</si>
  <si>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HKLM\SOFTWARE\Policies\Microsoft\Windows\Sandbox:AllowClipboardRedirection</t>
    </r>
    <r>
      <rPr>
        <sz val="11"/>
        <color rgb="FF006096"/>
        <rFont val="Roboto Condensed"/>
      </rPr>
      <t xml:space="preserve">
</t>
    </r>
  </si>
  <si>
    <r>
      <rPr>
        <sz val="11"/>
        <color rgb="FF000000"/>
        <rFont val="Calibri"/>
      </rPr>
      <t>Enabled. (Copy and paste between the host and Windows Sandbox are permitted.)</t>
    </r>
  </si>
  <si>
    <t>18.10.90.2</t>
  </si>
  <si>
    <r>
      <rPr>
        <sz val="11"/>
        <rFont val="Calibri"/>
      </rPr>
      <t xml:space="preserve">Ensure </t>
    </r>
    <r>
      <rPr>
        <sz val="11"/>
        <color rgb="FF000000"/>
        <rFont val="Calibri"/>
      </rPr>
      <t>'</t>
    </r>
    <r>
      <rPr>
        <b/>
        <sz val="11"/>
        <color rgb="FF000000"/>
        <rFont val="Calibri"/>
      </rPr>
      <t>Allow networking in Windows Sandbox</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</si>
  <si>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Sandbox\Allow networking in Windows Sandbox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WindowsSandbox.admx/adml</t>
    </r>
    <r>
      <rPr>
        <sz val="11"/>
        <color rgb="FF000000"/>
        <rFont val="Calibri"/>
      </rPr>
      <t xml:space="preserve"> that is included with the Microsoft Windows 11 Release 21H2 Administrative Templates (or newer).</t>
    </r>
  </si>
  <si>
    <r>
      <rPr>
        <sz val="11"/>
        <color rgb="FF000000"/>
        <rFont val="Calibri"/>
      </rPr>
      <t>This policy setting enables or disables networking in the Windows Sandbox. Networking is achieved by creating a virtual switch on the host, and connecting the Windows Sandbox to it via a virtual Network Interface Card (NIC).</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Windows Sandbox feature was first introduced in Windows 10 R1903, and allows a temporary "clean install" virtual instance of Windows to be run inside the host, for the ostensible purpose of testing applications without making changes to the host.</t>
    </r>
  </si>
  <si>
    <r>
      <rPr>
        <sz val="11"/>
        <color rgb="FF000000"/>
        <rFont val="Calibri"/>
      </rPr>
      <t>Network access to/from the Windows Sandbox will be disabled. Therefore, files will not be able to be moved to/from the Windows Sandbox via the network.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</si>
  <si>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HKLM\SOFTWARE\Policies\Microsoft\Windows\Sandbox:AllowNetworking</t>
    </r>
    <r>
      <rPr>
        <sz val="11"/>
        <color rgb="FF006096"/>
        <rFont val="Roboto Condensed"/>
      </rPr>
      <t xml:space="preserve">
</t>
    </r>
  </si>
  <si>
    <r>
      <rPr>
        <sz val="11"/>
        <color rgb="FF000000"/>
        <rFont val="Calibri"/>
      </rPr>
      <t>Enabled. (Networking in the Windows Sandbox is enabled.)</t>
    </r>
  </si>
  <si>
    <t>App and browser protection</t>
  </si>
  <si>
    <t>18.10.91.2.1</t>
  </si>
  <si>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</si>
  <si>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Security\App and browser protection\Prevent users from modifying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WindowsDefenderSecurityCenter.admx/adml</t>
    </r>
    <r>
      <rPr>
        <sz val="11"/>
        <color rgb="FF000000"/>
        <rFont val="Calibri"/>
      </rPr>
      <t xml:space="preserve"> that is included with the Microsoft Windows 10 Release 1709 Administrative Templates (or newer).</t>
    </r>
  </si>
  <si>
    <r>
      <rPr>
        <sz val="11"/>
        <color rgb="FF000000"/>
        <rFont val="Calibri"/>
      </rPr>
      <t>This policy setting prevent users from making changes to the Exploit protection settings area in the Windows 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</si>
  <si>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cannot make changes in the Exploit protection settings area.</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</si>
  <si>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 Security Center\App and Browser protection:DisallowExploitProtectionOverride</t>
    </r>
    <r>
      <rPr>
        <sz val="11"/>
        <color rgb="FF006096"/>
        <rFont val="Roboto Condensed"/>
      </rPr>
      <t xml:space="preserve">
</t>
    </r>
  </si>
  <si>
    <r>
      <rPr>
        <sz val="11"/>
        <color rgb="FF000000"/>
        <rFont val="Calibri"/>
      </rPr>
      <t>Disabled. (Local users are allowed to make changes in the Exploit protection settings area.)</t>
    </r>
  </si>
  <si>
    <t>Legacy Policies</t>
  </si>
  <si>
    <t>18.10.92.1.1</t>
  </si>
  <si>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</si>
  <si>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Update\Legacy Policies\No auto-restart with logged on users for scheduled automatic updates installations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No auto-restart for scheduled Automatic Updates installations</t>
    </r>
    <r>
      <rPr>
        <sz val="11"/>
        <color rgb="FF000000"/>
        <rFont val="Calibri"/>
      </rPr>
      <t>, but it was renamed starting with the Windows 7 &amp; Server 2008 R2 Administrative Templates.</t>
    </r>
  </si>
  <si>
    <r>
      <rPr>
        <sz val="11"/>
        <color rgb="FF000000"/>
        <rFont val="Calibri"/>
      </rPr>
      <t>This policy setting specifies that Automatic Updates will wait for computers to be restarted by the users who are logged on to them to complete a scheduled installation.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when you configure Automatic Updates to perform scheduled update installations. If you configure the Configure Automatic Updates setting to Disabled, this setting has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</si>
  <si>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HKLM\SOFTWARE\Policies\Microsoft\Windows\WindowsUpdate\AU:NoAutoRebootWithLoggedOnUsers</t>
    </r>
    <r>
      <rPr>
        <sz val="11"/>
        <color rgb="FF006096"/>
        <rFont val="Roboto Condensed"/>
      </rPr>
      <t xml:space="preserve">
</t>
    </r>
  </si>
  <si>
    <r>
      <rPr>
        <sz val="11"/>
        <color rgb="FF000000"/>
        <rFont val="Calibri"/>
      </rPr>
      <t>Disabled. (Automatic Updates will notify the user that the computer will automatically restart in 5 minutes to complete the installation of security updates.)</t>
    </r>
  </si>
  <si>
    <t>Manage end user experience</t>
  </si>
  <si>
    <t>18.10.92.2.1</t>
  </si>
  <si>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</si>
  <si>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</si>
  <si>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whether computers in your environment will receive security updates from Windows Update or WSUS. If you configure this policy setting to Enabled, the operating system will recognize when a network connection is available and then use the network connection to search Windows Update or your designated intranet site for updates that apply to them.</t>
    </r>
    <r>
      <rPr>
        <sz val="11"/>
        <color rgb="FF000000"/>
        <rFont val="Calibri"/>
      </rPr>
      <t xml:space="preserve">
</t>
    </r>
    <r>
      <rPr>
        <sz val="11"/>
        <color rgb="FF000000"/>
        <rFont val="Calibri"/>
      </rPr>
      <t>After you configure this policy setting to Enabled, select one of the following three options in the Configure Automatic Updates Properties dialog box to specify how the service will work:</t>
    </r>
    <r>
      <rPr>
        <sz val="11"/>
        <color rgb="FF000000"/>
        <rFont val="Calibri"/>
      </rPr>
      <t xml:space="preserve">
</t>
    </r>
    <r>
      <rPr>
        <sz val="11"/>
        <color rgb="FF000000"/>
        <rFont val="Calibri"/>
      </rPr>
      <t xml:space="preserve">- 2 - Notify for download and auto install </t>
    </r>
    <r>
      <rPr>
        <i/>
        <sz val="11"/>
        <color rgb="FF000000"/>
        <rFont val="Calibri"/>
      </rPr>
      <t>(Notify before downloading any updates)</t>
    </r>
    <r>
      <rPr>
        <sz val="11"/>
        <color rgb="FF000000"/>
        <rFont val="Calibri"/>
      </rPr>
      <t xml:space="preserve">
</t>
    </r>
    <r>
      <rPr>
        <sz val="11"/>
        <color rgb="FF000000"/>
        <rFont val="Calibri"/>
      </rPr>
      <t xml:space="preserve">- 3 - Auto download and notify for install </t>
    </r>
    <r>
      <rPr>
        <i/>
        <sz val="11"/>
        <color rgb="FF000000"/>
        <rFont val="Calibri"/>
      </rPr>
      <t>(Download the updates automatically and notify when they are ready to be installed.) (Default setting)</t>
    </r>
    <r>
      <rPr>
        <sz val="11"/>
        <color rgb="FF000000"/>
        <rFont val="Calibri"/>
      </rPr>
      <t xml:space="preserve">
</t>
    </r>
    <r>
      <rPr>
        <sz val="11"/>
        <color rgb="FF000000"/>
        <rFont val="Calibri"/>
      </rPr>
      <t xml:space="preserve">- 4 - Auto download and schedule the install </t>
    </r>
    <r>
      <rPr>
        <i/>
        <sz val="11"/>
        <color rgb="FF000000"/>
        <rFont val="Calibri"/>
      </rPr>
      <t>(Automatically download updates and install them on the schedule specified below.))</t>
    </r>
    <r>
      <rPr>
        <sz val="11"/>
        <color rgb="FF000000"/>
        <rFont val="Calibri"/>
      </rPr>
      <t xml:space="preserve">
</t>
    </r>
    <r>
      <rPr>
        <sz val="11"/>
        <color rgb="FF000000"/>
        <rFont val="Calibri"/>
      </rPr>
      <t xml:space="preserve">- 5 - Allow local admin to choose setting </t>
    </r>
    <r>
      <rPr>
        <i/>
        <sz val="11"/>
        <color rgb="FF000000"/>
        <rFont val="Calibri"/>
      </rPr>
      <t>(Leave decision on above choices up to the local Administrators (Not Recommended))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sub-setting "</t>
    </r>
    <r>
      <rPr>
        <i/>
        <sz val="11"/>
        <color rgb="FF000000"/>
        <rFont val="Calibri"/>
      </rPr>
      <t>Configure automatic updating:</t>
    </r>
    <r>
      <rPr>
        <sz val="11"/>
        <color rgb="FF000000"/>
        <rFont val="Calibri"/>
      </rPr>
      <t xml:space="preserve">" has 4 possible values – all of them are valid depending on specific organizational needs, however if feasible we suggest using a value of </t>
    </r>
    <r>
      <rPr>
        <b/>
        <sz val="11"/>
        <color rgb="FF000000"/>
        <rFont val="Calibri"/>
      </rPr>
      <t>4 - Auto download and schedule the install</t>
    </r>
    <r>
      <rPr>
        <sz val="11"/>
        <color rgb="FF000000"/>
        <rFont val="Calibri"/>
      </rPr>
      <t>. This suggestion is not a scored requirement.</t>
    </r>
    <r>
      <rPr>
        <sz val="11"/>
        <color rgb="FF000000"/>
        <rFont val="Calibri"/>
      </rPr>
      <t xml:space="preserve">
</t>
    </r>
    <r>
      <rPr>
        <b/>
        <sz val="11"/>
        <color rgb="FF000000"/>
        <rFont val="Calibri"/>
      </rPr>
      <t>Note #2:</t>
    </r>
    <r>
      <rPr>
        <sz val="11"/>
        <color rgb="FF000000"/>
        <rFont val="Calibri"/>
      </rPr>
      <t xml:space="preserve"> Organizations that utilize a third--party solution for patching may choose to exempt themselves from this recommendation, and instead configure it to </t>
    </r>
    <r>
      <rPr>
        <b/>
        <sz val="11"/>
        <color rgb="FF000000"/>
        <rFont val="Calibri"/>
      </rPr>
      <t>Disabled</t>
    </r>
    <r>
      <rPr>
        <sz val="11"/>
        <color rgb="FF000000"/>
        <rFont val="Calibri"/>
      </rPr>
      <t xml:space="preserve"> so that the native Windows Update mechanism does not interfere with the third--party patching process.</t>
    </r>
  </si>
  <si>
    <r>
      <rPr>
        <sz val="11"/>
        <color rgb="FF000000"/>
        <rFont val="Calibri"/>
      </rPr>
      <t>Critical operating system updates and service packs will be installed as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</si>
  <si>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HKLM\SOFTWARE\Policies\Microsoft\Windows\WindowsUpdate\AU:NoAutoUpdate</t>
    </r>
    <r>
      <rPr>
        <sz val="11"/>
        <color rgb="FF006096"/>
        <rFont val="Roboto Condensed"/>
      </rPr>
      <t xml:space="preserve">
</t>
    </r>
  </si>
  <si>
    <r>
      <rPr>
        <sz val="11"/>
        <color rgb="FF000000"/>
        <rFont val="Calibri"/>
      </rPr>
      <t>Enabled: 3 - Auto download and notify for install. (Windows finds updates that apply to the computer and downloads them in the background (the user is not notified or interrupted during this process). When the downloads are complete, users will be notified that they are ready to install. After going to Windows Update, users can install them.)</t>
    </r>
  </si>
  <si>
    <t>18.10.92.2.2</t>
  </si>
  <si>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</si>
  <si>
    <r>
      <rPr>
        <sz val="11"/>
        <color rgb="FF000000"/>
        <rFont val="Calibri"/>
      </rPr>
      <t xml:space="preserve">Set the following UI path to </t>
    </r>
    <r>
      <rPr>
        <b/>
        <sz val="11"/>
        <color rgb="FF000000"/>
        <rFont val="Calibri"/>
      </rPr>
      <t>0 - Every day</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 Scheduled install day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</si>
  <si>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when computers in your environment will receive security updates from Windows Update or WSUS.</t>
    </r>
    <r>
      <rPr>
        <sz val="11"/>
        <color rgb="FF000000"/>
        <rFont val="Calibri"/>
      </rPr>
      <t xml:space="preserve">
</t>
    </r>
    <r>
      <rPr>
        <sz val="11"/>
        <color rgb="FF000000"/>
        <rFont val="Calibri"/>
      </rPr>
      <t xml:space="preserve">The recommended state for this setting is: </t>
    </r>
    <r>
      <rPr>
        <b/>
        <sz val="11"/>
        <color rgb="FF000000"/>
        <rFont val="Calibri"/>
      </rPr>
      <t>0 - Every day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only applicable if </t>
    </r>
    <r>
      <rPr>
        <b/>
        <sz val="11"/>
        <color rgb="FF000000"/>
        <rFont val="Calibri"/>
      </rPr>
      <t>4 - Auto download and schedule the install</t>
    </r>
    <r>
      <rPr>
        <sz val="11"/>
        <color rgb="FF000000"/>
        <rFont val="Calibri"/>
      </rPr>
      <t xml:space="preserve"> is selected in the recommendation </t>
    </r>
    <r>
      <rPr>
        <i/>
        <sz val="11"/>
        <color rgb="FF000000"/>
        <rFont val="Calibri"/>
      </rPr>
      <t>'Configure Automatic Updates'</t>
    </r>
    <r>
      <rPr>
        <sz val="11"/>
        <color rgb="FF000000"/>
        <rFont val="Calibri"/>
      </rPr>
      <t>. It will have no impact if any other option is selected.</t>
    </r>
  </si>
  <si>
    <r>
      <rPr>
        <sz val="11"/>
        <color rgb="FF000000"/>
        <rFont val="Calibri"/>
      </rPr>
      <t xml:space="preserve">If </t>
    </r>
    <r>
      <rPr>
        <b/>
        <sz val="11"/>
        <color rgb="FF000000"/>
        <rFont val="Calibri"/>
      </rPr>
      <t>4 - Auto download and schedule the install</t>
    </r>
    <r>
      <rPr>
        <sz val="11"/>
        <color rgb="FF000000"/>
        <rFont val="Calibri"/>
      </rPr>
      <t xml:space="preserve"> is selected in recommendation </t>
    </r>
    <r>
      <rPr>
        <i/>
        <sz val="11"/>
        <color rgb="FF000000"/>
        <rFont val="Calibri"/>
      </rPr>
      <t>'Configure Automatic Updates'</t>
    </r>
    <r>
      <rPr>
        <sz val="11"/>
        <color rgb="FF000000"/>
        <rFont val="Calibri"/>
      </rPr>
      <t>, critical operating system updates and service packs will automatically download every day (at 3:00 A.M.,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</si>
  <si>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HKLM\SOFTWARE\Policies\Microsoft\Windows\WindowsUpdate\AU:ScheduledInstallDay</t>
    </r>
    <r>
      <rPr>
        <sz val="11"/>
        <color rgb="FF006096"/>
        <rFont val="Roboto Condensed"/>
      </rPr>
      <t xml:space="preserve">
</t>
    </r>
  </si>
  <si>
    <r>
      <rPr>
        <sz val="11"/>
        <color rgb="FF000000"/>
        <rFont val="Calibri"/>
      </rPr>
      <t xml:space="preserve">Not Defined. (Since the default value of Configure Automatic Updates is </t>
    </r>
    <r>
      <rPr>
        <b/>
        <sz val="11"/>
        <color rgb="FF000000"/>
        <rFont val="Calibri"/>
      </rPr>
      <t>3 - Auto download and notify for install</t>
    </r>
    <r>
      <rPr>
        <sz val="11"/>
        <color rgb="FF000000"/>
        <rFont val="Calibri"/>
      </rPr>
      <t>, this setting is not applicable by default.)</t>
    </r>
  </si>
  <si>
    <t>18.10.92.2.3</t>
  </si>
  <si>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</si>
  <si>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experience\Remove access to “Pause updates”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the Microsoft Windows 10 Release 1809 &amp; Server 2019 Administrative Templates (or newer).</t>
    </r>
  </si>
  <si>
    <r>
      <rPr>
        <sz val="11"/>
        <color rgb="FF000000"/>
        <rFont val="Calibri"/>
      </rPr>
      <t>This policy removes access to "Pause updates" feature.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</si>
  <si>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select the "Pause updates" option in Windows Update to prevent updates from being installed on a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</si>
  <si>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HKLM\SOFTWARE\Policies\Microsoft\Windows\WindowsUpdate:SetDisablePauseUXAccess</t>
    </r>
    <r>
      <rPr>
        <sz val="11"/>
        <color rgb="FF006096"/>
        <rFont val="Roboto Condensed"/>
      </rPr>
      <t xml:space="preserve">
</t>
    </r>
  </si>
  <si>
    <r>
      <rPr>
        <sz val="11"/>
        <color rgb="FF000000"/>
        <rFont val="Calibri"/>
      </rPr>
      <t>Disabled. (Users have access to the "Pause updates" feature.)</t>
    </r>
  </si>
  <si>
    <t>Manage updates offered from Windows Update (formerly Defer Windows Updates and Windows Update for Business)</t>
  </si>
  <si>
    <t>18.10.92.4.1</t>
  </si>
  <si>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</si>
  <si>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Update\Manage preview builds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the Microsoft Windows 10 Release 1709 Administrative Templates (or newer).</t>
    </r>
  </si>
  <si>
    <r>
      <rPr>
        <sz val="11"/>
        <color rgb="FF000000"/>
        <rFont val="Calibri"/>
      </rPr>
      <t>This policy setting manages which updates that are received prior to the update being released.</t>
    </r>
    <r>
      <rPr>
        <sz val="11"/>
        <color rgb="FF000000"/>
        <rFont val="Calibri"/>
      </rPr>
      <t xml:space="preserve">
</t>
    </r>
    <r>
      <rPr>
        <b/>
        <sz val="11"/>
        <color rgb="FF000000"/>
        <rFont val="Calibri"/>
      </rPr>
      <t>Dev Channel:</t>
    </r>
    <r>
      <rPr>
        <sz val="11"/>
        <color rgb="FF000000"/>
        <rFont val="Calibri"/>
      </rPr>
      <t xml:space="preserve"> Ideal for highly technical users. Insiders in the Dev Channel will receive builds from our active development branch that is earliest in a development cycle. These builds are not matched to a specific Windows 10 release.</t>
    </r>
    <r>
      <rPr>
        <sz val="11"/>
        <color rgb="FF000000"/>
        <rFont val="Calibri"/>
      </rPr>
      <t xml:space="preserve">
</t>
    </r>
    <r>
      <rPr>
        <b/>
        <sz val="11"/>
        <color rgb="FF000000"/>
        <rFont val="Calibri"/>
      </rPr>
      <t>Beta Channel:</t>
    </r>
    <r>
      <rPr>
        <sz val="11"/>
        <color rgb="FF000000"/>
        <rFont val="Calibri"/>
      </rPr>
      <t xml:space="preserve"> Ideal for feature explorers who want to see upcoming Windows 10 features. Your feedback will be especially important here as it will help our engineers ensure key issues are fixed before a major release.</t>
    </r>
    <r>
      <rPr>
        <sz val="11"/>
        <color rgb="FF000000"/>
        <rFont val="Calibri"/>
      </rPr>
      <t xml:space="preserve">
</t>
    </r>
    <r>
      <rPr>
        <b/>
        <sz val="11"/>
        <color rgb="FF000000"/>
        <rFont val="Calibri"/>
      </rPr>
      <t>Release Preview Channel (default):</t>
    </r>
    <r>
      <rPr>
        <sz val="11"/>
        <color rgb="FF000000"/>
        <rFont val="Calibri"/>
      </rPr>
      <t xml:space="preserve"> Insiders in the Release Preview Channel will have access to the upcoming release of Windows 10 prior to it being released to the world. These builds are supported by Microsoft. The Release Preview Channel is where we recommend companies preview and validate upcoming Windows 10 releases before broad deployment within their organization.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Preview Build enrollment requires a telemetry level setting of 2 or higher and your domain registered on insider.windows.com. For additional information on Preview Builds, see: </t>
    </r>
    <r>
      <rPr>
        <sz val="11"/>
        <color rgb="FF0000FF"/>
        <rFont val="Calibri"/>
      </rPr>
      <t>https://aka.ms/wipforbiz</t>
    </r>
  </si>
  <si>
    <r>
      <rPr>
        <sz val="11"/>
        <color rgb="FF000000"/>
        <rFont val="Calibri"/>
      </rPr>
      <t>Preview builds are prevented from installing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</si>
  <si>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HKLM\SOFTWARE\Policies\Microsoft\Windows\WindowsUpdate:ManagePreviewBuildsPolicyValue</t>
    </r>
    <r>
      <rPr>
        <sz val="11"/>
        <color rgb="FF006096"/>
        <rFont val="Roboto Condensed"/>
      </rPr>
      <t xml:space="preserve">
</t>
    </r>
  </si>
  <si>
    <r>
      <rPr>
        <sz val="11"/>
        <color rgb="FF000000"/>
        <rFont val="Calibri"/>
      </rPr>
      <t>Disabled. (Windows Update will not offer you any pre-release updates and you will receive such content once released to the world. Disabling this policy will cause any devices currently on a pre-release build to opt out and stay on the latest Feature Update once released.)</t>
    </r>
  </si>
  <si>
    <t>18.10.92.4.2</t>
  </si>
  <si>
    <r>
      <rPr>
        <sz val="11"/>
        <rFont val="Calibri"/>
      </rPr>
      <t xml:space="preserve">Ensure </t>
    </r>
    <r>
      <rPr>
        <sz val="11"/>
        <color rgb="FF000000"/>
        <rFont val="Calibri"/>
      </rPr>
      <t>'</t>
    </r>
    <r>
      <rPr>
        <b/>
        <sz val="11"/>
        <color rgb="FF000000"/>
        <rFont val="Calibri"/>
      </rPr>
      <t>Select when Preview Builds and Feature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</si>
  <si>
    <r>
      <rPr>
        <sz val="11"/>
        <color rgb="FF000000"/>
        <rFont val="Calibri"/>
      </rPr>
      <t xml:space="preserve">Set the following UI path to </t>
    </r>
    <r>
      <rPr>
        <b/>
        <sz val="11"/>
        <color rgb="FF000000"/>
        <rFont val="Calibri"/>
      </rPr>
      <t>Enabled: 180 or more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Preview Builds and Feature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Select when Feature Updates are received</t>
    </r>
    <r>
      <rPr>
        <sz val="11"/>
        <color rgb="FF000000"/>
        <rFont val="Calibri"/>
      </rPr>
      <t xml:space="preserve">, but it was renamed to </t>
    </r>
    <r>
      <rPr>
        <i/>
        <sz val="11"/>
        <color rgb="FF000000"/>
        <rFont val="Calibri"/>
      </rPr>
      <t>Select when Preview Builds and Feature Updates are received</t>
    </r>
    <r>
      <rPr>
        <sz val="11"/>
        <color rgb="FF000000"/>
        <rFont val="Calibri"/>
      </rPr>
      <t xml:space="preserve"> starting with the Windows 10 Release 1709 Administrative Templates.</t>
    </r>
  </si>
  <si>
    <r>
      <rPr>
        <sz val="11"/>
        <color rgb="FF000000"/>
        <rFont val="Calibri"/>
      </rPr>
      <t>This policy setting determines when Preview Build or Feature Updates are received.</t>
    </r>
    <r>
      <rPr>
        <sz val="11"/>
        <color rgb="FF000000"/>
        <rFont val="Calibri"/>
      </rPr>
      <t xml:space="preserve">
</t>
    </r>
    <r>
      <rPr>
        <b/>
        <sz val="11"/>
        <color rgb="FF000000"/>
        <rFont val="Calibri"/>
      </rPr>
      <t>Defer Updates</t>
    </r>
    <r>
      <rPr>
        <sz val="11"/>
        <color rgb="FF000000"/>
        <rFont val="Calibri"/>
      </rPr>
      <t xml:space="preserve"> This enables devices to defer taking the next Feature Update available to your channel for up to  14 days for all the pre-release channels and up to 365 days for the Semi-Annual Channel. Or, if the device is updating from the Semi-Annual Channel, a version for the device to move to and/or stay on until the policy is updated or the device reaches end of service can be specified. Note: If you set both policies, the version specified will take precedence and the deferrals will not be in effect. Please see the Windows Release Information page for OS version information.</t>
    </r>
    <r>
      <rPr>
        <sz val="11"/>
        <color rgb="FF000000"/>
        <rFont val="Calibri"/>
      </rPr>
      <t xml:space="preserve">
</t>
    </r>
    <r>
      <rPr>
        <b/>
        <sz val="11"/>
        <color rgb="FF000000"/>
        <rFont val="Calibri"/>
      </rPr>
      <t>Pause Updates</t>
    </r>
    <r>
      <rPr>
        <sz val="11"/>
        <color rgb="FF000000"/>
        <rFont val="Calibri"/>
      </rPr>
      <t xml:space="preserve"> To prevent Feature Updates from being received on their scheduled time, you can temporarily pause Feature Updates. The pause will remain in effect for 35 days from the specified start date or until the field is cleared (Quality Updates will still be offered).</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10 R1607,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r>
      <rPr>
        <sz val="11"/>
        <color rgb="FF000000"/>
        <rFont val="Calibri"/>
      </rPr>
      <t xml:space="preserve">
</t>
    </r>
    <r>
      <rPr>
        <b/>
        <sz val="11"/>
        <color rgb="FF000000"/>
        <rFont val="Calibri"/>
      </rPr>
      <t>Note #3:</t>
    </r>
    <r>
      <rPr>
        <sz val="11"/>
        <color rgb="FF000000"/>
        <rFont val="Calibri"/>
      </rPr>
      <t xml:space="preserve"> Prior to Windows 10 R1703, values above 180 days are not recognized by the OS. Starting with Windows 10 R1703, the maximum number of days you can defer is 365 days.</t>
    </r>
  </si>
  <si>
    <r>
      <rPr>
        <sz val="11"/>
        <color rgb="FF000000"/>
        <rFont val="Calibri"/>
      </rPr>
      <t>Feature Updates will be delayed until they are publicly released to general public by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</si>
  <si>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(DeferFeatureUpdates) and </t>
    </r>
    <r>
      <rPr>
        <b/>
        <sz val="11"/>
        <color rgb="FF000000"/>
        <rFont val="Calibri"/>
      </rPr>
      <t>180</t>
    </r>
    <r>
      <rPr>
        <sz val="11"/>
        <color rgb="FF000000"/>
        <rFont val="Calibri"/>
      </rPr>
      <t xml:space="preserve"> (DeferFeatureUpdatesPeriodInDays).</t>
    </r>
    <r>
      <rPr>
        <sz val="11"/>
        <color rgb="FF000000"/>
        <rFont val="Calibri"/>
      </rPr>
      <t xml:space="preserve">
</t>
    </r>
    <r>
      <rPr>
        <sz val="11"/>
        <color rgb="FF006096"/>
        <rFont val="Roboto Condensed"/>
      </rPr>
      <t>HKLM\SOFTWARE\Policies\Microsoft\Windows\WindowsUpdate:DeferFeatureUpdates</t>
    </r>
    <r>
      <rPr>
        <sz val="11"/>
        <color rgb="FF006096"/>
        <rFont val="Roboto Condensed"/>
      </rPr>
      <t xml:space="preserve">
</t>
    </r>
    <r>
      <rPr>
        <sz val="11"/>
        <color rgb="FF006096"/>
        <rFont val="Roboto Condensed"/>
      </rPr>
      <t>HKLM\SOFTWARE\Policies\Microsoft\Windows\WindowsUpdate:DeferFeatureUpdatesPeriodInDays</t>
    </r>
    <r>
      <rPr>
        <sz val="11"/>
        <color rgb="FF006096"/>
        <rFont val="Roboto Condensed"/>
      </rPr>
      <t xml:space="preserve">
</t>
    </r>
  </si>
  <si>
    <r>
      <rPr>
        <sz val="11"/>
        <color rgb="FF000000"/>
        <rFont val="Calibri"/>
      </rPr>
      <t>Disabled. (Feature Update cadence will not be enforced by Group Policy.)</t>
    </r>
  </si>
  <si>
    <t>18.10.92.4.3</t>
  </si>
  <si>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</si>
  <si>
    <r>
      <rPr>
        <sz val="11"/>
        <color rgb="FF000000"/>
        <rFont val="Calibri"/>
      </rPr>
      <t xml:space="preserve">Set the following UI path to </t>
    </r>
    <r>
      <rPr>
        <b/>
        <sz val="11"/>
        <color rgb="FF000000"/>
        <rFont val="Calibri"/>
      </rPr>
      <t>Enabled:0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Quality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updated Group Policy template (</t>
    </r>
    <r>
      <rPr>
        <b/>
        <sz val="11"/>
        <color rgb="FF000000"/>
        <rFont val="Calibri"/>
      </rPr>
      <t>WindowsUpdate.admx/adml</t>
    </r>
    <r>
      <rPr>
        <sz val="11"/>
        <color rgb="FF000000"/>
        <rFont val="Calibri"/>
      </rPr>
      <t>) is required - it is included with the Microsoft Windows 10 Release 1607 &amp; Server 2016 Administrative Templates (or newer).</t>
    </r>
  </si>
  <si>
    <r>
      <rPr>
        <sz val="11"/>
        <color rgb="FF000000"/>
        <rFont val="Calibri"/>
      </rPr>
      <t>This settings controls when Quality Updates are received.</t>
    </r>
    <r>
      <rPr>
        <sz val="11"/>
        <color rgb="FF000000"/>
        <rFont val="Calibri"/>
      </rPr>
      <t xml:space="preserve">
</t>
    </r>
    <r>
      <rPr>
        <sz val="11"/>
        <color rgb="FF000000"/>
        <rFont val="Calibri"/>
      </rPr>
      <t xml:space="preserve">The recommended state for this setting is: </t>
    </r>
    <r>
      <rPr>
        <b/>
        <sz val="11"/>
        <color rgb="FF000000"/>
        <rFont val="Calibri"/>
      </rPr>
      <t>Enabled: 0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10 R1607,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</si>
  <si>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(DeferQualityUpdates) and </t>
    </r>
    <r>
      <rPr>
        <b/>
        <sz val="11"/>
        <color rgb="FF000000"/>
        <rFont val="Calibri"/>
      </rPr>
      <t>0</t>
    </r>
    <r>
      <rPr>
        <sz val="11"/>
        <color rgb="FF000000"/>
        <rFont val="Calibri"/>
      </rPr>
      <t xml:space="preserve"> (DeferQualityUpdatesPeriodInDays).</t>
    </r>
    <r>
      <rPr>
        <sz val="11"/>
        <color rgb="FF000000"/>
        <rFont val="Calibri"/>
      </rPr>
      <t xml:space="preserve">
</t>
    </r>
    <r>
      <rPr>
        <sz val="11"/>
        <color rgb="FF006096"/>
        <rFont val="Roboto Condensed"/>
      </rPr>
      <t>HKLM\SOFTWARE\Policies\Microsoft\Windows\WindowsUpdate:DeferQualityUpdates</t>
    </r>
    <r>
      <rPr>
        <sz val="11"/>
        <color rgb="FF006096"/>
        <rFont val="Roboto Condensed"/>
      </rPr>
      <t xml:space="preserve">
</t>
    </r>
    <r>
      <rPr>
        <sz val="11"/>
        <color rgb="FF006096"/>
        <rFont val="Roboto Condensed"/>
      </rPr>
      <t>HKLM\SOFTWARE\Policies\Microsoft\Windows\WindowsUpdate:DeferQualityUpdatesPeriodInDays</t>
    </r>
    <r>
      <rPr>
        <sz val="11"/>
        <color rgb="FF006096"/>
        <rFont val="Roboto Condensed"/>
      </rPr>
      <t xml:space="preserve">
</t>
    </r>
  </si>
  <si>
    <r>
      <rPr>
        <sz val="11"/>
        <color rgb="FF000000"/>
        <rFont val="Calibri"/>
      </rPr>
      <t>Enabled: 0 days. (Install new Quality Updates as soon as they are available.)</t>
    </r>
  </si>
  <si>
    <t>19.5.1.1</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</si>
  <si>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</si>
  <si>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Templates\Start Menu and Taskbar\Notifications\Turn off toast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WPN.admx/adml</t>
    </r>
    <r>
      <rPr>
        <sz val="11"/>
        <color rgb="FF000000"/>
        <rFont val="Calibri"/>
      </rPr>
      <t xml:space="preserve"> that is included with the Microsoft Windows 8.0 &amp; Server 2012 (non-R2) Administrative Templates (or newer).</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</si>
  <si>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</si>
  <si>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will not be able to raise toast notifications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</si>
  <si>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SID]\Software\Policies\Microsoft\Windows\CurrentVersion\PushNotifications:NoToastApplicationNotificationOnLockScreen</t>
    </r>
    <r>
      <rPr>
        <sz val="11"/>
        <color rgb="FF006096"/>
        <rFont val="Roboto Condensed"/>
      </rPr>
      <t xml:space="preserve">
</t>
    </r>
  </si>
  <si>
    <r>
      <rPr>
        <sz val="11"/>
        <color rgb="FF000000"/>
        <rFont val="Calibri"/>
      </rPr>
      <t>Disabled. (Toast notifications on the lock screen are enabled and can be turned off by the administrator or user.)</t>
    </r>
  </si>
  <si>
    <t>19.6.6.1.1</t>
  </si>
  <si>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</si>
  <si>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Templates\System\Internet Communication Management\Internet Communication Settings\Turn off Help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HelpAndSupport.admx/adml</t>
    </r>
    <r>
      <rPr>
        <sz val="11"/>
        <color rgb="FF000000"/>
        <rFont val="Calibri"/>
      </rPr>
      <t xml:space="preserve"> that is included with all versions of the Microsoft Windows Administrative Templates.</t>
    </r>
  </si>
  <si>
    <r>
      <rPr>
        <sz val="11"/>
        <color rgb="FF000000"/>
        <rFont val="Calibri"/>
      </rPr>
      <t>This policy setting specifies whether users can participate in the Help Experience Improvement program. The Help Experience Improvement program collects information about how customers use Windows Help so that Microsoft can improve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</si>
  <si>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participate in the Help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</si>
  <si>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SID]\Software\Policies\Microsoft\Assistance\Client\1.0:NoImplicitFeedback</t>
    </r>
    <r>
      <rPr>
        <sz val="11"/>
        <color rgb="FF006096"/>
        <rFont val="Roboto Condensed"/>
      </rPr>
      <t xml:space="preserve">
</t>
    </r>
  </si>
  <si>
    <r>
      <rPr>
        <sz val="11"/>
        <color rgb="FF000000"/>
        <rFont val="Calibri"/>
      </rPr>
      <t>Disabled. (Users can turn on the Help Experience Improvement program feature from the Help and Support settings page.)</t>
    </r>
  </si>
  <si>
    <t>Attachment Manager</t>
  </si>
  <si>
    <t>19.7.5.1</t>
  </si>
  <si>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</si>
  <si>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Manager\Do not preserve zone information in file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</si>
  <si>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Attachment Manager feature warns users when opening or executing files which are marked as being from an untrusted source, unless/until the file's zone information has been removed via the "Unblock" button on the file's properties or via a separate tool such as Microsoft Sysinternals Streams </t>
    </r>
    <r>
      <rPr>
        <sz val="11"/>
        <color rgb="FF0000FF"/>
        <rFont val="Calibri"/>
      </rPr>
      <t>(https://docs.microsoft.com/en-us/sysinternals/downloads/streams)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</si>
  <si>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SID]\Software\Microsoft\Windows\CurrentVersion\Policies\Attachments:SaveZoneInformation</t>
    </r>
    <r>
      <rPr>
        <sz val="11"/>
        <color rgb="FF006096"/>
        <rFont val="Roboto Condensed"/>
      </rPr>
      <t xml:space="preserve">
</t>
    </r>
  </si>
  <si>
    <r>
      <rPr>
        <sz val="11"/>
        <color rgb="FF000000"/>
        <rFont val="Calibri"/>
      </rPr>
      <t>Disabled. (Windows marks file attachments with their zone information.)</t>
    </r>
  </si>
  <si>
    <t>19.7.5.2</t>
  </si>
  <si>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</si>
  <si>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Manager\Notify antivirus programs when opening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</si>
  <si>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manages the behavior for notifying registered antivirus programs. If multiple programs are registered, they will all be notified.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An updated antivirus program must be installed for this policy setting to function properly.</t>
    </r>
  </si>
  <si>
    <r>
      <rPr>
        <sz val="11"/>
        <color rgb="FF000000"/>
        <rFont val="Calibri"/>
      </rPr>
      <t>Windows tells the registered antivirus program(s) to scan the file when a user opens a file attachment. If the antivirus program fails, the attachment is blocked from being opened.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</si>
  <si>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HKU\[USER SID]\Software\Microsoft\Windows\CurrentVersion\Policies\Attachments:ScanWithAntiVirus</t>
    </r>
    <r>
      <rPr>
        <sz val="11"/>
        <color rgb="FF006096"/>
        <rFont val="Roboto Condensed"/>
      </rPr>
      <t xml:space="preserve">
</t>
    </r>
  </si>
  <si>
    <r>
      <rPr>
        <sz val="11"/>
        <color rgb="FF000000"/>
        <rFont val="Calibri"/>
      </rPr>
      <t>Disabled. (Windows does not call the registered antivirus program(s) when file attachments are opened.)</t>
    </r>
  </si>
  <si>
    <t>19.7.8.1</t>
  </si>
  <si>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</si>
  <si>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Content\Configure Windows spotlight on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</si>
  <si>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configure Windows Spotlight on the lock screen.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</si>
  <si>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will be turned off and users will no longer be able to select it as their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</si>
  <si>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SID]\Software\Policies\Microsoft\Windows\CloudContent:ConfigureWindowsSpotlight</t>
    </r>
    <r>
      <rPr>
        <sz val="11"/>
        <color rgb="FF006096"/>
        <rFont val="Roboto Condensed"/>
      </rPr>
      <t xml:space="preserve">
</t>
    </r>
  </si>
  <si>
    <r>
      <rPr>
        <sz val="11"/>
        <color rgb="FF000000"/>
        <rFont val="Calibri"/>
      </rPr>
      <t>Enabled. (Windows Spotlight is set as the lock screen provider.)</t>
    </r>
  </si>
  <si>
    <t>19.7.8.2</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</si>
  <si>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</si>
  <si>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suggest third-party content in Windows spotlight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</si>
  <si>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will suggest apps and content from third-party software publishers.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</si>
  <si>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Spotlight on lock screen, Windows tips, Microsoft consumer features and other related features will no longer suggest apps and content from third-party software publishers. Users may still see suggestions and tips to make them more productive with Microsoft features and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</si>
  <si>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SID]\Software\Policies\Microsoft\Windows\CloudContent:DisableThirdPartySuggestions</t>
    </r>
    <r>
      <rPr>
        <sz val="11"/>
        <color rgb="FF006096"/>
        <rFont val="Roboto Condensed"/>
      </rPr>
      <t xml:space="preserve">
</t>
    </r>
  </si>
  <si>
    <r>
      <rPr>
        <sz val="11"/>
        <color rgb="FF000000"/>
        <rFont val="Calibri"/>
      </rPr>
      <t>Disabled. (Apps and content from third-party software publishers will be suggested in addition to Microsoft apps and content.)</t>
    </r>
  </si>
  <si>
    <t>19.7.8.3</t>
  </si>
  <si>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</si>
  <si>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use diagnostic data for tailored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CloudContent.admx/adml</t>
    </r>
    <r>
      <rPr>
        <sz val="11"/>
        <color rgb="FF000000"/>
        <rFont val="Calibri"/>
      </rPr>
      <t xml:space="preserve"> that is included with the Microsoft Windows 10 Release 1703 Administrative Templates (or newer).</t>
    </r>
  </si>
  <si>
    <r>
      <rPr>
        <sz val="11"/>
        <color rgb="FF000000"/>
        <rFont val="Calibri"/>
      </rPr>
      <t>This setting determines if Windows can use diagnostic data to provide tailored experiences to the user.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</si>
  <si>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use diagnostic data from this device (this data may include browser, app and feature usage, depending on the "Diagnostic and usage data" setting value) to customize content shown on the lock screen, Windows tips, Microsoft consumer features and other related features. If these features are enabled, users will still see recommendations, tips and offers, but they may be less personalized.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</si>
  <si>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SID]\Software\Policies\Microsoft\Windows\CloudContent:DisableTailoredExperiencesWithDiagnosticData</t>
    </r>
    <r>
      <rPr>
        <sz val="11"/>
        <color rgb="FF006096"/>
        <rFont val="Roboto Condensed"/>
      </rPr>
      <t xml:space="preserve">
</t>
    </r>
  </si>
  <si>
    <r>
      <rPr>
        <sz val="11"/>
        <color rgb="FF000000"/>
        <rFont val="Calibri"/>
      </rPr>
      <t>Disabled. (Microsoft will use diagnostic data to provide personalized recommendations, tips and offers.)</t>
    </r>
  </si>
  <si>
    <t>19.7.8.4</t>
  </si>
  <si>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</si>
  <si>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all Windows spotlight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</si>
  <si>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the all Windows Spotlight features are turned on/off (together).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</si>
  <si>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on lock screen, Windows tips, Microsoft consumer features and other related features will be turned off.</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</si>
  <si>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SID]\Software\Policies\Microsoft\Windows\CloudContent:DisableWindowsSpotlightFeatures</t>
    </r>
    <r>
      <rPr>
        <sz val="11"/>
        <color rgb="FF006096"/>
        <rFont val="Roboto Condensed"/>
      </rPr>
      <t xml:space="preserve">
</t>
    </r>
  </si>
  <si>
    <r>
      <rPr>
        <sz val="11"/>
        <color rgb="FF000000"/>
        <rFont val="Calibri"/>
      </rPr>
      <t>Disabled. (Windows Spotlight features are allowed.)</t>
    </r>
  </si>
  <si>
    <t>19.7.8.5</t>
  </si>
  <si>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</si>
  <si>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Spotlight collection on Desktop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</si>
  <si>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removes the Spotlight collection setting in Personalization, rendering the user unable to select and subsequently download daily images from Microsoft to the system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</si>
  <si>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The </t>
    </r>
    <r>
      <rPr>
        <b/>
        <sz val="11"/>
        <color rgb="FF000000"/>
        <rFont val="Calibri"/>
      </rPr>
      <t>Spotlight collection</t>
    </r>
    <r>
      <rPr>
        <sz val="11"/>
        <color rgb="FF000000"/>
        <rFont val="Calibri"/>
      </rPr>
      <t xml:space="preserve"> feature will not be available as an option in Personalization settings, so users will not be able to download daily images from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</si>
  <si>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SID]\SOFTWARE\Policies\Microsoft\Windows\CloudContent:DisableSpotlightCollectionOnDesktop</t>
    </r>
    <r>
      <rPr>
        <sz val="11"/>
        <color rgb="FF006096"/>
        <rFont val="Roboto Condensed"/>
      </rPr>
      <t xml:space="preserve">
</t>
    </r>
  </si>
  <si>
    <r>
      <rPr>
        <sz val="11"/>
        <color rgb="FF000000"/>
        <rFont val="Calibri"/>
      </rPr>
      <t>Disabled. (</t>
    </r>
    <r>
      <rPr>
        <b/>
        <sz val="11"/>
        <color rgb="FF000000"/>
        <rFont val="Calibri"/>
      </rPr>
      <t>Spotlight collection</t>
    </r>
    <r>
      <rPr>
        <sz val="11"/>
        <color rgb="FF000000"/>
        <rFont val="Calibri"/>
      </rPr>
      <t xml:space="preserve"> will appear as an option in Personalization settings, allowing the user to select </t>
    </r>
    <r>
      <rPr>
        <b/>
        <sz val="11"/>
        <color rgb="FF000000"/>
        <rFont val="Calibri"/>
      </rPr>
      <t>Spotlight collection</t>
    </r>
    <r>
      <rPr>
        <sz val="11"/>
        <color rgb="FF000000"/>
        <rFont val="Calibri"/>
      </rPr>
      <t xml:space="preserve"> as the Desktop provider and display daily images from Microsoft on the desktop.)</t>
    </r>
  </si>
  <si>
    <t>Network Sharing</t>
  </si>
  <si>
    <t>19.7.26.1</t>
  </si>
  <si>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</si>
  <si>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Components\Network Sharing\Prevent users from sharing files within their profile.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Sharing.admx/adml</t>
    </r>
    <r>
      <rPr>
        <sz val="11"/>
        <color rgb="FF000000"/>
        <rFont val="Calibri"/>
      </rPr>
      <t xml:space="preserve"> that is included with all versions of the Microsoft Windows Administrative Templates.</t>
    </r>
  </si>
  <si>
    <r>
      <rPr>
        <sz val="11"/>
        <color rgb="FF000000"/>
        <rFont val="Calibri"/>
      </rPr>
      <t>This policy setting determines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</si>
  <si>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cannot share files within their profile using the sharing wizard. Also, the sharing wizard cannot create a share at </t>
    </r>
    <r>
      <rPr>
        <b/>
        <sz val="11"/>
        <color rgb="FF000000"/>
        <rFont val="Calibri"/>
      </rPr>
      <t>%root%\Users</t>
    </r>
    <r>
      <rPr>
        <sz val="11"/>
        <color rgb="FF000000"/>
        <rFont val="Calibri"/>
      </rPr>
      <t xml:space="preserve"> and can only be used to create SMB shares on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</si>
  <si>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SID]\SOFTWARE\Microsoft\Windows\CurrentVersion\Policies\Explorer:NoInplaceSharing</t>
    </r>
    <r>
      <rPr>
        <sz val="11"/>
        <color rgb="FF006096"/>
        <rFont val="Roboto Condensed"/>
      </rPr>
      <t xml:space="preserve">
</t>
    </r>
  </si>
  <si>
    <r>
      <rPr>
        <sz val="11"/>
        <color rgb="FF000000"/>
        <rFont val="Calibri"/>
      </rPr>
      <t>Disabled. (Users can share files out of their user profile after an administrator has opted in the computer.)</t>
    </r>
  </si>
  <si>
    <t>19.7.42.1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</si>
  <si>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</si>
  <si>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HKU\[USER SID]\Software\Policies\Microsoft\Windows\Installer:AlwaysInstallElevated</t>
    </r>
    <r>
      <rPr>
        <sz val="11"/>
        <color rgb="FF006096"/>
        <rFont val="Roboto Condensed"/>
      </rPr>
      <t xml:space="preserve">
</t>
    </r>
  </si>
  <si>
    <t>Playback</t>
  </si>
  <si>
    <t>19.7.44.2.1</t>
  </si>
  <si>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</si>
  <si>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Components\Windows Media Player\Playback\Prevent Codec Download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WindowsMediaPlayer.admx/adml</t>
    </r>
    <r>
      <rPr>
        <sz val="11"/>
        <color rgb="FF000000"/>
        <rFont val="Calibri"/>
      </rPr>
      <t xml:space="preserve"> that is included with all versions of the Microsoft Windows Administrative Templates.</t>
    </r>
  </si>
  <si>
    <r>
      <rPr>
        <sz val="11"/>
        <color rgb="FF000000"/>
        <rFont val="Calibri"/>
      </rPr>
      <t>This setting controls whether Windows Media Player is allowed to download additional codecs for decoding media files it does not already understand.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</si>
  <si>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Media Player is prevented from automatically downloading codecs to your computer. In addition, the </t>
    </r>
    <r>
      <rPr>
        <i/>
        <sz val="11"/>
        <color rgb="FF000000"/>
        <rFont val="Calibri"/>
      </rPr>
      <t>Download codecs automatically</t>
    </r>
    <r>
      <rPr>
        <sz val="11"/>
        <color rgb="FF000000"/>
        <rFont val="Calibri"/>
      </rPr>
      <t xml:space="preserve"> check box on the Player tab in the Player is not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</si>
  <si>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SID]\Software\Policies\Microsoft\WindowsMediaPlayer:PreventCodecDownload</t>
    </r>
    <r>
      <rPr>
        <sz val="11"/>
        <color rgb="FF006096"/>
        <rFont val="Roboto Condensed"/>
      </rPr>
      <t xml:space="preserve">
</t>
    </r>
  </si>
  <si>
    <r>
      <rPr>
        <sz val="11"/>
        <color rgb="FF000000"/>
        <rFont val="Calibri"/>
      </rPr>
      <t xml:space="preserve">Users can change the setting for the </t>
    </r>
    <r>
      <rPr>
        <i/>
        <sz val="11"/>
        <color rgb="FF000000"/>
        <rFont val="Calibri"/>
      </rPr>
      <t>Download codecs automatically</t>
    </r>
    <r>
      <rPr>
        <sz val="11"/>
        <color rgb="FF000000"/>
        <rFont val="Calibri"/>
      </rPr>
      <t xml:space="preserve"> check box.</t>
    </r>
  </si>
  <si>
    <t>Additional Settings</t>
  </si>
  <si>
    <t>20.1</t>
  </si>
  <si>
    <r>
      <rPr>
        <sz val="11"/>
        <rFont val="Calibri"/>
      </rPr>
      <t xml:space="preserve">Ensure </t>
    </r>
    <r>
      <rPr>
        <sz val="11"/>
        <color rgb="FF000000"/>
        <rFont val="Calibri"/>
      </rPr>
      <t>'</t>
    </r>
    <r>
      <rPr>
        <b/>
        <sz val="11"/>
        <color rgb="FF000000"/>
        <rFont val="Calibri"/>
      </rPr>
      <t>Endpoint Protection is installed and in use</t>
    </r>
    <r>
      <rPr>
        <sz val="11"/>
        <color rgb="FF000000"/>
        <rFont val="Calibri"/>
      </rPr>
      <t>'</t>
    </r>
  </si>
  <si>
    <r>
      <rPr>
        <sz val="11"/>
        <color rgb="FF000000"/>
        <rFont val="Calibri"/>
      </rPr>
      <t>Install and configure endpoint protection solution on the system.</t>
    </r>
  </si>
  <si>
    <r>
      <rPr>
        <sz val="11"/>
        <color rgb="FF000000"/>
        <rFont val="Calibri"/>
      </rPr>
      <t>This setting ensures endpoint protection is installed and in use on the system.</t>
    </r>
    <r>
      <rPr>
        <sz val="11"/>
        <color rgb="FF000000"/>
        <rFont val="Calibri"/>
      </rPr>
      <t xml:space="preserve">
</t>
    </r>
    <r>
      <rPr>
        <sz val="11"/>
        <color rgb="FF000000"/>
        <rFont val="Calibri"/>
      </rPr>
      <t>Examples of endpoint protection include, Microsoft Defender, McAfee MVISION, CrowdStrike Falcon, and Sophos Intercept X Advanced with XDR. Please note these are just examples.</t>
    </r>
  </si>
  <si>
    <r>
      <rPr>
        <sz val="11"/>
        <color rgb="FF000000"/>
        <rFont val="Calibri"/>
      </rPr>
      <t>If the endpoint protection solution is not configured properly, it may prohibit the use of legitimate software.</t>
    </r>
  </si>
  <si>
    <r>
      <rPr>
        <sz val="11"/>
        <color rgb="FF000000"/>
        <rFont val="Calibri"/>
      </rPr>
      <t>Ensure an endpoint protection solution is installed on the system.</t>
    </r>
    <r>
      <rPr>
        <sz val="11"/>
        <color rgb="FF000000"/>
        <rFont val="Calibri"/>
      </rPr>
      <t xml:space="preserve">
</t>
    </r>
    <r>
      <rPr>
        <sz val="11"/>
        <color rgb="FF000000"/>
        <rFont val="Calibri"/>
      </rPr>
      <t xml:space="preserve">If your organization is using </t>
    </r>
    <r>
      <rPr>
        <i/>
        <sz val="11"/>
        <color rgb="FF000000"/>
        <rFont val="Calibri"/>
      </rPr>
      <t>Microsoft Defender Antivirus</t>
    </r>
    <r>
      <rPr>
        <sz val="11"/>
        <color rgb="FF000000"/>
        <rFont val="Calibri"/>
      </rPr>
      <t>, ensure that the following recommendations in Section 18.10.43 are set as prescribed.</t>
    </r>
    <r>
      <rPr>
        <sz val="11"/>
        <color rgb="FF000000"/>
        <rFont val="Calibri"/>
      </rPr>
      <t xml:space="preserve">
</t>
    </r>
    <r>
      <rPr>
        <sz val="11"/>
        <color rgb="FF000000"/>
        <rFont val="Calibri"/>
      </rPr>
      <t>- Ensure 'Configure detection for potentially unwanted applications' is set to 'Enabled: Block'</t>
    </r>
    <r>
      <rPr>
        <sz val="11"/>
        <color rgb="FF000000"/>
        <rFont val="Calibri"/>
      </rPr>
      <t xml:space="preserve">
</t>
    </r>
    <r>
      <rPr>
        <sz val="11"/>
        <color rgb="FF000000"/>
        <rFont val="Calibri"/>
      </rPr>
      <t>- Ensure 'Turn off Microsoft Defender AntiVirus' is set to 'Disabled'</t>
    </r>
    <r>
      <rPr>
        <sz val="11"/>
        <color rgb="FF000000"/>
        <rFont val="Calibri"/>
      </rPr>
      <t xml:space="preserve">
</t>
    </r>
    <r>
      <rPr>
        <sz val="11"/>
        <color rgb="FF000000"/>
        <rFont val="Calibri"/>
      </rPr>
      <t>- Ensure 'Configure local setting override for reporting to Microsoft MAPS' is set to 'Disabled'</t>
    </r>
    <r>
      <rPr>
        <sz val="11"/>
        <color rgb="FF000000"/>
        <rFont val="Calibri"/>
      </rPr>
      <t xml:space="preserve">
</t>
    </r>
    <r>
      <rPr>
        <sz val="11"/>
        <color rgb="FF000000"/>
        <rFont val="Calibri"/>
      </rPr>
      <t>- Ensure 'Join Microsoft MAPS' is set to 'Disabled'</t>
    </r>
    <r>
      <rPr>
        <sz val="11"/>
        <color rgb="FF000000"/>
        <rFont val="Calibri"/>
      </rPr>
      <t xml:space="preserve">
</t>
    </r>
    <r>
      <rPr>
        <sz val="11"/>
        <color rgb="FF000000"/>
        <rFont val="Calibri"/>
      </rPr>
      <t>- Ensure 'Configure Attack Surface Reduction rules' is set to 'Enabled'</t>
    </r>
    <r>
      <rPr>
        <sz val="11"/>
        <color rgb="FF000000"/>
        <rFont val="Calibri"/>
      </rPr>
      <t xml:space="preserve">
</t>
    </r>
    <r>
      <rPr>
        <sz val="11"/>
        <color rgb="FF000000"/>
        <rFont val="Calibri"/>
      </rPr>
      <t>- Ensure 'Configure Attack Surface Reduction rules: Set the state for each ASR rule' is configured</t>
    </r>
    <r>
      <rPr>
        <sz val="11"/>
        <color rgb="FF000000"/>
        <rFont val="Calibri"/>
      </rPr>
      <t xml:space="preserve">
</t>
    </r>
    <r>
      <rPr>
        <sz val="11"/>
        <color rgb="FF000000"/>
        <rFont val="Calibri"/>
      </rPr>
      <t>- Ensure 'Prevent users and apps from accessing dangerous websites' is set to 'Enabled: Block'</t>
    </r>
    <r>
      <rPr>
        <sz val="11"/>
        <color rgb="FF000000"/>
        <rFont val="Calibri"/>
      </rPr>
      <t xml:space="preserve">
</t>
    </r>
    <r>
      <rPr>
        <sz val="11"/>
        <color rgb="FF000000"/>
        <rFont val="Calibri"/>
      </rPr>
      <t>- Ensure 'Enable file hash computation feature' is set to 'Enabled'</t>
    </r>
    <r>
      <rPr>
        <sz val="11"/>
        <color rgb="FF000000"/>
        <rFont val="Calibri"/>
      </rPr>
      <t xml:space="preserve">
</t>
    </r>
    <r>
      <rPr>
        <sz val="11"/>
        <color rgb="FF000000"/>
        <rFont val="Calibri"/>
      </rPr>
      <t>- Ensure 'Scan all downloaded files and attachments' is set to 'Enabled'</t>
    </r>
    <r>
      <rPr>
        <sz val="11"/>
        <color rgb="FF000000"/>
        <rFont val="Calibri"/>
      </rPr>
      <t xml:space="preserve">
</t>
    </r>
    <r>
      <rPr>
        <sz val="11"/>
        <color rgb="FF000000"/>
        <rFont val="Calibri"/>
      </rPr>
      <t>- Ensure 'Turn off real-time protection' is set to 'Disabled'</t>
    </r>
    <r>
      <rPr>
        <sz val="11"/>
        <color rgb="FF000000"/>
        <rFont val="Calibri"/>
      </rPr>
      <t xml:space="preserve">
</t>
    </r>
    <r>
      <rPr>
        <sz val="11"/>
        <color rgb="FF000000"/>
        <rFont val="Calibri"/>
      </rPr>
      <t>- Ensure 'Turn on behavior monitoring' is set to 'Enabled'</t>
    </r>
    <r>
      <rPr>
        <sz val="11"/>
        <color rgb="FF000000"/>
        <rFont val="Calibri"/>
      </rPr>
      <t xml:space="preserve">
</t>
    </r>
    <r>
      <rPr>
        <sz val="11"/>
        <color rgb="FF000000"/>
        <rFont val="Calibri"/>
      </rPr>
      <t>- Ensure 'Configure Watson events' is set to 'Disabled'</t>
    </r>
    <r>
      <rPr>
        <sz val="11"/>
        <color rgb="FF000000"/>
        <rFont val="Calibri"/>
      </rPr>
      <t xml:space="preserve">
</t>
    </r>
    <r>
      <rPr>
        <sz val="11"/>
        <color rgb="FF000000"/>
        <rFont val="Calibri"/>
      </rPr>
      <t>- Ensure 'Scan removable drives' is set to 'Enabled'</t>
    </r>
    <r>
      <rPr>
        <sz val="11"/>
        <color rgb="FF000000"/>
        <rFont val="Calibri"/>
      </rPr>
      <t xml:space="preserve">
</t>
    </r>
    <r>
      <rPr>
        <sz val="11"/>
        <color rgb="FF000000"/>
        <rFont val="Calibri"/>
      </rPr>
      <t>- Ensure 'Turn on e-mail scanning' is set to 'Enabled'</t>
    </r>
    <r>
      <rPr>
        <sz val="11"/>
        <color rgb="FF000000"/>
        <rFont val="Calibri"/>
      </rPr>
      <t xml:space="preserve">
</t>
    </r>
    <r>
      <rPr>
        <b/>
        <sz val="11"/>
        <color rgb="FF000000"/>
        <rFont val="Calibri"/>
      </rPr>
      <t>Note:</t>
    </r>
    <r>
      <rPr>
        <sz val="11"/>
        <color rgb="FF000000"/>
        <rFont val="Calibri"/>
      </rPr>
      <t xml:space="preserve"> Other Group Policy Objects (GPO) are available for </t>
    </r>
    <r>
      <rPr>
        <i/>
        <sz val="11"/>
        <color rgb="FF000000"/>
        <rFont val="Calibri"/>
      </rPr>
      <t>Microsoft Defender Antivirus</t>
    </r>
    <r>
      <rPr>
        <sz val="11"/>
        <color rgb="FF000000"/>
        <rFont val="Calibri"/>
      </rPr>
      <t>. Section 18.9.45 are basic settings that should be configured for a system.</t>
    </r>
    <r>
      <rPr>
        <sz val="11"/>
        <color rgb="FF000000"/>
        <rFont val="Calibri"/>
      </rPr>
      <t xml:space="preserve">
</t>
    </r>
    <r>
      <rPr>
        <sz val="11"/>
        <color rgb="FF000000"/>
        <rFont val="Calibri"/>
      </rPr>
      <t xml:space="preserve">For configuration information/help for Windows Defender Antivirus settings, download the current version of the Microsoft Security Baseline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If using another third-party endpoint protection solution, the following </t>
    </r>
    <r>
      <rPr>
        <i/>
        <sz val="11"/>
        <color rgb="FF000000"/>
        <rFont val="Calibri"/>
      </rPr>
      <t>PowerShell</t>
    </r>
    <r>
      <rPr>
        <sz val="11"/>
        <color rgb="FF000000"/>
        <rFont val="Calibri"/>
      </rPr>
      <t xml:space="preserve"> command can be used to verify that endpoint protection is installed.</t>
    </r>
    <r>
      <rPr>
        <sz val="11"/>
        <color rgb="FF000000"/>
        <rFont val="Calibri"/>
      </rPr>
      <t xml:space="preserve">
</t>
    </r>
    <r>
      <rPr>
        <sz val="11"/>
        <color rgb="FF000000"/>
        <rFont val="Calibri"/>
      </rPr>
      <t xml:space="preserve">- </t>
    </r>
    <r>
      <rPr>
        <i/>
        <sz val="11"/>
        <color rgb="FF000000"/>
        <rFont val="Calibri"/>
      </rPr>
      <t>Execute</t>
    </r>
    <r>
      <rPr>
        <sz val="11"/>
        <color rgb="FF000000"/>
        <rFont val="Calibri"/>
      </rPr>
      <t xml:space="preserve"> PowerShell</t>
    </r>
    <r>
      <rPr>
        <sz val="11"/>
        <color rgb="FF000000"/>
        <rFont val="Calibri"/>
      </rPr>
      <t xml:space="preserve">
</t>
    </r>
    <r>
      <rPr>
        <sz val="11"/>
        <color rgb="FF000000"/>
        <rFont val="Calibri"/>
      </rPr>
      <t xml:space="preserve">- </t>
    </r>
    <r>
      <rPr>
        <i/>
        <sz val="11"/>
        <color rgb="FF000000"/>
        <rFont val="Calibri"/>
      </rPr>
      <t>Enter</t>
    </r>
    <r>
      <rPr>
        <sz val="11"/>
        <color rgb="FF000000"/>
        <rFont val="Calibri"/>
      </rPr>
      <t xml:space="preserve"> get-service | where {$_.DisplayName -Like "</t>
    </r>
    <r>
      <rPr>
        <i/>
        <sz val="11"/>
        <color rgb="FF000000"/>
        <rFont val="Calibri"/>
      </rPr>
      <t>symantec</t>
    </r>
    <r>
      <rPr>
        <sz val="11"/>
        <color rgb="FF000000"/>
        <rFont val="Calibri"/>
      </rPr>
      <t>"} | Select Status,DisplayName</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following "</t>
    </r>
    <r>
      <rPr>
        <i/>
        <sz val="11"/>
        <color rgb="FF000000"/>
        <rFont val="Calibri"/>
      </rPr>
      <t>symantec</t>
    </r>
    <r>
      <rPr>
        <sz val="11"/>
        <color rgb="FF000000"/>
        <rFont val="Calibri"/>
      </rPr>
      <t xml:space="preserve">" can be changed  to search for another third-party solution. Ex: </t>
    </r>
    <r>
      <rPr>
        <i/>
        <sz val="11"/>
        <color rgb="FF000000"/>
        <rFont val="Calibri"/>
      </rPr>
      <t>" mcafee</t>
    </r>
    <r>
      <rPr>
        <sz val="11"/>
        <color rgb="FF000000"/>
        <rFont val="Calibri"/>
      </rPr>
      <t>"</t>
    </r>
  </si>
  <si>
    <r>
      <rPr>
        <sz val="11"/>
        <color rgb="FF000000"/>
        <rFont val="Calibri"/>
      </rPr>
      <t>N/A</t>
    </r>
  </si>
  <si>
    <t>20.2</t>
  </si>
  <si>
    <r>
      <rPr>
        <sz val="11"/>
        <rFont val="Calibri"/>
      </rPr>
      <t xml:space="preserve">Ensure </t>
    </r>
    <r>
      <rPr>
        <sz val="11"/>
        <color rgb="FF000000"/>
        <rFont val="Calibri"/>
      </rPr>
      <t>'</t>
    </r>
    <r>
      <rPr>
        <b/>
        <sz val="11"/>
        <color rgb="FF000000"/>
        <rFont val="Calibri"/>
      </rPr>
      <t>Event Logs are protected</t>
    </r>
    <r>
      <rPr>
        <sz val="11"/>
        <color rgb="FF000000"/>
        <rFont val="Calibri"/>
      </rPr>
      <t>'</t>
    </r>
  </si>
  <si>
    <r>
      <rPr>
        <sz val="11"/>
        <color rgb="FF000000"/>
        <rFont val="Calibri"/>
      </rPr>
      <t xml:space="preserve">Navigate to the following directory and ensure permissions are set as follows: </t>
    </r>
    <r>
      <rPr>
        <b/>
        <sz val="11"/>
        <color rgb="FF000000"/>
        <rFont val="Calibri"/>
      </rPr>
      <t>Eventlog - Full Control</t>
    </r>
    <r>
      <rPr>
        <sz val="11"/>
        <color rgb="FF000000"/>
        <rFont val="Calibri"/>
      </rPr>
      <t xml:space="preserve">, </t>
    </r>
    <r>
      <rPr>
        <b/>
        <sz val="11"/>
        <color rgb="FF000000"/>
        <rFont val="Calibri"/>
      </rPr>
      <t>SYSTEM - Full Control</t>
    </r>
    <r>
      <rPr>
        <sz val="11"/>
        <color rgb="FF000000"/>
        <rFont val="Calibri"/>
      </rPr>
      <t xml:space="preserve">, and </t>
    </r>
    <r>
      <rPr>
        <b/>
        <sz val="11"/>
        <color rgb="FF000000"/>
        <rFont val="Calibri"/>
      </rPr>
      <t>Administrators - Full Control</t>
    </r>
    <r>
      <rPr>
        <sz val="11"/>
        <color rgb="FF000000"/>
        <rFont val="Calibri"/>
      </rPr>
      <t>.</t>
    </r>
    <r>
      <rPr>
        <sz val="11"/>
        <color rgb="FF000000"/>
        <rFont val="Calibri"/>
      </rPr>
      <t xml:space="preserve">
</t>
    </r>
    <r>
      <rPr>
        <sz val="11"/>
        <color rgb="FF006096"/>
        <rFont val="Roboto Condensed"/>
      </rPr>
      <t>%drive%\Windows\System32\winevt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Windows Event Logs have been moved to another location, navigate to that folder and ensure the permissions are set as prescribed.</t>
    </r>
    <r>
      <rPr>
        <sz val="11"/>
        <color rgb="FF000000"/>
        <rFont val="Calibri"/>
      </rPr>
      <t xml:space="preserve">
</t>
    </r>
    <r>
      <rPr>
        <sz val="11"/>
        <color rgb="FF000000"/>
        <rFont val="Calibri"/>
      </rPr>
      <t xml:space="preserve">To change permissions on the </t>
    </r>
    <r>
      <rPr>
        <i/>
        <sz val="11"/>
        <color rgb="FF000000"/>
        <rFont val="Calibri"/>
      </rPr>
      <t>winevt</t>
    </r>
    <r>
      <rPr>
        <sz val="11"/>
        <color rgb="FF000000"/>
        <rFont val="Calibri"/>
      </rPr>
      <t xml:space="preserve"> folder perform the following:</t>
    </r>
    <r>
      <rPr>
        <sz val="11"/>
        <color rgb="FF000000"/>
        <rFont val="Calibri"/>
      </rPr>
      <t xml:space="preserve">
</t>
    </r>
    <r>
      <rPr>
        <sz val="11"/>
        <color rgb="FF000000"/>
        <rFont val="Calibri"/>
      </rPr>
      <t xml:space="preserve">- </t>
    </r>
    <r>
      <rPr>
        <i/>
        <sz val="11"/>
        <color rgb="FF000000"/>
        <rFont val="Calibri"/>
      </rPr>
      <t>Navigate</t>
    </r>
    <r>
      <rPr>
        <sz val="11"/>
        <color rgb="FF000000"/>
        <rFont val="Calibri"/>
      </rPr>
      <t xml:space="preserve"> to the winevt folder</t>
    </r>
    <r>
      <rPr>
        <sz val="11"/>
        <color rgb="FF000000"/>
        <rFont val="Calibri"/>
      </rPr>
      <t xml:space="preserve">
</t>
    </r>
    <r>
      <rPr>
        <sz val="11"/>
        <color rgb="FF000000"/>
        <rFont val="Calibri"/>
      </rPr>
      <t xml:space="preserve">- </t>
    </r>
    <r>
      <rPr>
        <i/>
        <sz val="11"/>
        <color rgb="FF000000"/>
        <rFont val="Calibri"/>
      </rPr>
      <t>Right Click</t>
    </r>
    <r>
      <rPr>
        <sz val="11"/>
        <color rgb="FF000000"/>
        <rFont val="Calibri"/>
      </rPr>
      <t xml:space="preserve">
</t>
    </r>
    <r>
      <rPr>
        <sz val="11"/>
        <color rgb="FF000000"/>
        <rFont val="Calibri"/>
      </rPr>
      <t xml:space="preserve">- </t>
    </r>
    <r>
      <rPr>
        <i/>
        <sz val="11"/>
        <color rgb="FF000000"/>
        <rFont val="Calibri"/>
      </rPr>
      <t>Navigate</t>
    </r>
    <r>
      <rPr>
        <sz val="11"/>
        <color rgb="FF000000"/>
        <rFont val="Calibri"/>
      </rPr>
      <t xml:space="preserve"> to Properties</t>
    </r>
    <r>
      <rPr>
        <sz val="11"/>
        <color rgb="FF000000"/>
        <rFont val="Calibri"/>
      </rPr>
      <t xml:space="preserve">
</t>
    </r>
    <r>
      <rPr>
        <sz val="11"/>
        <color rgb="FF000000"/>
        <rFont val="Calibri"/>
      </rPr>
      <t xml:space="preserve">- </t>
    </r>
    <r>
      <rPr>
        <i/>
        <sz val="11"/>
        <color rgb="FF000000"/>
        <rFont val="Calibri"/>
      </rPr>
      <t>Click</t>
    </r>
    <r>
      <rPr>
        <sz val="11"/>
        <color rgb="FF000000"/>
        <rFont val="Calibri"/>
      </rPr>
      <t xml:space="preserve"> the Security Tab</t>
    </r>
    <r>
      <rPr>
        <sz val="11"/>
        <color rgb="FF000000"/>
        <rFont val="Calibri"/>
      </rPr>
      <t xml:space="preserve">
</t>
    </r>
    <r>
      <rPr>
        <sz val="11"/>
        <color rgb="FF000000"/>
        <rFont val="Calibri"/>
      </rPr>
      <t xml:space="preserve">- </t>
    </r>
    <r>
      <rPr>
        <i/>
        <sz val="11"/>
        <color rgb="FF000000"/>
        <rFont val="Calibri"/>
      </rPr>
      <t>Click</t>
    </r>
    <r>
      <rPr>
        <sz val="11"/>
        <color rgb="FF000000"/>
        <rFont val="Calibri"/>
      </rPr>
      <t xml:space="preserve"> Edit</t>
    </r>
    <r>
      <rPr>
        <sz val="11"/>
        <color rgb="FF000000"/>
        <rFont val="Calibri"/>
      </rPr>
      <t xml:space="preserve">
</t>
    </r>
    <r>
      <rPr>
        <sz val="11"/>
        <color rgb="FF000000"/>
        <rFont val="Calibri"/>
      </rPr>
      <t xml:space="preserve">- </t>
    </r>
    <r>
      <rPr>
        <i/>
        <sz val="11"/>
        <color rgb="FF000000"/>
        <rFont val="Calibri"/>
      </rPr>
      <t>Remove</t>
    </r>
    <r>
      <rPr>
        <sz val="11"/>
        <color rgb="FF000000"/>
        <rFont val="Calibri"/>
      </rPr>
      <t xml:space="preserve"> all users and groups that are not described above.</t>
    </r>
    <r>
      <rPr>
        <sz val="11"/>
        <color rgb="FF000000"/>
        <rFont val="Calibri"/>
      </rPr>
      <t xml:space="preserve">
</t>
    </r>
    <r>
      <rPr>
        <sz val="11"/>
        <color rgb="FF000000"/>
        <rFont val="Calibri"/>
      </rPr>
      <t xml:space="preserve">- </t>
    </r>
    <r>
      <rPr>
        <i/>
        <sz val="11"/>
        <color rgb="FF000000"/>
        <rFont val="Calibri"/>
      </rPr>
      <t>Click</t>
    </r>
    <r>
      <rPr>
        <sz val="11"/>
        <color rgb="FF000000"/>
        <rFont val="Calibri"/>
      </rPr>
      <t xml:space="preserve"> OK</t>
    </r>
    <r>
      <rPr>
        <sz val="11"/>
        <color rgb="FF000000"/>
        <rFont val="Calibri"/>
      </rPr>
      <t xml:space="preserve">
</t>
    </r>
    <r>
      <rPr>
        <i/>
        <sz val="11"/>
        <color rgb="FF000000"/>
        <rFont val="Calibri"/>
      </rPr>
      <t>OR</t>
    </r>
    <r>
      <rPr>
        <sz val="11"/>
        <color rgb="FF000000"/>
        <rFont val="Calibri"/>
      </rPr>
      <t xml:space="preserve">
</t>
    </r>
    <r>
      <rPr>
        <sz val="11"/>
        <color rgb="FF000000"/>
        <rFont val="Calibri"/>
      </rPr>
      <t>Set the following UI path:</t>
    </r>
    <r>
      <rPr>
        <sz val="11"/>
        <color rgb="FF000000"/>
        <rFont val="Calibri"/>
      </rPr>
      <t xml:space="preserve">
</t>
    </r>
    <r>
      <rPr>
        <sz val="11"/>
        <color rgb="FF006096"/>
        <rFont val="Roboto Condensed"/>
      </rPr>
      <t>Computer Configuration\Policies\Administrative Templates\Windows Components\Event Logging\Enable Protected Event Logging</t>
    </r>
    <r>
      <rPr>
        <sz val="11"/>
        <color rgb="FF006096"/>
        <rFont val="Roboto Condensed"/>
      </rPr>
      <t xml:space="preserve">
</t>
    </r>
    <r>
      <rPr>
        <sz val="11"/>
        <color rgb="FF000000"/>
        <rFont val="Calibri"/>
      </rPr>
      <t xml:space="preserve">
</t>
    </r>
    <r>
      <rPr>
        <sz val="11"/>
        <color rgb="FF000000"/>
        <rFont val="Calibri"/>
      </rPr>
      <t xml:space="preserve">For more information about Protected Event Logging, visit: About Logging Windows - PowerShell | Microsoft Docs. </t>
    </r>
    <r>
      <rPr>
        <sz val="11"/>
        <color rgb="FF0000FF"/>
        <rFont val="Calibri"/>
      </rPr>
      <t>(https://docs.microsoft.com/en-us/powershell/module/microsoft.powershell.core/about/about_logging_windows?view=powershell-7.2#protected-event-logging)</t>
    </r>
  </si>
  <si>
    <r>
      <rPr>
        <sz val="11"/>
        <color rgb="FF000000"/>
        <rFont val="Calibri"/>
      </rPr>
      <t>This setting ensures that Windows Event Logs are protected. Windows Event Logs record system and user activity.</t>
    </r>
    <r>
      <rPr>
        <sz val="11"/>
        <color rgb="FF000000"/>
        <rFont val="Calibri"/>
      </rPr>
      <t xml:space="preserve">
</t>
    </r>
    <r>
      <rPr>
        <sz val="11"/>
        <color rgb="FF000000"/>
        <rFont val="Calibri"/>
      </rPr>
      <t xml:space="preserve">The recommended state for this setting is: </t>
    </r>
    <r>
      <rPr>
        <b/>
        <sz val="11"/>
        <color rgb="FF000000"/>
        <rFont val="Calibri"/>
      </rPr>
      <t>Eventlog - Full Control</t>
    </r>
    <r>
      <rPr>
        <sz val="11"/>
        <color rgb="FF000000"/>
        <rFont val="Calibri"/>
      </rPr>
      <t xml:space="preserve">, </t>
    </r>
    <r>
      <rPr>
        <b/>
        <sz val="11"/>
        <color rgb="FF000000"/>
        <rFont val="Calibri"/>
      </rPr>
      <t>SYSTEM - Full Control</t>
    </r>
    <r>
      <rPr>
        <sz val="11"/>
        <color rgb="FF000000"/>
        <rFont val="Calibri"/>
      </rPr>
      <t xml:space="preserve">, and </t>
    </r>
    <r>
      <rPr>
        <b/>
        <sz val="11"/>
        <color rgb="FF000000"/>
        <rFont val="Calibri"/>
      </rPr>
      <t>Administrators - Full Control</t>
    </r>
    <r>
      <rPr>
        <sz val="11"/>
        <color rgb="FF000000"/>
        <rFont val="Calibri"/>
      </rPr>
      <t>.</t>
    </r>
  </si>
  <si>
    <r>
      <rPr>
        <sz val="11"/>
        <color rgb="FF000000"/>
        <rFont val="Calibri"/>
      </rPr>
      <t>Only system administrators will be able to view Event Logs. Standard users will be denied access.</t>
    </r>
  </si>
  <si>
    <r>
      <rPr>
        <sz val="11"/>
        <color rgb="FF000000"/>
        <rFont val="Calibri"/>
      </rPr>
      <t>Eventlog - Full Control;SYSTEM - Full Control;Administrators - Full Control;Users - Read &amp; Execute, List Folder Contents, and Read</t>
    </r>
  </si>
  <si>
    <t>20.3</t>
  </si>
  <si>
    <r>
      <rPr>
        <sz val="11"/>
        <rFont val="Calibri"/>
      </rPr>
      <t xml:space="preserve">Ensure </t>
    </r>
    <r>
      <rPr>
        <sz val="11"/>
        <color rgb="FF000000"/>
        <rFont val="Calibri"/>
      </rPr>
      <t>'</t>
    </r>
    <r>
      <rPr>
        <b/>
        <sz val="11"/>
        <color rgb="FF000000"/>
        <rFont val="Calibri"/>
      </rPr>
      <t>Microsoft Internet Explorer is not installed on the system</t>
    </r>
    <r>
      <rPr>
        <sz val="11"/>
        <color rgb="FF000000"/>
        <rFont val="Calibri"/>
      </rPr>
      <t>'</t>
    </r>
  </si>
  <si>
    <r>
      <rPr>
        <sz val="11"/>
        <color rgb="FF000000"/>
        <rFont val="Calibri"/>
      </rPr>
      <t>Uninstall Microsoft Internet Explorer from the system.</t>
    </r>
    <r>
      <rPr>
        <sz val="11"/>
        <color rgb="FF000000"/>
        <rFont val="Calibri"/>
      </rPr>
      <t xml:space="preserve">
</t>
    </r>
    <r>
      <rPr>
        <sz val="11"/>
        <color rgb="FF000000"/>
        <rFont val="Calibri"/>
      </rPr>
      <t xml:space="preserve">On the system, uninstall Internet Explorer via </t>
    </r>
    <r>
      <rPr>
        <i/>
        <sz val="11"/>
        <color rgb="FF000000"/>
        <rFont val="Calibri"/>
      </rPr>
      <t>Apps &amp; Features</t>
    </r>
    <r>
      <rPr>
        <sz val="11"/>
        <color rgb="FF000000"/>
        <rFont val="Calibri"/>
      </rPr>
      <t xml:space="preserve">
</t>
    </r>
    <r>
      <rPr>
        <sz val="11"/>
        <color rgb="FF000000"/>
        <rFont val="Calibri"/>
      </rPr>
      <t xml:space="preserve">- </t>
    </r>
    <r>
      <rPr>
        <i/>
        <sz val="11"/>
        <color rgb="FF000000"/>
        <rFont val="Calibri"/>
      </rPr>
      <t>Navigate</t>
    </r>
    <r>
      <rPr>
        <sz val="11"/>
        <color rgb="FF000000"/>
        <rFont val="Calibri"/>
      </rPr>
      <t xml:space="preserve"> to Settings</t>
    </r>
    <r>
      <rPr>
        <sz val="11"/>
        <color rgb="FF000000"/>
        <rFont val="Calibri"/>
      </rPr>
      <t xml:space="preserve">
</t>
    </r>
    <r>
      <rPr>
        <sz val="11"/>
        <color rgb="FF000000"/>
        <rFont val="Calibri"/>
      </rPr>
      <t xml:space="preserve">- </t>
    </r>
    <r>
      <rPr>
        <i/>
        <sz val="11"/>
        <color rgb="FF000000"/>
        <rFont val="Calibri"/>
      </rPr>
      <t>Navigate</t>
    </r>
    <r>
      <rPr>
        <sz val="11"/>
        <color rgb="FF000000"/>
        <rFont val="Calibri"/>
      </rPr>
      <t xml:space="preserve"> to Apps &amp; Features</t>
    </r>
    <r>
      <rPr>
        <sz val="11"/>
        <color rgb="FF000000"/>
        <rFont val="Calibri"/>
      </rPr>
      <t xml:space="preserve">
</t>
    </r>
    <r>
      <rPr>
        <sz val="11"/>
        <color rgb="FF000000"/>
        <rFont val="Calibri"/>
      </rPr>
      <t xml:space="preserve">- </t>
    </r>
    <r>
      <rPr>
        <i/>
        <sz val="11"/>
        <color rgb="FF000000"/>
        <rFont val="Calibri"/>
      </rPr>
      <t>Click</t>
    </r>
    <r>
      <rPr>
        <sz val="11"/>
        <color rgb="FF000000"/>
        <rFont val="Calibri"/>
      </rPr>
      <t xml:space="preserve"> on Internet Explorer</t>
    </r>
    <r>
      <rPr>
        <sz val="11"/>
        <color rgb="FF000000"/>
        <rFont val="Calibri"/>
      </rPr>
      <t xml:space="preserve">
</t>
    </r>
    <r>
      <rPr>
        <sz val="11"/>
        <color rgb="FF000000"/>
        <rFont val="Calibri"/>
      </rPr>
      <t xml:space="preserve">- </t>
    </r>
    <r>
      <rPr>
        <i/>
        <sz val="11"/>
        <color rgb="FF000000"/>
        <rFont val="Calibri"/>
      </rPr>
      <t>Click</t>
    </r>
    <r>
      <rPr>
        <sz val="11"/>
        <color rgb="FF000000"/>
        <rFont val="Calibri"/>
      </rPr>
      <t xml:space="preserve"> Uninstall</t>
    </r>
    <r>
      <rPr>
        <sz val="11"/>
        <color rgb="FF000000"/>
        <rFont val="Calibri"/>
      </rPr>
      <t xml:space="preserve">
</t>
    </r>
    <r>
      <rPr>
        <sz val="11"/>
        <color rgb="FF000000"/>
        <rFont val="Calibri"/>
      </rPr>
      <t xml:space="preserve">- </t>
    </r>
    <r>
      <rPr>
        <i/>
        <sz val="11"/>
        <color rgb="FF000000"/>
        <rFont val="Calibri"/>
      </rPr>
      <t>Reboot</t>
    </r>
    <r>
      <rPr>
        <sz val="11"/>
        <color rgb="FF000000"/>
        <rFont val="Calibri"/>
      </rPr>
      <t xml:space="preserve"> the system</t>
    </r>
    <r>
      <rPr>
        <sz val="11"/>
        <color rgb="FF000000"/>
        <rFont val="Calibri"/>
      </rPr>
      <t xml:space="preserve">
</t>
    </r>
    <r>
      <rPr>
        <sz val="11"/>
        <color rgb="FF000000"/>
        <rFont val="Calibri"/>
      </rPr>
      <t xml:space="preserve">- </t>
    </r>
    <r>
      <rPr>
        <i/>
        <sz val="11"/>
        <color rgb="FF000000"/>
        <rFont val="Calibri"/>
      </rPr>
      <t>Ensure</t>
    </r>
    <r>
      <rPr>
        <sz val="11"/>
        <color rgb="FF000000"/>
        <rFont val="Calibri"/>
      </rPr>
      <t xml:space="preserve"> IE uninstalled by following the audit procedure</t>
    </r>
    <r>
      <rPr>
        <sz val="11"/>
        <color rgb="FF000000"/>
        <rFont val="Calibri"/>
      </rPr>
      <t xml:space="preserve">
</t>
    </r>
    <r>
      <rPr>
        <b/>
        <sz val="11"/>
        <color rgb="FF000000"/>
        <rFont val="Calibri"/>
      </rPr>
      <t>Note:</t>
    </r>
    <r>
      <rPr>
        <sz val="11"/>
        <color rgb="FF000000"/>
        <rFont val="Calibri"/>
      </rPr>
      <t xml:space="preserve"> Recommendation 'Only Authorized Software is Installed' can also ensure that Microsoft Internet Explorer is not installed on the system.</t>
    </r>
  </si>
  <si>
    <r>
      <rPr>
        <sz val="11"/>
        <color rgb="FF000000"/>
        <rFont val="Calibri"/>
      </rPr>
      <t xml:space="preserve">This setting ensures that Microsoft Internet Explorer (IE) is not installed on the system. Internet Explorer hits its End of Life (EOL) on June 22, 2022. For more information visit: The future of Internet Explorer on Windows 10 is in Microsoft Edge | Windows Experience Blog </t>
    </r>
    <r>
      <rPr>
        <sz val="11"/>
        <color rgb="FF0000FF"/>
        <rFont val="Calibri"/>
      </rPr>
      <t>(https://blogs.windows.com/windowsexperience/2021/05/19/the-future-of-internet-explorer-on-windows-10-is-in-microsoft-edge/)</t>
    </r>
    <r>
      <rPr>
        <sz val="11"/>
        <color rgb="FF000000"/>
        <rFont val="Calibri"/>
      </rPr>
      <t>.</t>
    </r>
  </si>
  <si>
    <r>
      <rPr>
        <sz val="11"/>
        <color rgb="FF000000"/>
        <rFont val="Calibri"/>
      </rPr>
      <t>Internet Explorer can not be used as a web browser.</t>
    </r>
  </si>
  <si>
    <r>
      <rPr>
        <sz val="11"/>
        <color rgb="FF000000"/>
        <rFont val="Calibri"/>
      </rPr>
      <t>Ensure that Microsoft Internet Explorer is not installed on the system.</t>
    </r>
    <r>
      <rPr>
        <sz val="11"/>
        <color rgb="FF000000"/>
        <rFont val="Calibri"/>
      </rPr>
      <t xml:space="preserve">
</t>
    </r>
    <r>
      <rPr>
        <sz val="11"/>
        <color rgb="FF000000"/>
        <rFont val="Calibri"/>
      </rPr>
      <t xml:space="preserve">On the system, ensure Internet Explorer is not installed via </t>
    </r>
    <r>
      <rPr>
        <i/>
        <sz val="11"/>
        <color rgb="FF000000"/>
        <rFont val="Calibri"/>
      </rPr>
      <t>Apps &amp; Features</t>
    </r>
    <r>
      <rPr>
        <sz val="11"/>
        <color rgb="FF000000"/>
        <rFont val="Calibri"/>
      </rPr>
      <t xml:space="preserve">
</t>
    </r>
    <r>
      <rPr>
        <sz val="11"/>
        <color rgb="FF000000"/>
        <rFont val="Calibri"/>
      </rPr>
      <t xml:space="preserve">- </t>
    </r>
    <r>
      <rPr>
        <i/>
        <sz val="11"/>
        <color rgb="FF000000"/>
        <rFont val="Calibri"/>
      </rPr>
      <t>Navigate</t>
    </r>
    <r>
      <rPr>
        <sz val="11"/>
        <color rgb="FF000000"/>
        <rFont val="Calibri"/>
      </rPr>
      <t xml:space="preserve"> to Settings</t>
    </r>
    <r>
      <rPr>
        <sz val="11"/>
        <color rgb="FF000000"/>
        <rFont val="Calibri"/>
      </rPr>
      <t xml:space="preserve">
</t>
    </r>
    <r>
      <rPr>
        <sz val="11"/>
        <color rgb="FF000000"/>
        <rFont val="Calibri"/>
      </rPr>
      <t xml:space="preserve">- </t>
    </r>
    <r>
      <rPr>
        <i/>
        <sz val="11"/>
        <color rgb="FF000000"/>
        <rFont val="Calibri"/>
      </rPr>
      <t>Navigate</t>
    </r>
    <r>
      <rPr>
        <sz val="11"/>
        <color rgb="FF000000"/>
        <rFont val="Calibri"/>
      </rPr>
      <t xml:space="preserve"> to Apps &amp; Features</t>
    </r>
    <r>
      <rPr>
        <sz val="11"/>
        <color rgb="FF000000"/>
        <rFont val="Calibri"/>
      </rPr>
      <t xml:space="preserve">
</t>
    </r>
    <r>
      <rPr>
        <sz val="11"/>
        <color rgb="FF000000"/>
        <rFont val="Calibri"/>
      </rPr>
      <t xml:space="preserve">- </t>
    </r>
    <r>
      <rPr>
        <i/>
        <sz val="11"/>
        <color rgb="FF000000"/>
        <rFont val="Calibri"/>
      </rPr>
      <t>Ensure</t>
    </r>
    <r>
      <rPr>
        <sz val="11"/>
        <color rgb="FF000000"/>
        <rFont val="Calibri"/>
      </rPr>
      <t xml:space="preserve"> Internet Explorer is not listed as installed (the search function can be used to search for IE)</t>
    </r>
  </si>
  <si>
    <t>20.4</t>
  </si>
  <si>
    <r>
      <rPr>
        <sz val="11"/>
        <rFont val="Calibri"/>
      </rPr>
      <t xml:space="preserve">Ensure </t>
    </r>
    <r>
      <rPr>
        <sz val="11"/>
        <color rgb="FF000000"/>
        <rFont val="Calibri"/>
      </rPr>
      <t>'</t>
    </r>
    <r>
      <rPr>
        <b/>
        <sz val="11"/>
        <color rgb="FF000000"/>
        <rFont val="Calibri"/>
      </rPr>
      <t>Only Authorized Software is Installed</t>
    </r>
    <r>
      <rPr>
        <sz val="11"/>
        <color rgb="FF000000"/>
        <rFont val="Calibri"/>
      </rPr>
      <t>'</t>
    </r>
  </si>
  <si>
    <r>
      <rPr>
        <sz val="11"/>
        <color rgb="FF000000"/>
        <rFont val="Calibri"/>
      </rPr>
      <t>Deploy a deny-all, permit-by-exception policy (allowlist) application such as Windows Defender Application Control (AppLocker).</t>
    </r>
    <r>
      <rPr>
        <sz val="11"/>
        <color rgb="FF000000"/>
        <rFont val="Calibri"/>
      </rPr>
      <t xml:space="preserve">
</t>
    </r>
    <r>
      <rPr>
        <sz val="11"/>
        <color rgb="FF000000"/>
        <rFont val="Calibri"/>
      </rPr>
      <t>If Windows Defender Application Control (AppLocker) is used, it can be configured via group policy at the following location.</t>
    </r>
    <r>
      <rPr>
        <sz val="11"/>
        <color rgb="FF000000"/>
        <rFont val="Calibri"/>
      </rPr>
      <t xml:space="preserve">
</t>
    </r>
    <r>
      <rPr>
        <sz val="11"/>
        <color rgb="FF006096"/>
        <rFont val="Roboto Condensed"/>
      </rPr>
      <t>Computer Configuration\Administrative Templates\System\Device Guard\Deploy Windows Defender Application Control</t>
    </r>
    <r>
      <rPr>
        <sz val="11"/>
        <color rgb="FF006096"/>
        <rFont val="Roboto Condensed"/>
      </rPr>
      <t xml:space="preserve">
</t>
    </r>
    <r>
      <rPr>
        <sz val="11"/>
        <color rgb="FF000000"/>
        <rFont val="Calibri"/>
      </rPr>
      <t xml:space="preserve">
</t>
    </r>
    <r>
      <rPr>
        <sz val="11"/>
        <color rgb="FF000000"/>
        <rFont val="Calibri"/>
      </rPr>
      <t xml:space="preserve">For more information on Windows Defender Application Control (AppLocker) policies via Group Policy, please see the following Microsoft Documentation: Deploy WDAC policies via Group Policy (Windows) - Windows security | Microsoft Docs </t>
    </r>
    <r>
      <rPr>
        <sz val="11"/>
        <color rgb="FF0000FF"/>
        <rFont val="Calibri"/>
      </rPr>
      <t>(https://docs.microsoft.com/en-us/windows/security/threat-protection/windows-defender-application-control/deploy-windows-defender-application-control-policies-using-group-policy)</t>
    </r>
    <r>
      <rPr>
        <sz val="11"/>
        <color rgb="FF000000"/>
        <rFont val="Calibri"/>
      </rPr>
      <t xml:space="preserve"> and/or AppLocker (Windows) - Windows security | Microsoft Docs </t>
    </r>
    <r>
      <rPr>
        <sz val="11"/>
        <color rgb="FF0000FF"/>
        <rFont val="Calibri"/>
      </rPr>
      <t>(https://docs.microsoft.com/en-us/windows/security/threat-protection/windows-defender-application-control/applocker/applocker-overview)</t>
    </r>
    <r>
      <rPr>
        <sz val="11"/>
        <color rgb="FF000000"/>
        <rFont val="Calibri"/>
      </rPr>
      <t>.</t>
    </r>
  </si>
  <si>
    <r>
      <rPr>
        <sz val="11"/>
        <color rgb="FF000000"/>
        <rFont val="Calibri"/>
      </rPr>
      <t>This setting ensures that only approved software will execute on the system by deploying a deny-all, permit-by-exception policy.</t>
    </r>
    <r>
      <rPr>
        <sz val="11"/>
        <color rgb="FF000000"/>
        <rFont val="Calibri"/>
      </rPr>
      <t xml:space="preserve">
</t>
    </r>
    <r>
      <rPr>
        <sz val="11"/>
        <color rgb="FF000000"/>
        <rFont val="Calibri"/>
      </rPr>
      <t>Approved software should be kept to a minimum such as, Endpoint Protection and Web Browser.</t>
    </r>
  </si>
  <si>
    <r>
      <rPr>
        <sz val="11"/>
        <color rgb="FF000000"/>
        <rFont val="Calibri"/>
      </rPr>
      <t>Software that is not on the allowlist will not run on the system.</t>
    </r>
  </si>
  <si>
    <r>
      <rPr>
        <sz val="11"/>
        <color rgb="FF000000"/>
        <rFont val="Calibri"/>
      </rPr>
      <t>Ensure that a deny-all, permit-by-exception policy (allowlist) is in use on the system.</t>
    </r>
    <r>
      <rPr>
        <sz val="11"/>
        <color rgb="FF000000"/>
        <rFont val="Calibri"/>
      </rPr>
      <t xml:space="preserve">
</t>
    </r>
    <r>
      <rPr>
        <sz val="11"/>
        <color rgb="FF000000"/>
        <rFont val="Calibri"/>
      </rPr>
      <t>If Windows Defender Application Control (AppLocker) is deployed on the system, run the following PowerShell command to view the configuration file.</t>
    </r>
    <r>
      <rPr>
        <sz val="11"/>
        <color rgb="FF000000"/>
        <rFont val="Calibri"/>
      </rPr>
      <t xml:space="preserve">
</t>
    </r>
    <r>
      <rPr>
        <sz val="11"/>
        <color rgb="FF000000"/>
        <rFont val="Calibri"/>
      </rPr>
      <t xml:space="preserve">- </t>
    </r>
    <r>
      <rPr>
        <i/>
        <sz val="11"/>
        <color rgb="FF000000"/>
        <rFont val="Calibri"/>
      </rPr>
      <t>Open</t>
    </r>
    <r>
      <rPr>
        <sz val="11"/>
        <color rgb="FF000000"/>
        <rFont val="Calibri"/>
      </rPr>
      <t xml:space="preserve"> PowerShell</t>
    </r>
    <r>
      <rPr>
        <sz val="11"/>
        <color rgb="FF000000"/>
        <rFont val="Calibri"/>
      </rPr>
      <t xml:space="preserve">
</t>
    </r>
    <r>
      <rPr>
        <sz val="11"/>
        <color rgb="FF000000"/>
        <rFont val="Calibri"/>
      </rPr>
      <t xml:space="preserve">- </t>
    </r>
    <r>
      <rPr>
        <i/>
        <sz val="11"/>
        <color rgb="FF000000"/>
        <rFont val="Calibri"/>
      </rPr>
      <t>Run</t>
    </r>
    <r>
      <rPr>
        <sz val="11"/>
        <color rgb="FF000000"/>
        <rFont val="Calibri"/>
      </rPr>
      <t xml:space="preserve"> the following command: Get-AppLockerPolicy -Effective -XML &gt; Save_location.xml (ex:c:\temp\file.xml)</t>
    </r>
    <r>
      <rPr>
        <sz val="11"/>
        <color rgb="FF000000"/>
        <rFont val="Calibri"/>
      </rPr>
      <t xml:space="preserve">
</t>
    </r>
    <r>
      <rPr>
        <sz val="11"/>
        <color rgb="FF000000"/>
        <rFont val="Calibri"/>
      </rPr>
      <t xml:space="preserve">- </t>
    </r>
    <r>
      <rPr>
        <i/>
        <sz val="11"/>
        <color rgb="FF000000"/>
        <rFont val="Calibri"/>
      </rPr>
      <t>Review</t>
    </r>
    <r>
      <rPr>
        <sz val="11"/>
        <color rgb="FF000000"/>
        <rFont val="Calibri"/>
      </rPr>
      <t xml:space="preserve"> the configuration file to be sure that all applicable policies are in place.</t>
    </r>
  </si>
  <si>
    <t>20.5</t>
  </si>
  <si>
    <r>
      <rPr>
        <sz val="11"/>
        <rFont val="Calibri"/>
      </rPr>
      <t xml:space="preserve">Ensure </t>
    </r>
    <r>
      <rPr>
        <sz val="11"/>
        <color rgb="FF000000"/>
        <rFont val="Calibri"/>
      </rPr>
      <t>'</t>
    </r>
    <r>
      <rPr>
        <b/>
        <sz val="11"/>
        <color rgb="FF000000"/>
        <rFont val="Calibri"/>
      </rPr>
      <t>Operating System, Browser, and Endpoint Protection are updated</t>
    </r>
    <r>
      <rPr>
        <sz val="11"/>
        <color rgb="FF000000"/>
        <rFont val="Calibri"/>
      </rPr>
      <t>'</t>
    </r>
  </si>
  <si>
    <r>
      <rPr>
        <b/>
        <sz val="11"/>
        <color rgb="FF000000"/>
        <rFont val="Calibri"/>
      </rPr>
      <t>Operating System</t>
    </r>
    <r>
      <rPr>
        <sz val="11"/>
        <color rgb="FF000000"/>
        <rFont val="Calibri"/>
      </rPr>
      <t xml:space="preserve"> - Configure the recommendations as prescribed in the audit section.</t>
    </r>
    <r>
      <rPr>
        <sz val="11"/>
        <color rgb="FF000000"/>
        <rFont val="Calibri"/>
      </rPr>
      <t xml:space="preserve">
</t>
    </r>
    <r>
      <rPr>
        <b/>
        <sz val="11"/>
        <color rgb="FF000000"/>
        <rFont val="Calibri"/>
      </rPr>
      <t>Browser</t>
    </r>
    <r>
      <rPr>
        <sz val="11"/>
        <color rgb="FF000000"/>
        <rFont val="Calibri"/>
      </rPr>
      <t xml:space="preserve"> - Configure the recommendations as prescribed (for the installed browser) in the audit section.</t>
    </r>
    <r>
      <rPr>
        <sz val="11"/>
        <color rgb="FF000000"/>
        <rFont val="Calibri"/>
      </rPr>
      <t xml:space="preserve">
</t>
    </r>
    <r>
      <rPr>
        <b/>
        <sz val="11"/>
        <color rgb="FF000000"/>
        <rFont val="Calibri"/>
      </rPr>
      <t>Endpoint Protection</t>
    </r>
    <r>
      <rPr>
        <sz val="11"/>
        <color rgb="FF000000"/>
        <rFont val="Calibri"/>
      </rPr>
      <t xml:space="preserve"> - Configure installed endpoint protection to automatically update.</t>
    </r>
  </si>
  <si>
    <r>
      <rPr>
        <sz val="11"/>
        <color rgb="FF000000"/>
        <rFont val="Calibri"/>
      </rPr>
      <t>This setting ensures that the Operating System (OS), installed browser(s), and endpoint protection are updated regularly.</t>
    </r>
  </si>
  <si>
    <r>
      <rPr>
        <sz val="11"/>
        <color rgb="FF000000"/>
        <rFont val="Calibri"/>
      </rPr>
      <t>None - updating the OS, browser, and endpoint protection should have little to no impact on the system.</t>
    </r>
  </si>
  <si>
    <r>
      <rPr>
        <sz val="11"/>
        <color rgb="FF000000"/>
        <rFont val="Calibri"/>
      </rPr>
      <t>Ensure that regular updates are preformed on the system for the Operating System (OS) and any applications/software that is installed.</t>
    </r>
    <r>
      <rPr>
        <sz val="11"/>
        <color rgb="FF000000"/>
        <rFont val="Calibri"/>
      </rPr>
      <t xml:space="preserve">
</t>
    </r>
    <r>
      <rPr>
        <sz val="11"/>
        <color rgb="FF000000"/>
        <rFont val="Calibri"/>
      </rPr>
      <t>The following recommendations are set in section 18.10.92 to update the OS.</t>
    </r>
    <r>
      <rPr>
        <sz val="11"/>
        <color rgb="FF000000"/>
        <rFont val="Calibri"/>
      </rPr>
      <t xml:space="preserve">
</t>
    </r>
    <r>
      <rPr>
        <b/>
        <sz val="11"/>
        <color rgb="FF000000"/>
        <rFont val="Calibri"/>
      </rPr>
      <t>Note:</t>
    </r>
    <r>
      <rPr>
        <sz val="11"/>
        <color rgb="FF000000"/>
        <rFont val="Calibri"/>
      </rPr>
      <t xml:space="preserve"> If using the CIS build kit to apply systems settings, and CIS-CAT as a scanning tool, these recommendations will be configured and scanned for automatically.</t>
    </r>
    <r>
      <rPr>
        <sz val="11"/>
        <color rgb="FF000000"/>
        <rFont val="Calibri"/>
      </rPr>
      <t xml:space="preserve">
</t>
    </r>
    <r>
      <rPr>
        <b/>
        <sz val="11"/>
        <color rgb="FF000000"/>
        <rFont val="Calibri"/>
      </rPr>
      <t>Operating System</t>
    </r>
    <r>
      <rPr>
        <sz val="11"/>
        <color rgb="FF000000"/>
        <rFont val="Calibri"/>
      </rPr>
      <t xml:space="preserve"> - Ensure that the following recommendations in the benchmark are set as prescribed:</t>
    </r>
    <r>
      <rPr>
        <sz val="11"/>
        <color rgb="FF000000"/>
        <rFont val="Calibri"/>
      </rPr>
      <t xml:space="preserve">
</t>
    </r>
    <r>
      <rPr>
        <sz val="11"/>
        <color rgb="FF000000"/>
        <rFont val="Calibri"/>
      </rPr>
      <t>- 18.10.92.1.1 (L1) Ensure 'No auto-restart with logged on users for scheduled automatic updates installations' is set to 'Disabled'</t>
    </r>
    <r>
      <rPr>
        <sz val="11"/>
        <color rgb="FF000000"/>
        <rFont val="Calibri"/>
      </rPr>
      <t xml:space="preserve">
</t>
    </r>
    <r>
      <rPr>
        <sz val="11"/>
        <color rgb="FF000000"/>
        <rFont val="Calibri"/>
      </rPr>
      <t>- 18.10.92.2.1 (L1) Ensure 'Configure Automatic Updates' is set to 'Enabled'</t>
    </r>
    <r>
      <rPr>
        <sz val="11"/>
        <color rgb="FF000000"/>
        <rFont val="Calibri"/>
      </rPr>
      <t xml:space="preserve">
</t>
    </r>
    <r>
      <rPr>
        <sz val="11"/>
        <color rgb="FF000000"/>
        <rFont val="Calibri"/>
      </rPr>
      <t>- 18.10.92.2.2 (L1) Ensure 'Configure Automatic Updates: Scheduled install day' is set to '0 - Every day'</t>
    </r>
    <r>
      <rPr>
        <sz val="11"/>
        <color rgb="FF000000"/>
        <rFont val="Calibri"/>
      </rPr>
      <t xml:space="preserve">
</t>
    </r>
    <r>
      <rPr>
        <sz val="11"/>
        <color rgb="FF000000"/>
        <rFont val="Calibri"/>
      </rPr>
      <t>- 18.10.92.2.3 (L1) Ensure 'Remove access to “Pause updates” feature' is set to 'Enabled'</t>
    </r>
    <r>
      <rPr>
        <sz val="11"/>
        <color rgb="FF000000"/>
        <rFont val="Calibri"/>
      </rPr>
      <t xml:space="preserve">
</t>
    </r>
    <r>
      <rPr>
        <sz val="11"/>
        <color rgb="FF000000"/>
        <rFont val="Calibri"/>
      </rPr>
      <t>- 18.10.92.4.1 (L1) Ensure 'Manage preview builds' is set to 'Disabled'</t>
    </r>
    <r>
      <rPr>
        <sz val="11"/>
        <color rgb="FF000000"/>
        <rFont val="Calibri"/>
      </rPr>
      <t xml:space="preserve">
</t>
    </r>
    <r>
      <rPr>
        <sz val="11"/>
        <color rgb="FF000000"/>
        <rFont val="Calibri"/>
      </rPr>
      <t>- 18.10.92.4.2 (L1) Ensure 'Select when Preview Builds and Feature Updates are received' is set to 'Enabled: 180 or more days'</t>
    </r>
    <r>
      <rPr>
        <sz val="11"/>
        <color rgb="FF000000"/>
        <rFont val="Calibri"/>
      </rPr>
      <t xml:space="preserve">
</t>
    </r>
    <r>
      <rPr>
        <sz val="11"/>
        <color rgb="FF000000"/>
        <rFont val="Calibri"/>
      </rPr>
      <t>- 18.10.92.4.3 (L1) Ensure 'Select when Quality Updates are received' is set to 'Enabled: 0 days'</t>
    </r>
    <r>
      <rPr>
        <sz val="11"/>
        <color rgb="FF000000"/>
        <rFont val="Calibri"/>
      </rPr>
      <t xml:space="preserve">
</t>
    </r>
    <r>
      <rPr>
        <b/>
        <sz val="11"/>
        <color rgb="FF000000"/>
        <rFont val="Calibri"/>
      </rPr>
      <t>Browser</t>
    </r>
    <r>
      <rPr>
        <sz val="11"/>
        <color rgb="FF000000"/>
        <rFont val="Calibri"/>
      </rPr>
      <t xml:space="preserve"> - Ensure that the appropriate CIS Benchmark is applied to the system for the browser that is installed.</t>
    </r>
    <r>
      <rPr>
        <sz val="11"/>
        <color rgb="FF000000"/>
        <rFont val="Calibri"/>
      </rPr>
      <t xml:space="preserve">
</t>
    </r>
    <r>
      <rPr>
        <sz val="11"/>
        <color rgb="FF000000"/>
        <rFont val="Calibri"/>
      </rPr>
      <t xml:space="preserve">The following recommendations are set in the </t>
    </r>
    <r>
      <rPr>
        <i/>
        <sz val="11"/>
        <color rgb="FF000000"/>
        <rFont val="Calibri"/>
      </rPr>
      <t>Microsoft Edge</t>
    </r>
    <r>
      <rPr>
        <sz val="11"/>
        <color rgb="FF000000"/>
        <rFont val="Calibri"/>
      </rPr>
      <t xml:space="preserve"> and </t>
    </r>
    <r>
      <rPr>
        <i/>
        <sz val="11"/>
        <color rgb="FF000000"/>
        <rFont val="Calibri"/>
      </rPr>
      <t>Google Chrome</t>
    </r>
    <r>
      <rPr>
        <sz val="11"/>
        <color rgb="FF000000"/>
        <rFont val="Calibri"/>
      </rPr>
      <t xml:space="preserve"> Benchmarks that are related to  web browser updates.</t>
    </r>
    <r>
      <rPr>
        <sz val="11"/>
        <color rgb="FF000000"/>
        <rFont val="Calibri"/>
      </rPr>
      <t xml:space="preserve">
</t>
    </r>
    <r>
      <rPr>
        <sz val="11"/>
        <color rgb="FF000000"/>
        <rFont val="Calibri"/>
      </rPr>
      <t>If using the CIS build kit to apply browser settings, and CIS-CAT as a scanning tool, these recommendations will be configured and scanned for automatically.</t>
    </r>
    <r>
      <rPr>
        <sz val="11"/>
        <color rgb="FF000000"/>
        <rFont val="Calibri"/>
      </rPr>
      <t xml:space="preserve">
</t>
    </r>
    <r>
      <rPr>
        <i/>
        <sz val="11"/>
        <color rgb="FF000000"/>
        <rFont val="Calibri"/>
      </rPr>
      <t>Microsoft Edge:</t>
    </r>
    <r>
      <rPr>
        <sz val="11"/>
        <color rgb="FF000000"/>
        <rFont val="Calibri"/>
      </rPr>
      <t xml:space="preserve">
</t>
    </r>
    <r>
      <rPr>
        <sz val="11"/>
        <color rgb="FF000000"/>
        <rFont val="Calibri"/>
      </rPr>
      <t xml:space="preserve">The latest CIS Microsoft Edge Benchmark, which can be viewed and downloaded from the CIS Microsoft Web Browser Benchmarks Community </t>
    </r>
    <r>
      <rPr>
        <sz val="11"/>
        <color rgb="FF0000FF"/>
        <rFont val="Calibri"/>
      </rPr>
      <t>(https://workbench.cisecurity.org/communities/50)</t>
    </r>
    <r>
      <rPr>
        <sz val="11"/>
        <color rgb="FF000000"/>
        <rFont val="Calibri"/>
      </rPr>
      <t>.</t>
    </r>
    <r>
      <rPr>
        <sz val="11"/>
        <color rgb="FF000000"/>
        <rFont val="Calibri"/>
      </rPr>
      <t xml:space="preserve">
</t>
    </r>
    <r>
      <rPr>
        <sz val="11"/>
        <color rgb="FF000000"/>
        <rFont val="Calibri"/>
      </rPr>
      <t xml:space="preserve">The following recommendations are related to </t>
    </r>
    <r>
      <rPr>
        <i/>
        <sz val="11"/>
        <color rgb="FF000000"/>
        <rFont val="Calibri"/>
      </rPr>
      <t>Microsoft Edge</t>
    </r>
    <r>
      <rPr>
        <sz val="11"/>
        <color rgb="FF000000"/>
        <rFont val="Calibri"/>
      </rPr>
      <t xml:space="preserve"> updates and should be set as prescribed:</t>
    </r>
    <r>
      <rPr>
        <sz val="11"/>
        <color rgb="FF000000"/>
        <rFont val="Calibri"/>
      </rPr>
      <t xml:space="preserve">
</t>
    </r>
    <r>
      <rPr>
        <sz val="11"/>
        <color rgb="FF000000"/>
        <rFont val="Calibri"/>
      </rPr>
      <t>- (L1) Ensure 'Enable component updates in Microsoft Edge' is set to 'Enabled'</t>
    </r>
    <r>
      <rPr>
        <sz val="11"/>
        <color rgb="FF000000"/>
        <rFont val="Calibri"/>
      </rPr>
      <t xml:space="preserve">
</t>
    </r>
    <r>
      <rPr>
        <sz val="11"/>
        <color rgb="FF000000"/>
        <rFont val="Calibri"/>
      </rPr>
      <t>- (L1) Ensure 'Notify a user that a browser restart is recommended or required for pending updates' is set to 'Enabled: Required - Show a recurring prompt to the user indicating that a restart is required'</t>
    </r>
    <r>
      <rPr>
        <sz val="11"/>
        <color rgb="FF000000"/>
        <rFont val="Calibri"/>
      </rPr>
      <t xml:space="preserve">
</t>
    </r>
    <r>
      <rPr>
        <sz val="11"/>
        <color rgb="FF000000"/>
        <rFont val="Calibri"/>
      </rPr>
      <t>- (L1) Ensure 'Set the time period for update notifications' is set to 'Enabled: 86400000'</t>
    </r>
    <r>
      <rPr>
        <sz val="11"/>
        <color rgb="FF000000"/>
        <rFont val="Calibri"/>
      </rPr>
      <t xml:space="preserve">
</t>
    </r>
    <r>
      <rPr>
        <i/>
        <sz val="11"/>
        <color rgb="FF000000"/>
        <rFont val="Calibri"/>
      </rPr>
      <t>Google Chrome:</t>
    </r>
    <r>
      <rPr>
        <sz val="11"/>
        <color rgb="FF000000"/>
        <rFont val="Calibri"/>
      </rPr>
      <t xml:space="preserve">
</t>
    </r>
    <r>
      <rPr>
        <sz val="11"/>
        <color rgb="FF000000"/>
        <rFont val="Calibri"/>
      </rPr>
      <t xml:space="preserve">The latest CIS Google Chrome Benchmark, which can be viewed and downloaded from the CIS Google Chrome Benchmarks Community </t>
    </r>
    <r>
      <rPr>
        <sz val="11"/>
        <color rgb="FF0000FF"/>
        <rFont val="Calibri"/>
      </rPr>
      <t>(https://workbench.cisecurity.org/communities/47)</t>
    </r>
    <r>
      <rPr>
        <sz val="11"/>
        <color rgb="FF000000"/>
        <rFont val="Calibri"/>
      </rPr>
      <t>.</t>
    </r>
    <r>
      <rPr>
        <sz val="11"/>
        <color rgb="FF000000"/>
        <rFont val="Calibri"/>
      </rPr>
      <t xml:space="preserve">
</t>
    </r>
    <r>
      <rPr>
        <sz val="11"/>
        <color rgb="FF000000"/>
        <rFont val="Calibri"/>
      </rPr>
      <t xml:space="preserve">The following recommendations are related to </t>
    </r>
    <r>
      <rPr>
        <i/>
        <sz val="11"/>
        <color rgb="FF000000"/>
        <rFont val="Calibri"/>
      </rPr>
      <t>Google Chrome</t>
    </r>
    <r>
      <rPr>
        <sz val="11"/>
        <color rgb="FF000000"/>
        <rFont val="Calibri"/>
      </rPr>
      <t xml:space="preserve"> updates and should be set as prescribed:</t>
    </r>
    <r>
      <rPr>
        <sz val="11"/>
        <color rgb="FF000000"/>
        <rFont val="Calibri"/>
      </rPr>
      <t xml:space="preserve">
</t>
    </r>
    <r>
      <rPr>
        <sz val="11"/>
        <color rgb="FF000000"/>
        <rFont val="Calibri"/>
      </rPr>
      <t>- (L1) Ensure 'Enable component updates in Google Chrome' is set to 'Enabled'</t>
    </r>
    <r>
      <rPr>
        <sz val="11"/>
        <color rgb="FF000000"/>
        <rFont val="Calibri"/>
      </rPr>
      <t xml:space="preserve">
</t>
    </r>
    <r>
      <rPr>
        <sz val="11"/>
        <color rgb="FF000000"/>
        <rFont val="Calibri"/>
      </rPr>
      <t>- (L1) Ensure 'Notify a user that a browser relaunch or device restart is recommended or required' is set to 'Enabled' with 'Show a recurring prompt to the user indication that a relaunch is required'</t>
    </r>
    <r>
      <rPr>
        <sz val="11"/>
        <color rgb="FF000000"/>
        <rFont val="Calibri"/>
      </rPr>
      <t xml:space="preserve">
</t>
    </r>
    <r>
      <rPr>
        <sz val="11"/>
        <color rgb="FF000000"/>
        <rFont val="Calibri"/>
      </rPr>
      <t>- (L1) Ensure 'Set the time period for update notifications' is set to 'Enabled: 86400000'</t>
    </r>
    <r>
      <rPr>
        <sz val="11"/>
        <color rgb="FF000000"/>
        <rFont val="Calibri"/>
      </rPr>
      <t xml:space="preserve">
</t>
    </r>
    <r>
      <rPr>
        <sz val="11"/>
        <color rgb="FF000000"/>
        <rFont val="Calibri"/>
      </rPr>
      <t>- (L1) Ensure 'Update policy override' is set to 'Enabled' with 'Always allow updates (recommended)' or 'Automatic silent updates' specified</t>
    </r>
    <r>
      <rPr>
        <sz val="11"/>
        <color rgb="FF000000"/>
        <rFont val="Calibri"/>
      </rPr>
      <t xml:space="preserve">
</t>
    </r>
    <r>
      <rPr>
        <b/>
        <sz val="11"/>
        <color rgb="FF000000"/>
        <rFont val="Calibri"/>
      </rPr>
      <t>Endpoint Protection</t>
    </r>
    <r>
      <rPr>
        <sz val="11"/>
        <color rgb="FF000000"/>
        <rFont val="Calibri"/>
      </rPr>
      <t xml:space="preserve"> - Check the configuration of the endpoint protection to ensure it is set to automatically update.</t>
    </r>
  </si>
  <si>
    <t>20.6</t>
  </si>
  <si>
    <r>
      <rPr>
        <sz val="11"/>
        <rFont val="Calibri"/>
      </rPr>
      <t xml:space="preserve">Ensure </t>
    </r>
    <r>
      <rPr>
        <sz val="11"/>
        <color rgb="FF000000"/>
        <rFont val="Calibri"/>
      </rPr>
      <t>'</t>
    </r>
    <r>
      <rPr>
        <b/>
        <sz val="11"/>
        <color rgb="FF000000"/>
        <rFont val="Calibri"/>
      </rPr>
      <t>PowerShell 2.0 is not Installed</t>
    </r>
    <r>
      <rPr>
        <sz val="11"/>
        <color rgb="FF000000"/>
        <rFont val="Calibri"/>
      </rPr>
      <t>'</t>
    </r>
  </si>
  <si>
    <r>
      <rPr>
        <sz val="11"/>
        <color rgb="FF000000"/>
        <rFont val="Calibri"/>
      </rPr>
      <t>Uninstall PowerShell 2.0 and PowerShell 2.0 Engine from the system.</t>
    </r>
    <r>
      <rPr>
        <sz val="11"/>
        <color rgb="FF000000"/>
        <rFont val="Calibri"/>
      </rPr>
      <t xml:space="preserve">
</t>
    </r>
    <r>
      <rPr>
        <b/>
        <sz val="11"/>
        <color rgb="FF000000"/>
        <rFont val="Calibri"/>
      </rPr>
      <t>GUI:</t>
    </r>
    <r>
      <rPr>
        <sz val="11"/>
        <color rgb="FF000000"/>
        <rFont val="Calibri"/>
      </rPr>
      <t xml:space="preserve">
</t>
    </r>
    <r>
      <rPr>
        <sz val="11"/>
        <color rgb="FF000000"/>
        <rFont val="Calibri"/>
      </rPr>
      <t xml:space="preserve">- </t>
    </r>
    <r>
      <rPr>
        <i/>
        <sz val="11"/>
        <color rgb="FF000000"/>
        <rFont val="Calibri"/>
      </rPr>
      <t>Navigate</t>
    </r>
    <r>
      <rPr>
        <sz val="11"/>
        <color rgb="FF000000"/>
        <rFont val="Calibri"/>
      </rPr>
      <t xml:space="preserve"> to Turn Windows Features on or off</t>
    </r>
    <r>
      <rPr>
        <sz val="11"/>
        <color rgb="FF000000"/>
        <rFont val="Calibri"/>
      </rPr>
      <t xml:space="preserve">
</t>
    </r>
    <r>
      <rPr>
        <sz val="11"/>
        <color rgb="FF000000"/>
        <rFont val="Calibri"/>
      </rPr>
      <t xml:space="preserve">- </t>
    </r>
    <r>
      <rPr>
        <i/>
        <sz val="11"/>
        <color rgb="FF000000"/>
        <rFont val="Calibri"/>
      </rPr>
      <t>Uncheck</t>
    </r>
    <r>
      <rPr>
        <sz val="11"/>
        <color rgb="FF000000"/>
        <rFont val="Calibri"/>
      </rPr>
      <t xml:space="preserve"> the Windows PowerShell 2.0 option</t>
    </r>
    <r>
      <rPr>
        <sz val="11"/>
        <color rgb="FF000000"/>
        <rFont val="Calibri"/>
      </rPr>
      <t xml:space="preserve">
</t>
    </r>
    <r>
      <rPr>
        <sz val="11"/>
        <color rgb="FF000000"/>
        <rFont val="Calibri"/>
      </rPr>
      <t xml:space="preserve">- </t>
    </r>
    <r>
      <rPr>
        <i/>
        <sz val="11"/>
        <color rgb="FF000000"/>
        <rFont val="Calibri"/>
      </rPr>
      <t>Uncheck</t>
    </r>
    <r>
      <rPr>
        <sz val="11"/>
        <color rgb="FF000000"/>
        <rFont val="Calibri"/>
      </rPr>
      <t xml:space="preserve"> the Windows PowerShell 2.0 Engine option</t>
    </r>
    <r>
      <rPr>
        <sz val="11"/>
        <color rgb="FF000000"/>
        <rFont val="Calibri"/>
      </rPr>
      <t xml:space="preserve">
</t>
    </r>
    <r>
      <rPr>
        <sz val="11"/>
        <color rgb="FF000000"/>
        <rFont val="Calibri"/>
      </rPr>
      <t xml:space="preserve">- </t>
    </r>
    <r>
      <rPr>
        <i/>
        <sz val="11"/>
        <color rgb="FF000000"/>
        <rFont val="Calibri"/>
      </rPr>
      <t>Click</t>
    </r>
    <r>
      <rPr>
        <sz val="11"/>
        <color rgb="FF000000"/>
        <rFont val="Calibri"/>
      </rPr>
      <t xml:space="preserve"> OK</t>
    </r>
    <r>
      <rPr>
        <sz val="11"/>
        <color rgb="FF000000"/>
        <rFont val="Calibri"/>
      </rPr>
      <t xml:space="preserve">
</t>
    </r>
    <r>
      <rPr>
        <b/>
        <sz val="11"/>
        <color rgb="FF000000"/>
        <rFont val="Calibri"/>
      </rPr>
      <t>Note:</t>
    </r>
    <r>
      <rPr>
        <sz val="11"/>
        <color rgb="FF000000"/>
        <rFont val="Calibri"/>
      </rPr>
      <t xml:space="preserve"> Windows Features will search for the required files and then uninstall the PowerShell 2.0. A reboot is necessary for the change to take place.</t>
    </r>
    <r>
      <rPr>
        <sz val="11"/>
        <color rgb="FF000000"/>
        <rFont val="Calibri"/>
      </rPr>
      <t xml:space="preserve">
</t>
    </r>
    <r>
      <rPr>
        <b/>
        <sz val="11"/>
        <color rgb="FF000000"/>
        <rFont val="Calibri"/>
      </rPr>
      <t>CMD Line</t>
    </r>
    <r>
      <rPr>
        <sz val="11"/>
        <color rgb="FF000000"/>
        <rFont val="Calibri"/>
      </rPr>
      <t xml:space="preserve">
</t>
    </r>
    <r>
      <rPr>
        <i/>
        <sz val="11"/>
        <color rgb="FF000000"/>
        <rFont val="Calibri"/>
      </rPr>
      <t>PowerShell 2.0</t>
    </r>
    <r>
      <rPr>
        <sz val="11"/>
        <color rgb="FF000000"/>
        <rFont val="Calibri"/>
      </rPr>
      <t xml:space="preserve">
</t>
    </r>
    <r>
      <rPr>
        <sz val="11"/>
        <color rgb="FF006096"/>
        <rFont val="Roboto Condensed"/>
      </rPr>
      <t>Dism /online /Disable-Feature /FeatureName:MicrosoftWindowsPowerShellV2Root</t>
    </r>
    <r>
      <rPr>
        <sz val="11"/>
        <color rgb="FF006096"/>
        <rFont val="Roboto Condensed"/>
      </rPr>
      <t xml:space="preserve">
</t>
    </r>
    <r>
      <rPr>
        <sz val="11"/>
        <color rgb="FF006096"/>
        <rFont val="Roboto Condensed"/>
      </rPr>
      <t>#Verify the feature has been uninstalled:</t>
    </r>
    <r>
      <rPr>
        <sz val="11"/>
        <color rgb="FF006096"/>
        <rFont val="Roboto Condensed"/>
      </rPr>
      <t xml:space="preserve">
</t>
    </r>
    <r>
      <rPr>
        <sz val="11"/>
        <color rgb="FF006096"/>
        <rFont val="Roboto Condensed"/>
      </rPr>
      <t>Dism /online /Get-FeatureInfo /FeatureName:MicrosoftWindowsPowerShellV2Root</t>
    </r>
    <r>
      <rPr>
        <sz val="11"/>
        <color rgb="FF006096"/>
        <rFont val="Roboto Condensed"/>
      </rPr>
      <t xml:space="preserve">
</t>
    </r>
    <r>
      <rPr>
        <sz val="11"/>
        <color rgb="FF000000"/>
        <rFont val="Calibri"/>
      </rPr>
      <t xml:space="preserve">
</t>
    </r>
    <r>
      <rPr>
        <i/>
        <sz val="11"/>
        <color rgb="FF000000"/>
        <rFont val="Calibri"/>
      </rPr>
      <t>PowerShell 2.0 Engine</t>
    </r>
    <r>
      <rPr>
        <sz val="11"/>
        <color rgb="FF000000"/>
        <rFont val="Calibri"/>
      </rPr>
      <t xml:space="preserve">
</t>
    </r>
    <r>
      <rPr>
        <sz val="11"/>
        <color rgb="FF006096"/>
        <rFont val="Roboto Condensed"/>
      </rPr>
      <t>Dism /online /Disable-Feature /FeatureName:MicrosoftWindowsPowerShellV2</t>
    </r>
    <r>
      <rPr>
        <sz val="11"/>
        <color rgb="FF006096"/>
        <rFont val="Roboto Condensed"/>
      </rPr>
      <t xml:space="preserve">
</t>
    </r>
    <r>
      <rPr>
        <sz val="11"/>
        <color rgb="FF006096"/>
        <rFont val="Roboto Condensed"/>
      </rPr>
      <t>#Verify the feature has been uninstalled:</t>
    </r>
    <r>
      <rPr>
        <sz val="11"/>
        <color rgb="FF006096"/>
        <rFont val="Roboto Condensed"/>
      </rPr>
      <t xml:space="preserve">
</t>
    </r>
    <r>
      <rPr>
        <sz val="11"/>
        <color rgb="FF006096"/>
        <rFont val="Roboto Condensed"/>
      </rPr>
      <t>Dism /online /Get-FeatureInfo /FeatureName:MicrosoftWindowsPowerShellV2</t>
    </r>
    <r>
      <rPr>
        <sz val="11"/>
        <color rgb="FF006096"/>
        <rFont val="Roboto Condensed"/>
      </rPr>
      <t xml:space="preserve">
</t>
    </r>
  </si>
  <si>
    <r>
      <rPr>
        <sz val="11"/>
        <color rgb="FF000000"/>
        <rFont val="Calibri"/>
      </rPr>
      <t>This policy setting ensures that PowerShell 2.0 is not installed on the system.</t>
    </r>
    <r>
      <rPr>
        <sz val="11"/>
        <color rgb="FF000000"/>
        <rFont val="Calibri"/>
      </rPr>
      <t xml:space="preserve">
</t>
    </r>
    <r>
      <rPr>
        <sz val="11"/>
        <color rgb="FF000000"/>
        <rFont val="Calibri"/>
      </rPr>
      <t xml:space="preserve">The recommended state for this setting is: </t>
    </r>
    <r>
      <rPr>
        <b/>
        <sz val="11"/>
        <color rgb="FF000000"/>
        <rFont val="Calibri"/>
      </rPr>
      <t>Not Installed</t>
    </r>
    <r>
      <rPr>
        <sz val="11"/>
        <color rgb="FF000000"/>
        <rFont val="Calibri"/>
      </rPr>
      <t>.</t>
    </r>
  </si>
  <si>
    <r>
      <rPr>
        <sz val="11"/>
        <color rgb="FF000000"/>
        <rFont val="Calibri"/>
      </rPr>
      <t>PowerShell 2.0 will not be available on the system. Therefore, a later version must be installed.</t>
    </r>
  </si>
  <si>
    <r>
      <rPr>
        <sz val="11"/>
        <color rgb="FF000000"/>
        <rFont val="Calibri"/>
      </rPr>
      <t>Verify that PowerShell 2.0 and PowerShell 2.0 Engine is not installed via one of the methods below.</t>
    </r>
    <r>
      <rPr>
        <sz val="11"/>
        <color rgb="FF000000"/>
        <rFont val="Calibri"/>
      </rPr>
      <t xml:space="preserve">
</t>
    </r>
    <r>
      <rPr>
        <b/>
        <sz val="11"/>
        <color rgb="FF000000"/>
        <rFont val="Calibri"/>
      </rPr>
      <t>Graphical User Interface (GUI)</t>
    </r>
    <r>
      <rPr>
        <sz val="11"/>
        <color rgb="FF000000"/>
        <rFont val="Calibri"/>
      </rPr>
      <t xml:space="preserve">
</t>
    </r>
    <r>
      <rPr>
        <sz val="11"/>
        <color rgb="FF000000"/>
        <rFont val="Calibri"/>
      </rPr>
      <t xml:space="preserve">- </t>
    </r>
    <r>
      <rPr>
        <i/>
        <sz val="11"/>
        <color rgb="FF000000"/>
        <rFont val="Calibri"/>
      </rPr>
      <t>Navigate</t>
    </r>
    <r>
      <rPr>
        <sz val="11"/>
        <color rgb="FF000000"/>
        <rFont val="Calibri"/>
      </rPr>
      <t xml:space="preserve"> to Turn Windows Features on or off</t>
    </r>
    <r>
      <rPr>
        <sz val="11"/>
        <color rgb="FF000000"/>
        <rFont val="Calibri"/>
      </rPr>
      <t xml:space="preserve">
</t>
    </r>
    <r>
      <rPr>
        <sz val="11"/>
        <color rgb="FF000000"/>
        <rFont val="Calibri"/>
      </rPr>
      <t xml:space="preserve">- </t>
    </r>
    <r>
      <rPr>
        <i/>
        <sz val="11"/>
        <color rgb="FF000000"/>
        <rFont val="Calibri"/>
      </rPr>
      <t>Verify</t>
    </r>
    <r>
      <rPr>
        <sz val="11"/>
        <color rgb="FF000000"/>
        <rFont val="Calibri"/>
      </rPr>
      <t xml:space="preserve"> that the Windows PowerShell 2.0 option is not selected (unchecked)</t>
    </r>
    <r>
      <rPr>
        <sz val="11"/>
        <color rgb="FF000000"/>
        <rFont val="Calibri"/>
      </rPr>
      <t xml:space="preserve">
</t>
    </r>
    <r>
      <rPr>
        <sz val="11"/>
        <color rgb="FF000000"/>
        <rFont val="Calibri"/>
      </rPr>
      <t xml:space="preserve">- </t>
    </r>
    <r>
      <rPr>
        <i/>
        <sz val="11"/>
        <color rgb="FF000000"/>
        <rFont val="Calibri"/>
      </rPr>
      <t>Verify</t>
    </r>
    <r>
      <rPr>
        <sz val="11"/>
        <color rgb="FF000000"/>
        <rFont val="Calibri"/>
      </rPr>
      <t xml:space="preserve"> that the Windows PowerShell 2.0 Engine option is not selected (unchecked)</t>
    </r>
    <r>
      <rPr>
        <sz val="11"/>
        <color rgb="FF000000"/>
        <rFont val="Calibri"/>
      </rPr>
      <t xml:space="preserve">
</t>
    </r>
    <r>
      <rPr>
        <i/>
        <sz val="11"/>
        <color rgb="FF000000"/>
        <rFont val="Calibri"/>
      </rPr>
      <t>OR</t>
    </r>
    <r>
      <rPr>
        <sz val="11"/>
        <color rgb="FF000000"/>
        <rFont val="Calibri"/>
      </rPr>
      <t xml:space="preserve">
</t>
    </r>
    <r>
      <rPr>
        <b/>
        <sz val="11"/>
        <color rgb="FF000000"/>
        <rFont val="Calibri"/>
      </rPr>
      <t>CMD Line</t>
    </r>
    <r>
      <rPr>
        <sz val="11"/>
        <color rgb="FF000000"/>
        <rFont val="Calibri"/>
      </rPr>
      <t xml:space="preserve">
</t>
    </r>
    <r>
      <rPr>
        <i/>
        <sz val="11"/>
        <color rgb="FF000000"/>
        <rFont val="Calibri"/>
      </rPr>
      <t>PowerShell 2.0</t>
    </r>
    <r>
      <rPr>
        <sz val="11"/>
        <color rgb="FF000000"/>
        <rFont val="Calibri"/>
      </rPr>
      <t xml:space="preserve">
</t>
    </r>
    <r>
      <rPr>
        <sz val="11"/>
        <color rgb="FF006096"/>
        <rFont val="Roboto Condensed"/>
      </rPr>
      <t>Dism /online /Get-FeatureInfo /FeatureName:MicrosoftWindowsPowerShellV2Root</t>
    </r>
    <r>
      <rPr>
        <sz val="11"/>
        <color rgb="FF006096"/>
        <rFont val="Roboto Condensed"/>
      </rPr>
      <t xml:space="preserve">
</t>
    </r>
    <r>
      <rPr>
        <sz val="11"/>
        <color rgb="FF000000"/>
        <rFont val="Calibri"/>
      </rPr>
      <t xml:space="preserve">
</t>
    </r>
    <r>
      <rPr>
        <i/>
        <sz val="11"/>
        <color rgb="FF000000"/>
        <rFont val="Calibri"/>
      </rPr>
      <t>PowerShell 2.0 Engine</t>
    </r>
    <r>
      <rPr>
        <sz val="11"/>
        <color rgb="FF000000"/>
        <rFont val="Calibri"/>
      </rPr>
      <t xml:space="preserve">
</t>
    </r>
    <r>
      <rPr>
        <sz val="11"/>
        <color rgb="FF006096"/>
        <rFont val="Roboto Condensed"/>
      </rPr>
      <t>Dism /online /Get-FeatureInfo /FeatureName:MicrosoftWindowsPowerShellV2</t>
    </r>
    <r>
      <rPr>
        <sz val="11"/>
        <color rgb="FF006096"/>
        <rFont val="Roboto Condensed"/>
      </rPr>
      <t xml:space="preserve">
</t>
    </r>
  </si>
  <si>
    <r>
      <rPr>
        <sz val="11"/>
        <color rgb="FF000000"/>
        <rFont val="Calibri"/>
      </rPr>
      <t>Not Installed.</t>
    </r>
  </si>
  <si>
    <t>20.7</t>
  </si>
  <si>
    <r>
      <rPr>
        <sz val="11"/>
        <rFont val="Calibri"/>
      </rPr>
      <t xml:space="preserve">Ensure </t>
    </r>
    <r>
      <rPr>
        <sz val="11"/>
        <color rgb="FF000000"/>
        <rFont val="Calibri"/>
      </rPr>
      <t>'</t>
    </r>
    <r>
      <rPr>
        <b/>
        <sz val="11"/>
        <color rgb="FF000000"/>
        <rFont val="Calibri"/>
      </rPr>
      <t>Standard user accounts do not have Administrator privileges</t>
    </r>
    <r>
      <rPr>
        <sz val="11"/>
        <color rgb="FF000000"/>
        <rFont val="Calibri"/>
      </rPr>
      <t>'</t>
    </r>
  </si>
  <si>
    <r>
      <rPr>
        <sz val="11"/>
        <color rgb="FF000000"/>
        <rFont val="Calibri"/>
      </rPr>
      <t xml:space="preserve">Remove any standard user accounts from the </t>
    </r>
    <r>
      <rPr>
        <i/>
        <sz val="11"/>
        <color rgb="FF000000"/>
        <rFont val="Calibri"/>
      </rPr>
      <t>Local Administrators</t>
    </r>
    <r>
      <rPr>
        <sz val="11"/>
        <color rgb="FF000000"/>
        <rFont val="Calibri"/>
      </rPr>
      <t xml:space="preserve">, </t>
    </r>
    <r>
      <rPr>
        <i/>
        <sz val="11"/>
        <color rgb="FF000000"/>
        <rFont val="Calibri"/>
      </rPr>
      <t>Domain Admins</t>
    </r>
    <r>
      <rPr>
        <sz val="11"/>
        <color rgb="FF000000"/>
        <rFont val="Calibri"/>
      </rPr>
      <t xml:space="preserve">, and </t>
    </r>
    <r>
      <rPr>
        <i/>
        <sz val="11"/>
        <color rgb="FF000000"/>
        <rFont val="Calibri"/>
      </rPr>
      <t>Enterprise Admins</t>
    </r>
    <r>
      <rPr>
        <sz val="11"/>
        <color rgb="FF000000"/>
        <rFont val="Calibri"/>
      </rPr>
      <t xml:space="preserve"> groups to ensure that the system only includes administrator groups or accounts that are responsible for the administration of the system.</t>
    </r>
  </si>
  <si>
    <r>
      <rPr>
        <sz val="11"/>
        <color rgb="FF000000"/>
        <rFont val="Calibri"/>
      </rPr>
      <t xml:space="preserve">This setting ensures that the system is operated with a standard user account that does not have Administrator privileges. Standard user accounts must </t>
    </r>
    <r>
      <rPr>
        <b/>
        <sz val="11"/>
        <color rgb="FF000000"/>
        <rFont val="Calibri"/>
      </rPr>
      <t>not</t>
    </r>
    <r>
      <rPr>
        <sz val="11"/>
        <color rgb="FF000000"/>
        <rFont val="Calibri"/>
      </rPr>
      <t xml:space="preserve"> be members of the local administrators group, Domain Admins or Enterprise Admins group.</t>
    </r>
  </si>
  <si>
    <r>
      <rPr>
        <sz val="11"/>
        <color rgb="FF000000"/>
        <rFont val="Calibri"/>
      </rPr>
      <t>The user will not be able to perform Administrative tasks on the system.</t>
    </r>
  </si>
  <si>
    <r>
      <rPr>
        <sz val="11"/>
        <color rgb="FF000000"/>
        <rFont val="Calibri"/>
      </rPr>
      <t>Ensure that standard user accounts do not have administrator privileges.</t>
    </r>
    <r>
      <rPr>
        <sz val="11"/>
        <color rgb="FF000000"/>
        <rFont val="Calibri"/>
      </rPr>
      <t xml:space="preserve">
</t>
    </r>
    <r>
      <rPr>
        <sz val="11"/>
        <color rgb="FF000000"/>
        <rFont val="Calibri"/>
      </rPr>
      <t xml:space="preserve">On the </t>
    </r>
    <r>
      <rPr>
        <b/>
        <sz val="11"/>
        <color rgb="FF000000"/>
        <rFont val="Calibri"/>
      </rPr>
      <t>local system</t>
    </r>
    <r>
      <rPr>
        <sz val="11"/>
        <color rgb="FF000000"/>
        <rFont val="Calibri"/>
      </rPr>
      <t xml:space="preserve"> check the </t>
    </r>
    <r>
      <rPr>
        <i/>
        <sz val="11"/>
        <color rgb="FF000000"/>
        <rFont val="Calibri"/>
      </rPr>
      <t>Local Administrators Group</t>
    </r>
    <r>
      <rPr>
        <sz val="11"/>
        <color rgb="FF000000"/>
        <rFont val="Calibri"/>
      </rPr>
      <t xml:space="preserve"> for standard user accounts.</t>
    </r>
    <r>
      <rPr>
        <sz val="11"/>
        <color rgb="FF000000"/>
        <rFont val="Calibri"/>
      </rPr>
      <t xml:space="preserve">
</t>
    </r>
    <r>
      <rPr>
        <sz val="11"/>
        <color rgb="FF000000"/>
        <rFont val="Calibri"/>
      </rPr>
      <t xml:space="preserve">- </t>
    </r>
    <r>
      <rPr>
        <i/>
        <sz val="11"/>
        <color rgb="FF000000"/>
        <rFont val="Calibri"/>
      </rPr>
      <t>Execute</t>
    </r>
    <r>
      <rPr>
        <sz val="11"/>
        <color rgb="FF000000"/>
        <rFont val="Calibri"/>
      </rPr>
      <t xml:space="preserve"> Computer Management</t>
    </r>
    <r>
      <rPr>
        <sz val="11"/>
        <color rgb="FF000000"/>
        <rFont val="Calibri"/>
      </rPr>
      <t xml:space="preserve">
</t>
    </r>
    <r>
      <rPr>
        <sz val="11"/>
        <color rgb="FF000000"/>
        <rFont val="Calibri"/>
      </rPr>
      <t xml:space="preserve">- </t>
    </r>
    <r>
      <rPr>
        <i/>
        <sz val="11"/>
        <color rgb="FF000000"/>
        <rFont val="Calibri"/>
      </rPr>
      <t>Navigate</t>
    </r>
    <r>
      <rPr>
        <sz val="11"/>
        <color rgb="FF000000"/>
        <rFont val="Calibri"/>
      </rPr>
      <t xml:space="preserve"> to System Tools &gt; Local Users and Groups &gt; Groups</t>
    </r>
    <r>
      <rPr>
        <sz val="11"/>
        <color rgb="FF000000"/>
        <rFont val="Calibri"/>
      </rPr>
      <t xml:space="preserve">
</t>
    </r>
    <r>
      <rPr>
        <sz val="11"/>
        <color rgb="FF000000"/>
        <rFont val="Calibri"/>
      </rPr>
      <t xml:space="preserve">- </t>
    </r>
    <r>
      <rPr>
        <i/>
        <sz val="11"/>
        <color rgb="FF000000"/>
        <rFont val="Calibri"/>
      </rPr>
      <t>Review</t>
    </r>
    <r>
      <rPr>
        <sz val="11"/>
        <color rgb="FF000000"/>
        <rFont val="Calibri"/>
      </rPr>
      <t xml:space="preserve"> members of the Administrators group to ensure no standard user accounts are part of the built-in group</t>
    </r>
    <r>
      <rPr>
        <sz val="11"/>
        <color rgb="FF000000"/>
        <rFont val="Calibri"/>
      </rPr>
      <t xml:space="preserve">
</t>
    </r>
    <r>
      <rPr>
        <sz val="11"/>
        <color rgb="FF000000"/>
        <rFont val="Calibri"/>
      </rPr>
      <t xml:space="preserve">On the </t>
    </r>
    <r>
      <rPr>
        <b/>
        <sz val="11"/>
        <color rgb="FF000000"/>
        <rFont val="Calibri"/>
      </rPr>
      <t>Domain Controller</t>
    </r>
    <r>
      <rPr>
        <sz val="11"/>
        <color rgb="FF000000"/>
        <rFont val="Calibri"/>
      </rPr>
      <t xml:space="preserve"> check the </t>
    </r>
    <r>
      <rPr>
        <i/>
        <sz val="11"/>
        <color rgb="FF000000"/>
        <rFont val="Calibri"/>
      </rPr>
      <t>Domain Admins</t>
    </r>
    <r>
      <rPr>
        <sz val="11"/>
        <color rgb="FF000000"/>
        <rFont val="Calibri"/>
      </rPr>
      <t xml:space="preserve"> and </t>
    </r>
    <r>
      <rPr>
        <i/>
        <sz val="11"/>
        <color rgb="FF000000"/>
        <rFont val="Calibri"/>
      </rPr>
      <t>Enterprise Admins</t>
    </r>
    <r>
      <rPr>
        <sz val="11"/>
        <color rgb="FF000000"/>
        <rFont val="Calibri"/>
      </rPr>
      <t xml:space="preserve"> groups in Active Directory Users and Computers.</t>
    </r>
    <r>
      <rPr>
        <sz val="11"/>
        <color rgb="FF000000"/>
        <rFont val="Calibri"/>
      </rPr>
      <t xml:space="preserve">
</t>
    </r>
    <r>
      <rPr>
        <sz val="11"/>
        <color rgb="FF000000"/>
        <rFont val="Calibri"/>
      </rPr>
      <t xml:space="preserve">- </t>
    </r>
    <r>
      <rPr>
        <i/>
        <sz val="11"/>
        <color rgb="FF000000"/>
        <rFont val="Calibri"/>
      </rPr>
      <t>Execute</t>
    </r>
    <r>
      <rPr>
        <sz val="11"/>
        <color rgb="FF000000"/>
        <rFont val="Calibri"/>
      </rPr>
      <t xml:space="preserve"> Active Directory Users and Computers</t>
    </r>
    <r>
      <rPr>
        <sz val="11"/>
        <color rgb="FF000000"/>
        <rFont val="Calibri"/>
      </rPr>
      <t xml:space="preserve">
</t>
    </r>
    <r>
      <rPr>
        <sz val="11"/>
        <color rgb="FF000000"/>
        <rFont val="Calibri"/>
      </rPr>
      <t xml:space="preserve">- </t>
    </r>
    <r>
      <rPr>
        <i/>
        <sz val="11"/>
        <color rgb="FF000000"/>
        <rFont val="Calibri"/>
      </rPr>
      <t>Navigate</t>
    </r>
    <r>
      <rPr>
        <sz val="11"/>
        <color rgb="FF000000"/>
        <rFont val="Calibri"/>
      </rPr>
      <t xml:space="preserve"> to the Domain Admins group</t>
    </r>
    <r>
      <rPr>
        <sz val="11"/>
        <color rgb="FF000000"/>
        <rFont val="Calibri"/>
      </rPr>
      <t xml:space="preserve">
</t>
    </r>
    <r>
      <rPr>
        <sz val="11"/>
        <color rgb="FF000000"/>
        <rFont val="Calibri"/>
      </rPr>
      <t xml:space="preserve">- </t>
    </r>
    <r>
      <rPr>
        <i/>
        <sz val="11"/>
        <color rgb="FF000000"/>
        <rFont val="Calibri"/>
      </rPr>
      <t>Review</t>
    </r>
    <r>
      <rPr>
        <sz val="11"/>
        <color rgb="FF000000"/>
        <rFont val="Calibri"/>
      </rPr>
      <t xml:space="preserve"> members of the Domain Admins group to ensure no standard user accounts are part of the group</t>
    </r>
    <r>
      <rPr>
        <sz val="11"/>
        <color rgb="FF000000"/>
        <rFont val="Calibri"/>
      </rPr>
      <t xml:space="preserve">
</t>
    </r>
    <r>
      <rPr>
        <sz val="11"/>
        <color rgb="FF000000"/>
        <rFont val="Calibri"/>
      </rPr>
      <t xml:space="preserve">- </t>
    </r>
    <r>
      <rPr>
        <i/>
        <sz val="11"/>
        <color rgb="FF000000"/>
        <rFont val="Calibri"/>
      </rPr>
      <t>Navigate</t>
    </r>
    <r>
      <rPr>
        <sz val="11"/>
        <color rgb="FF000000"/>
        <rFont val="Calibri"/>
      </rPr>
      <t xml:space="preserve"> to the Enterprise Admins group</t>
    </r>
    <r>
      <rPr>
        <sz val="11"/>
        <color rgb="FF000000"/>
        <rFont val="Calibri"/>
      </rPr>
      <t xml:space="preserve">
</t>
    </r>
    <r>
      <rPr>
        <sz val="11"/>
        <color rgb="FF000000"/>
        <rFont val="Calibri"/>
      </rPr>
      <t xml:space="preserve">- </t>
    </r>
    <r>
      <rPr>
        <i/>
        <sz val="11"/>
        <color rgb="FF000000"/>
        <rFont val="Calibri"/>
      </rPr>
      <t>Review</t>
    </r>
    <r>
      <rPr>
        <sz val="11"/>
        <color rgb="FF000000"/>
        <rFont val="Calibri"/>
      </rPr>
      <t xml:space="preserve"> members of the Enterprise Admins group to ensure no standard user accounts are part of the group</t>
    </r>
  </si>
  <si>
    <t>20.8</t>
  </si>
  <si>
    <r>
      <rPr>
        <sz val="11"/>
        <rFont val="Calibri"/>
      </rPr>
      <t xml:space="preserve">Ensure </t>
    </r>
    <r>
      <rPr>
        <sz val="11"/>
        <color rgb="FF000000"/>
        <rFont val="Calibri"/>
      </rPr>
      <t>'</t>
    </r>
    <r>
      <rPr>
        <b/>
        <sz val="11"/>
        <color rgb="FF000000"/>
        <rFont val="Calibri"/>
      </rPr>
      <t>System is connected to the network only when necessary</t>
    </r>
    <r>
      <rPr>
        <sz val="11"/>
        <color rgb="FF000000"/>
        <rFont val="Calibri"/>
      </rPr>
      <t>'</t>
    </r>
  </si>
  <si>
    <r>
      <rPr>
        <sz val="11"/>
        <color rgb="FF000000"/>
        <rFont val="Calibri"/>
      </rPr>
      <t>Physically unplug the system from the network when not in use or actively being updated.</t>
    </r>
  </si>
  <si>
    <r>
      <rPr>
        <sz val="11"/>
        <color rgb="FF000000"/>
        <rFont val="Calibri"/>
      </rPr>
      <t>This setting ensures that the Elections Management System (EMS) Gateway is only connected to the network when needed. For example, connect the system to the network (wired) when data is being transferred to or from the EMS Gateway or when updates to the operating system or applications/software are needed.</t>
    </r>
    <r>
      <rPr>
        <sz val="11"/>
        <color rgb="FF000000"/>
        <rFont val="Calibri"/>
      </rPr>
      <t xml:space="preserve">
</t>
    </r>
    <r>
      <rPr>
        <sz val="11"/>
        <color rgb="FF000000"/>
        <rFont val="Calibri"/>
      </rPr>
      <t>For updates, this should be done on a regular schedule, such as the third Tuesday of each month. This is one week after Microsoft releases monthly patches.</t>
    </r>
  </si>
  <si>
    <r>
      <rPr>
        <sz val="11"/>
        <color rgb="FF000000"/>
        <rFont val="Calibri"/>
      </rPr>
      <t>The system user will have to physically plug the system into the network and depending on port security used, if the system is not connected for a certain period of time, the port could block the connection.</t>
    </r>
  </si>
  <si>
    <r>
      <rPr>
        <sz val="11"/>
        <color rgb="FF000000"/>
        <rFont val="Calibri"/>
      </rPr>
      <t>Ensure that the system is not connected to the network (physically/wired).</t>
    </r>
  </si>
  <si>
    <t>20.9</t>
  </si>
  <si>
    <r>
      <rPr>
        <sz val="11"/>
        <rFont val="Calibri"/>
      </rPr>
      <t xml:space="preserve">Ensure </t>
    </r>
    <r>
      <rPr>
        <sz val="11"/>
        <color rgb="FF000000"/>
        <rFont val="Calibri"/>
      </rPr>
      <t>'</t>
    </r>
    <r>
      <rPr>
        <b/>
        <sz val="11"/>
        <color rgb="FF000000"/>
        <rFont val="Calibri"/>
      </rPr>
      <t>System is used for single purpose</t>
    </r>
    <r>
      <rPr>
        <sz val="11"/>
        <color rgb="FF000000"/>
        <rFont val="Calibri"/>
      </rPr>
      <t>'</t>
    </r>
  </si>
  <si>
    <r>
      <rPr>
        <sz val="11"/>
        <color rgb="FF000000"/>
        <rFont val="Calibri"/>
      </rPr>
      <t>Establish and enforce a policy that does not allow the EMS Gateway to be used for other purposes besides the transferring of data in and out of the EMS.</t>
    </r>
  </si>
  <si>
    <r>
      <rPr>
        <sz val="11"/>
        <color rgb="FF000000"/>
        <rFont val="Calibri"/>
      </rPr>
      <t>This setting ensures that the Election Management System (EMS) Gateway's sole purpose is to transfer data in and out of the Elections Management System (EMS).</t>
    </r>
  </si>
  <si>
    <r>
      <rPr>
        <sz val="11"/>
        <color rgb="FF000000"/>
        <rFont val="Calibri"/>
      </rPr>
      <t>Users will not be able to perform other tasks on the system.</t>
    </r>
  </si>
  <si>
    <r>
      <rPr>
        <sz val="11"/>
        <color rgb="FF000000"/>
        <rFont val="Calibri"/>
      </rPr>
      <t>Ensure a policy exists and is enforced that states the EMS Gateway's sole purpose is the transferring of data in and out of the EMS.</t>
    </r>
  </si>
  <si>
    <t>20.10</t>
  </si>
  <si>
    <r>
      <rPr>
        <sz val="11"/>
        <rFont val="Calibri"/>
      </rPr>
      <t xml:space="preserve">Ensure </t>
    </r>
    <r>
      <rPr>
        <sz val="11"/>
        <color rgb="FF000000"/>
        <rFont val="Calibri"/>
      </rPr>
      <t>'</t>
    </r>
    <r>
      <rPr>
        <b/>
        <sz val="11"/>
        <color rgb="FF000000"/>
        <rFont val="Calibri"/>
      </rPr>
      <t>Telnet Client is not Installed</t>
    </r>
    <r>
      <rPr>
        <sz val="11"/>
        <color rgb="FF000000"/>
        <rFont val="Calibri"/>
      </rPr>
      <t>'</t>
    </r>
  </si>
  <si>
    <r>
      <rPr>
        <sz val="11"/>
        <color rgb="FF000000"/>
        <rFont val="Calibri"/>
      </rPr>
      <t>Uninstall the Telnet Client from the system.</t>
    </r>
    <r>
      <rPr>
        <sz val="11"/>
        <color rgb="FF000000"/>
        <rFont val="Calibri"/>
      </rPr>
      <t xml:space="preserve">
</t>
    </r>
    <r>
      <rPr>
        <b/>
        <sz val="11"/>
        <color rgb="FF000000"/>
        <rFont val="Calibri"/>
      </rPr>
      <t>GUI:</t>
    </r>
    <r>
      <rPr>
        <sz val="11"/>
        <color rgb="FF000000"/>
        <rFont val="Calibri"/>
      </rPr>
      <t xml:space="preserve">
</t>
    </r>
    <r>
      <rPr>
        <sz val="11"/>
        <color rgb="FF000000"/>
        <rFont val="Calibri"/>
      </rPr>
      <t xml:space="preserve">- </t>
    </r>
    <r>
      <rPr>
        <i/>
        <sz val="11"/>
        <color rgb="FF000000"/>
        <rFont val="Calibri"/>
      </rPr>
      <t>Navigate</t>
    </r>
    <r>
      <rPr>
        <sz val="11"/>
        <color rgb="FF000000"/>
        <rFont val="Calibri"/>
      </rPr>
      <t xml:space="preserve"> to Turn Windows Features on or off</t>
    </r>
    <r>
      <rPr>
        <sz val="11"/>
        <color rgb="FF000000"/>
        <rFont val="Calibri"/>
      </rPr>
      <t xml:space="preserve">
</t>
    </r>
    <r>
      <rPr>
        <sz val="11"/>
        <color rgb="FF000000"/>
        <rFont val="Calibri"/>
      </rPr>
      <t xml:space="preserve">- </t>
    </r>
    <r>
      <rPr>
        <i/>
        <sz val="11"/>
        <color rgb="FF000000"/>
        <rFont val="Calibri"/>
      </rPr>
      <t>Uncheck</t>
    </r>
    <r>
      <rPr>
        <sz val="11"/>
        <color rgb="FF000000"/>
        <rFont val="Calibri"/>
      </rPr>
      <t xml:space="preserve"> the Telnet Client option</t>
    </r>
    <r>
      <rPr>
        <sz val="11"/>
        <color rgb="FF000000"/>
        <rFont val="Calibri"/>
      </rPr>
      <t xml:space="preserve">
</t>
    </r>
    <r>
      <rPr>
        <sz val="11"/>
        <color rgb="FF000000"/>
        <rFont val="Calibri"/>
      </rPr>
      <t xml:space="preserve">- </t>
    </r>
    <r>
      <rPr>
        <i/>
        <sz val="11"/>
        <color rgb="FF000000"/>
        <rFont val="Calibri"/>
      </rPr>
      <t>Click</t>
    </r>
    <r>
      <rPr>
        <sz val="11"/>
        <color rgb="FF000000"/>
        <rFont val="Calibri"/>
      </rPr>
      <t xml:space="preserve"> OK</t>
    </r>
    <r>
      <rPr>
        <sz val="11"/>
        <color rgb="FF000000"/>
        <rFont val="Calibri"/>
      </rPr>
      <t xml:space="preserve">
</t>
    </r>
    <r>
      <rPr>
        <b/>
        <sz val="11"/>
        <color rgb="FF000000"/>
        <rFont val="Calibri"/>
      </rPr>
      <t>Note:</t>
    </r>
    <r>
      <rPr>
        <sz val="11"/>
        <color rgb="FF000000"/>
        <rFont val="Calibri"/>
      </rPr>
      <t xml:space="preserve"> Windows Features will search for the required files and then uninstall the Telnet Client. A reboot is necessary for the change to take place.</t>
    </r>
    <r>
      <rPr>
        <sz val="11"/>
        <color rgb="FF000000"/>
        <rFont val="Calibri"/>
      </rPr>
      <t xml:space="preserve">
</t>
    </r>
    <r>
      <rPr>
        <b/>
        <sz val="11"/>
        <color rgb="FF000000"/>
        <rFont val="Calibri"/>
      </rPr>
      <t>CMD Line</t>
    </r>
    <r>
      <rPr>
        <sz val="11"/>
        <color rgb="FF000000"/>
        <rFont val="Calibri"/>
      </rPr>
      <t xml:space="preserve">
</t>
    </r>
    <r>
      <rPr>
        <sz val="11"/>
        <color rgb="FF006096"/>
        <rFont val="Roboto Condensed"/>
      </rPr>
      <t xml:space="preserve">Dism /online /Disable-Feature /FeatureName:Telnet </t>
    </r>
    <r>
      <rPr>
        <sz val="11"/>
        <color rgb="FF006096"/>
        <rFont val="Roboto Condensed"/>
      </rPr>
      <t xml:space="preserve">
</t>
    </r>
    <r>
      <rPr>
        <sz val="11"/>
        <color rgb="FF006096"/>
        <rFont val="Roboto Condensed"/>
      </rPr>
      <t>#Verify the feature has been uninstalled:</t>
    </r>
    <r>
      <rPr>
        <sz val="11"/>
        <color rgb="FF006096"/>
        <rFont val="Roboto Condensed"/>
      </rPr>
      <t xml:space="preserve">
</t>
    </r>
    <r>
      <rPr>
        <sz val="11"/>
        <color rgb="FF006096"/>
        <rFont val="Roboto Condensed"/>
      </rPr>
      <t xml:space="preserve">Dism /online /Get-FeatureInfo /FeatureName:Telnet </t>
    </r>
    <r>
      <rPr>
        <sz val="11"/>
        <color rgb="FF006096"/>
        <rFont val="Roboto Condensed"/>
      </rPr>
      <t xml:space="preserve">
</t>
    </r>
  </si>
  <si>
    <r>
      <rPr>
        <sz val="11"/>
        <color rgb="FF000000"/>
        <rFont val="Calibri"/>
      </rPr>
      <t>This policy setting ensures that the Telnet Client is not installed on the system.  Telnet is a a client-server protocol that predates the TCP protocol.</t>
    </r>
    <r>
      <rPr>
        <sz val="11"/>
        <color rgb="FF000000"/>
        <rFont val="Calibri"/>
      </rPr>
      <t xml:space="preserve">
</t>
    </r>
    <r>
      <rPr>
        <sz val="11"/>
        <color rgb="FF000000"/>
        <rFont val="Calibri"/>
      </rPr>
      <t xml:space="preserve">The recommended state for this setting is: </t>
    </r>
    <r>
      <rPr>
        <b/>
        <sz val="11"/>
        <color rgb="FF000000"/>
        <rFont val="Calibri"/>
      </rPr>
      <t>Not Installed</t>
    </r>
    <r>
      <rPr>
        <sz val="11"/>
        <color rgb="FF000000"/>
        <rFont val="Calibri"/>
      </rPr>
      <t>.</t>
    </r>
  </si>
  <si>
    <r>
      <rPr>
        <sz val="11"/>
        <color rgb="FF000000"/>
        <rFont val="Calibri"/>
      </rPr>
      <t>Data will not be transferrable via the Telnet client.</t>
    </r>
  </si>
  <si>
    <r>
      <rPr>
        <sz val="11"/>
        <color rgb="FF000000"/>
        <rFont val="Calibri"/>
      </rPr>
      <t>Verify that the Telnet Client is not installed via one of the methods below.</t>
    </r>
    <r>
      <rPr>
        <sz val="11"/>
        <color rgb="FF000000"/>
        <rFont val="Calibri"/>
      </rPr>
      <t xml:space="preserve">
</t>
    </r>
    <r>
      <rPr>
        <sz val="11"/>
        <color rgb="FF000000"/>
        <rFont val="Calibri"/>
      </rPr>
      <t xml:space="preserve">Ensure </t>
    </r>
    <r>
      <rPr>
        <b/>
        <sz val="11"/>
        <color rgb="FF000000"/>
        <rFont val="Calibri"/>
      </rPr>
      <t>Telnet.exe</t>
    </r>
    <r>
      <rPr>
        <sz val="11"/>
        <color rgb="FF000000"/>
        <rFont val="Calibri"/>
      </rPr>
      <t xml:space="preserve"> does not exist in the following directory:</t>
    </r>
    <r>
      <rPr>
        <sz val="11"/>
        <color rgb="FF000000"/>
        <rFont val="Calibri"/>
      </rPr>
      <t xml:space="preserve">
</t>
    </r>
    <r>
      <rPr>
        <sz val="11"/>
        <color rgb="FF006096"/>
        <rFont val="Roboto Condensed"/>
      </rPr>
      <t>%drive%\Windows\System32\Telnet.exe</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Ensure the Telnet Client is not installed via the Graphical User Interface (GUI)</t>
    </r>
    <r>
      <rPr>
        <sz val="11"/>
        <color rgb="FF000000"/>
        <rFont val="Calibri"/>
      </rPr>
      <t xml:space="preserve">
</t>
    </r>
    <r>
      <rPr>
        <sz val="11"/>
        <color rgb="FF000000"/>
        <rFont val="Calibri"/>
      </rPr>
      <t xml:space="preserve">- </t>
    </r>
    <r>
      <rPr>
        <i/>
        <sz val="11"/>
        <color rgb="FF000000"/>
        <rFont val="Calibri"/>
      </rPr>
      <t>Navigate</t>
    </r>
    <r>
      <rPr>
        <sz val="11"/>
        <color rgb="FF000000"/>
        <rFont val="Calibri"/>
      </rPr>
      <t xml:space="preserve"> to Turn Windows Features on or off</t>
    </r>
    <r>
      <rPr>
        <sz val="11"/>
        <color rgb="FF000000"/>
        <rFont val="Calibri"/>
      </rPr>
      <t xml:space="preserve">
</t>
    </r>
    <r>
      <rPr>
        <sz val="11"/>
        <color rgb="FF000000"/>
        <rFont val="Calibri"/>
      </rPr>
      <t xml:space="preserve">- </t>
    </r>
    <r>
      <rPr>
        <i/>
        <sz val="11"/>
        <color rgb="FF000000"/>
        <rFont val="Calibri"/>
      </rPr>
      <t>Verify</t>
    </r>
    <r>
      <rPr>
        <sz val="11"/>
        <color rgb="FF000000"/>
        <rFont val="Calibri"/>
      </rPr>
      <t xml:space="preserve"> that the Telnet Client option is not selected (unchecked)</t>
    </r>
    <r>
      <rPr>
        <sz val="11"/>
        <color rgb="FF000000"/>
        <rFont val="Calibri"/>
      </rPr>
      <t xml:space="preserve">
</t>
    </r>
    <r>
      <rPr>
        <i/>
        <sz val="11"/>
        <color rgb="FF000000"/>
        <rFont val="Calibri"/>
      </rPr>
      <t>OR</t>
    </r>
    <r>
      <rPr>
        <sz val="11"/>
        <color rgb="FF000000"/>
        <rFont val="Calibri"/>
      </rPr>
      <t xml:space="preserve">
</t>
    </r>
    <r>
      <rPr>
        <sz val="11"/>
        <color rgb="FF000000"/>
        <rFont val="Calibri"/>
      </rPr>
      <t>Ensure the Telnet Client is not installed via CMD Line:</t>
    </r>
    <r>
      <rPr>
        <sz val="11"/>
        <color rgb="FF000000"/>
        <rFont val="Calibri"/>
      </rPr>
      <t xml:space="preserve">
</t>
    </r>
    <r>
      <rPr>
        <sz val="11"/>
        <color rgb="FF006096"/>
        <rFont val="Roboto Condensed"/>
      </rPr>
      <t>Dism /online /Get-FeatureInfo /FeatureName:Telnet</t>
    </r>
    <r>
      <rPr>
        <sz val="11"/>
        <color rgb="FF006096"/>
        <rFont val="Roboto Condensed"/>
      </rPr>
      <t xml:space="preserve">
</t>
    </r>
  </si>
  <si>
    <t>20.11</t>
  </si>
  <si>
    <r>
      <rPr>
        <sz val="11"/>
        <rFont val="Calibri"/>
      </rPr>
      <t xml:space="preserve">Ensure </t>
    </r>
    <r>
      <rPr>
        <sz val="11"/>
        <color rgb="FF000000"/>
        <rFont val="Calibri"/>
      </rPr>
      <t>'</t>
    </r>
    <r>
      <rPr>
        <b/>
        <sz val="11"/>
        <color rgb="FF000000"/>
        <rFont val="Calibri"/>
      </rPr>
      <t>TFTP Client is not Installed</t>
    </r>
    <r>
      <rPr>
        <sz val="11"/>
        <color rgb="FF000000"/>
        <rFont val="Calibri"/>
      </rPr>
      <t>'</t>
    </r>
  </si>
  <si>
    <r>
      <rPr>
        <sz val="11"/>
        <color rgb="FF000000"/>
        <rFont val="Calibri"/>
      </rPr>
      <t>Uninstall the TFTP Client from the system.</t>
    </r>
    <r>
      <rPr>
        <sz val="11"/>
        <color rgb="FF000000"/>
        <rFont val="Calibri"/>
      </rPr>
      <t xml:space="preserve">
</t>
    </r>
    <r>
      <rPr>
        <b/>
        <sz val="11"/>
        <color rgb="FF000000"/>
        <rFont val="Calibri"/>
      </rPr>
      <t>GUI:</t>
    </r>
    <r>
      <rPr>
        <sz val="11"/>
        <color rgb="FF000000"/>
        <rFont val="Calibri"/>
      </rPr>
      <t xml:space="preserve">
</t>
    </r>
    <r>
      <rPr>
        <sz val="11"/>
        <color rgb="FF000000"/>
        <rFont val="Calibri"/>
      </rPr>
      <t xml:space="preserve">- </t>
    </r>
    <r>
      <rPr>
        <i/>
        <sz val="11"/>
        <color rgb="FF000000"/>
        <rFont val="Calibri"/>
      </rPr>
      <t>Navigate</t>
    </r>
    <r>
      <rPr>
        <sz val="11"/>
        <color rgb="FF000000"/>
        <rFont val="Calibri"/>
      </rPr>
      <t xml:space="preserve"> to Turn Windows Features on or off</t>
    </r>
    <r>
      <rPr>
        <sz val="11"/>
        <color rgb="FF000000"/>
        <rFont val="Calibri"/>
      </rPr>
      <t xml:space="preserve">
</t>
    </r>
    <r>
      <rPr>
        <sz val="11"/>
        <color rgb="FF000000"/>
        <rFont val="Calibri"/>
      </rPr>
      <t xml:space="preserve">- </t>
    </r>
    <r>
      <rPr>
        <i/>
        <sz val="11"/>
        <color rgb="FF000000"/>
        <rFont val="Calibri"/>
      </rPr>
      <t>Uncheck</t>
    </r>
    <r>
      <rPr>
        <sz val="11"/>
        <color rgb="FF000000"/>
        <rFont val="Calibri"/>
      </rPr>
      <t xml:space="preserve"> the TFTP Client option</t>
    </r>
    <r>
      <rPr>
        <sz val="11"/>
        <color rgb="FF000000"/>
        <rFont val="Calibri"/>
      </rPr>
      <t xml:space="preserve">
</t>
    </r>
    <r>
      <rPr>
        <sz val="11"/>
        <color rgb="FF000000"/>
        <rFont val="Calibri"/>
      </rPr>
      <t xml:space="preserve">- </t>
    </r>
    <r>
      <rPr>
        <i/>
        <sz val="11"/>
        <color rgb="FF000000"/>
        <rFont val="Calibri"/>
      </rPr>
      <t>Click</t>
    </r>
    <r>
      <rPr>
        <sz val="11"/>
        <color rgb="FF000000"/>
        <rFont val="Calibri"/>
      </rPr>
      <t xml:space="preserve"> OK</t>
    </r>
    <r>
      <rPr>
        <sz val="11"/>
        <color rgb="FF000000"/>
        <rFont val="Calibri"/>
      </rPr>
      <t xml:space="preserve">
</t>
    </r>
    <r>
      <rPr>
        <b/>
        <sz val="11"/>
        <color rgb="FF000000"/>
        <rFont val="Calibri"/>
      </rPr>
      <t>Note:</t>
    </r>
    <r>
      <rPr>
        <sz val="11"/>
        <color rgb="FF000000"/>
        <rFont val="Calibri"/>
      </rPr>
      <t xml:space="preserve"> Windows Features will search for the required files and then uninstall the TFTP Client. A reboot is necessary for the change to take place.</t>
    </r>
    <r>
      <rPr>
        <sz val="11"/>
        <color rgb="FF000000"/>
        <rFont val="Calibri"/>
      </rPr>
      <t xml:space="preserve">
</t>
    </r>
    <r>
      <rPr>
        <b/>
        <sz val="11"/>
        <color rgb="FF000000"/>
        <rFont val="Calibri"/>
      </rPr>
      <t>CMD Line</t>
    </r>
    <r>
      <rPr>
        <sz val="11"/>
        <color rgb="FF000000"/>
        <rFont val="Calibri"/>
      </rPr>
      <t xml:space="preserve">
</t>
    </r>
    <r>
      <rPr>
        <sz val="11"/>
        <color rgb="FF006096"/>
        <rFont val="Roboto Condensed"/>
      </rPr>
      <t>Dism /online /Disable-Feature /FeatureName:TFTP</t>
    </r>
    <r>
      <rPr>
        <sz val="11"/>
        <color rgb="FF006096"/>
        <rFont val="Roboto Condensed"/>
      </rPr>
      <t xml:space="preserve">
</t>
    </r>
    <r>
      <rPr>
        <sz val="11"/>
        <color rgb="FF006096"/>
        <rFont val="Roboto Condensed"/>
      </rPr>
      <t>#Verify the feature has been uninstalled:</t>
    </r>
    <r>
      <rPr>
        <sz val="11"/>
        <color rgb="FF006096"/>
        <rFont val="Roboto Condensed"/>
      </rPr>
      <t xml:space="preserve">
</t>
    </r>
    <r>
      <rPr>
        <sz val="11"/>
        <color rgb="FF006096"/>
        <rFont val="Roboto Condensed"/>
      </rPr>
      <t>Dism /online /Get-FeatureInfo /FeatureName:TFTP</t>
    </r>
    <r>
      <rPr>
        <sz val="11"/>
        <color rgb="FF006096"/>
        <rFont val="Roboto Condensed"/>
      </rPr>
      <t xml:space="preserve">
</t>
    </r>
  </si>
  <si>
    <r>
      <rPr>
        <sz val="11"/>
        <color rgb="FF000000"/>
        <rFont val="Calibri"/>
      </rPr>
      <t>This policy setting ensures that the Trivial File Transfer Protocol (TFTP) Client is not installed on the system.  TFTP is a protocol for exchanging files between two systems.</t>
    </r>
    <r>
      <rPr>
        <sz val="11"/>
        <color rgb="FF000000"/>
        <rFont val="Calibri"/>
      </rPr>
      <t xml:space="preserve">
</t>
    </r>
    <r>
      <rPr>
        <sz val="11"/>
        <color rgb="FF000000"/>
        <rFont val="Calibri"/>
      </rPr>
      <t xml:space="preserve">The recommended state for this setting is: </t>
    </r>
    <r>
      <rPr>
        <b/>
        <sz val="11"/>
        <color rgb="FF000000"/>
        <rFont val="Calibri"/>
      </rPr>
      <t>Not Installed</t>
    </r>
    <r>
      <rPr>
        <sz val="11"/>
        <color rgb="FF000000"/>
        <rFont val="Calibri"/>
      </rPr>
      <t>.</t>
    </r>
  </si>
  <si>
    <r>
      <rPr>
        <sz val="11"/>
        <color rgb="FF000000"/>
        <rFont val="Calibri"/>
      </rPr>
      <t>Data will not be transferrable via the TFTP Client.</t>
    </r>
  </si>
  <si>
    <r>
      <rPr>
        <sz val="11"/>
        <color rgb="FF000000"/>
        <rFont val="Calibri"/>
      </rPr>
      <t>Verify that the TFTP Client is not installed via one of the methods below.</t>
    </r>
    <r>
      <rPr>
        <sz val="11"/>
        <color rgb="FF000000"/>
        <rFont val="Calibri"/>
      </rPr>
      <t xml:space="preserve">
</t>
    </r>
    <r>
      <rPr>
        <sz val="11"/>
        <color rgb="FF000000"/>
        <rFont val="Calibri"/>
      </rPr>
      <t xml:space="preserve">Ensure </t>
    </r>
    <r>
      <rPr>
        <b/>
        <sz val="11"/>
        <color rgb="FF000000"/>
        <rFont val="Calibri"/>
      </rPr>
      <t>TFTP.exe</t>
    </r>
    <r>
      <rPr>
        <sz val="11"/>
        <color rgb="FF000000"/>
        <rFont val="Calibri"/>
      </rPr>
      <t xml:space="preserve"> does not exist in the following directory:</t>
    </r>
    <r>
      <rPr>
        <sz val="11"/>
        <color rgb="FF000000"/>
        <rFont val="Calibri"/>
      </rPr>
      <t xml:space="preserve">
</t>
    </r>
    <r>
      <rPr>
        <sz val="11"/>
        <color rgb="FF006096"/>
        <rFont val="Roboto Condensed"/>
      </rPr>
      <t>%drive%\Windows\System32\TFTP.exe</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Ensure the TFTP Client is not installed via the Graphical User Interface (GUI)</t>
    </r>
    <r>
      <rPr>
        <sz val="11"/>
        <color rgb="FF000000"/>
        <rFont val="Calibri"/>
      </rPr>
      <t xml:space="preserve">
</t>
    </r>
    <r>
      <rPr>
        <sz val="11"/>
        <color rgb="FF000000"/>
        <rFont val="Calibri"/>
      </rPr>
      <t xml:space="preserve">- </t>
    </r>
    <r>
      <rPr>
        <i/>
        <sz val="11"/>
        <color rgb="FF000000"/>
        <rFont val="Calibri"/>
      </rPr>
      <t>Navigate</t>
    </r>
    <r>
      <rPr>
        <sz val="11"/>
        <color rgb="FF000000"/>
        <rFont val="Calibri"/>
      </rPr>
      <t xml:space="preserve"> to Turn Windows Features on or off</t>
    </r>
    <r>
      <rPr>
        <sz val="11"/>
        <color rgb="FF000000"/>
        <rFont val="Calibri"/>
      </rPr>
      <t xml:space="preserve">
</t>
    </r>
    <r>
      <rPr>
        <sz val="11"/>
        <color rgb="FF000000"/>
        <rFont val="Calibri"/>
      </rPr>
      <t xml:space="preserve">- </t>
    </r>
    <r>
      <rPr>
        <i/>
        <sz val="11"/>
        <color rgb="FF000000"/>
        <rFont val="Calibri"/>
      </rPr>
      <t>Verify</t>
    </r>
    <r>
      <rPr>
        <sz val="11"/>
        <color rgb="FF000000"/>
        <rFont val="Calibri"/>
      </rPr>
      <t xml:space="preserve"> that the TFTP Client option is not selected (unchecked)</t>
    </r>
    <r>
      <rPr>
        <sz val="11"/>
        <color rgb="FF000000"/>
        <rFont val="Calibri"/>
      </rPr>
      <t xml:space="preserve">
</t>
    </r>
    <r>
      <rPr>
        <i/>
        <sz val="11"/>
        <color rgb="FF000000"/>
        <rFont val="Calibri"/>
      </rPr>
      <t>OR</t>
    </r>
    <r>
      <rPr>
        <sz val="11"/>
        <color rgb="FF000000"/>
        <rFont val="Calibri"/>
      </rPr>
      <t xml:space="preserve">
</t>
    </r>
    <r>
      <rPr>
        <sz val="11"/>
        <color rgb="FF000000"/>
        <rFont val="Calibri"/>
      </rPr>
      <t>Ensure the TFTP Client is not installed via CMD Line:</t>
    </r>
    <r>
      <rPr>
        <sz val="11"/>
        <color rgb="FF000000"/>
        <rFont val="Calibri"/>
      </rPr>
      <t xml:space="preserve">
</t>
    </r>
    <r>
      <rPr>
        <sz val="11"/>
        <color rgb="FF006096"/>
        <rFont val="Roboto Condensed"/>
      </rPr>
      <t>Dism /online /Get-FeatureInfo /FeatureName:TFTP</t>
    </r>
    <r>
      <rPr>
        <sz val="11"/>
        <color rgb="FF006096"/>
        <rFont val="Roboto Condensed"/>
      </rPr>
      <t xml:space="preserve">
</t>
    </r>
  </si>
  <si>
    <t>20.12</t>
  </si>
  <si>
    <r>
      <rPr>
        <sz val="11"/>
        <rFont val="Calibri"/>
      </rPr>
      <t xml:space="preserve">Ensure </t>
    </r>
    <r>
      <rPr>
        <sz val="11"/>
        <color rgb="FF000000"/>
        <rFont val="Calibri"/>
      </rPr>
      <t>'</t>
    </r>
    <r>
      <rPr>
        <b/>
        <sz val="11"/>
        <color rgb="FF000000"/>
        <rFont val="Calibri"/>
      </rPr>
      <t>Unnecessary websites are blocked</t>
    </r>
    <r>
      <rPr>
        <sz val="11"/>
        <color rgb="FF000000"/>
        <rFont val="Calibri"/>
      </rPr>
      <t>'</t>
    </r>
  </si>
  <si>
    <r>
      <rPr>
        <sz val="11"/>
        <color rgb="FF000000"/>
        <rFont val="Calibri"/>
      </rPr>
      <t xml:space="preserve">Set the following (based on browser used) UI paths to </t>
    </r>
    <r>
      <rPr>
        <b/>
        <sz val="11"/>
        <color rgb="FF000000"/>
        <rFont val="Calibri"/>
      </rPr>
      <t>block all with exceptions</t>
    </r>
    <r>
      <rPr>
        <sz val="11"/>
        <color rgb="FF000000"/>
        <rFont val="Calibri"/>
      </rPr>
      <t>.</t>
    </r>
    <r>
      <rPr>
        <sz val="11"/>
        <color rgb="FF000000"/>
        <rFont val="Calibri"/>
      </rPr>
      <t xml:space="preserve">
</t>
    </r>
    <r>
      <rPr>
        <b/>
        <sz val="11"/>
        <color rgb="FF000000"/>
        <rFont val="Calibri"/>
      </rPr>
      <t>Microsoft Edge</t>
    </r>
    <r>
      <rPr>
        <sz val="11"/>
        <color rgb="FF000000"/>
        <rFont val="Calibri"/>
      </rPr>
      <t xml:space="preserve">
</t>
    </r>
    <r>
      <rPr>
        <sz val="11"/>
        <color rgb="FF006096"/>
        <rFont val="Roboto Condensed"/>
      </rPr>
      <t>Computer Configuration\Policies\Administrative Templates\Microsoft Edge\Block access to a list of URLs</t>
    </r>
    <r>
      <rPr>
        <sz val="11"/>
        <color rgb="FF006096"/>
        <rFont val="Roboto Condensed"/>
      </rPr>
      <t xml:space="preserve">
</t>
    </r>
    <r>
      <rPr>
        <sz val="11"/>
        <color rgb="FF000000"/>
        <rFont val="Calibri"/>
      </rPr>
      <t xml:space="preserve">
</t>
    </r>
    <r>
      <rPr>
        <sz val="11"/>
        <color rgb="FF006096"/>
        <rFont val="Roboto Condensed"/>
      </rPr>
      <t>Computer Configuration\Policies\Administrative Templates\Microsoft Edge\Define a list of allowed URLs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MSEdge.admx/adml</t>
    </r>
    <r>
      <rPr>
        <sz val="11"/>
        <color rgb="FF000000"/>
        <rFont val="Calibri"/>
      </rPr>
      <t xml:space="preserve"> that can be downloaded from Microsoft here </t>
    </r>
    <r>
      <rPr>
        <sz val="11"/>
        <color rgb="FF0000FF"/>
        <rFont val="Calibri"/>
      </rPr>
      <t>(https://www.microsoft.com/en-us/edge/business/download)</t>
    </r>
    <r>
      <rPr>
        <sz val="11"/>
        <color rgb="FF000000"/>
        <rFont val="Calibri"/>
      </rPr>
      <t>.</t>
    </r>
    <r>
      <rPr>
        <sz val="11"/>
        <color rgb="FF000000"/>
        <rFont val="Calibri"/>
      </rPr>
      <t xml:space="preserve">
</t>
    </r>
    <r>
      <rPr>
        <b/>
        <sz val="11"/>
        <color rgb="FF000000"/>
        <rFont val="Calibri"/>
      </rPr>
      <t>Google Chrome</t>
    </r>
    <r>
      <rPr>
        <sz val="11"/>
        <color rgb="FF000000"/>
        <rFont val="Calibri"/>
      </rPr>
      <t xml:space="preserve">
</t>
    </r>
    <r>
      <rPr>
        <sz val="11"/>
        <color rgb="FF006096"/>
        <rFont val="Roboto Condensed"/>
      </rPr>
      <t>Computer Configuration\Policies\Administrative Templates\Classic Administrative Templates (ADM)\Google\Google Chrome\Block access to a list of URLs</t>
    </r>
    <r>
      <rPr>
        <sz val="11"/>
        <color rgb="FF006096"/>
        <rFont val="Roboto Condensed"/>
      </rPr>
      <t xml:space="preserve">
</t>
    </r>
    <r>
      <rPr>
        <sz val="11"/>
        <color rgb="FF000000"/>
        <rFont val="Calibri"/>
      </rPr>
      <t xml:space="preserve">
</t>
    </r>
    <r>
      <rPr>
        <sz val="11"/>
        <color rgb="FF006096"/>
        <rFont val="Roboto Condensed"/>
      </rPr>
      <t>Computer Configuration\Policies\Administrative Templates\Classic Administrative Templates (ADM)\Google\Google Chrome\Allow access to a list of URLs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Chrome.adm</t>
    </r>
    <r>
      <rPr>
        <sz val="11"/>
        <color rgb="FF000000"/>
        <rFont val="Calibri"/>
      </rPr>
      <t xml:space="preserve"> that can be downloaded from here </t>
    </r>
    <r>
      <rPr>
        <sz val="11"/>
        <color rgb="FF0000FF"/>
        <rFont val="Calibri"/>
      </rPr>
      <t>(https://chromeenterprise.google/browser/download/#manage-policies-tab)</t>
    </r>
    <r>
      <rPr>
        <sz val="11"/>
        <color rgb="FF000000"/>
        <rFont val="Calibri"/>
      </rPr>
      <t>.</t>
    </r>
  </si>
  <si>
    <r>
      <rPr>
        <sz val="11"/>
        <color rgb="FF000000"/>
        <rFont val="Calibri"/>
      </rPr>
      <t>This setting ensures that all websites except those that are needed to transfer data to/from the EMS Gateway and to receive updates are blocked on the system.</t>
    </r>
  </si>
  <si>
    <r>
      <rPr>
        <sz val="11"/>
        <color rgb="FF000000"/>
        <rFont val="Calibri"/>
      </rPr>
      <t>Users will not be able to access websites that are not on the allowlist.</t>
    </r>
  </si>
  <si>
    <r>
      <rPr>
        <sz val="11"/>
        <color rgb="FF000000"/>
        <rFont val="Calibri"/>
      </rPr>
      <t>Ensure unnecessary websites are blocked. Depending on which web browser is used, the audit procedure will differ.</t>
    </r>
    <r>
      <rPr>
        <sz val="11"/>
        <color rgb="FF000000"/>
        <rFont val="Calibri"/>
      </rPr>
      <t xml:space="preserve">
</t>
    </r>
    <r>
      <rPr>
        <b/>
        <sz val="11"/>
        <color rgb="FF000000"/>
        <rFont val="Calibri"/>
      </rPr>
      <t>Microsoft Edge</t>
    </r>
    <r>
      <rPr>
        <sz val="11"/>
        <color rgb="FF000000"/>
        <rFont val="Calibri"/>
      </rPr>
      <t xml:space="preserve"> - Navigate to the UI Path articulated in the Remediation section and confirm it is set as prescribed. This group policy setting is backed by the following registry keys:</t>
    </r>
    <r>
      <rPr>
        <sz val="11"/>
        <color rgb="FF000000"/>
        <rFont val="Calibri"/>
      </rPr>
      <t xml:space="preserve">
</t>
    </r>
    <r>
      <rPr>
        <sz val="11"/>
        <color rgb="FF006096"/>
        <rFont val="Roboto Condensed"/>
      </rPr>
      <t>HKEY_LOCAL_MACHINE\SOFTWARE\Policies\Microsoft\Edge:URLBlocklist</t>
    </r>
    <r>
      <rPr>
        <sz val="11"/>
        <color rgb="FF006096"/>
        <rFont val="Roboto Condensed"/>
      </rPr>
      <t xml:space="preserve">
</t>
    </r>
    <r>
      <rPr>
        <sz val="11"/>
        <color rgb="FF000000"/>
        <rFont val="Calibri"/>
      </rPr>
      <t xml:space="preserve">
</t>
    </r>
    <r>
      <rPr>
        <sz val="11"/>
        <color rgb="FF006096"/>
        <rFont val="Roboto Condensed"/>
      </rPr>
      <t>HKEY_LOCAL_MACHINE\SOFTWARE\Policies\Microsoft\Edge:URLAllowlist</t>
    </r>
    <r>
      <rPr>
        <sz val="11"/>
        <color rgb="FF006096"/>
        <rFont val="Roboto Condensed"/>
      </rPr>
      <t xml:space="preserve">
</t>
    </r>
    <r>
      <rPr>
        <sz val="11"/>
        <color rgb="FF000000"/>
        <rFont val="Calibri"/>
      </rPr>
      <t xml:space="preserve">
</t>
    </r>
    <r>
      <rPr>
        <b/>
        <sz val="11"/>
        <color rgb="FF000000"/>
        <rFont val="Calibri"/>
      </rPr>
      <t>Google Chrome</t>
    </r>
    <r>
      <rPr>
        <sz val="11"/>
        <color rgb="FF000000"/>
        <rFont val="Calibri"/>
      </rPr>
      <t xml:space="preserve"> - Navigate to the UI Path articulated in the Remediation section and confirm it is set as prescribed. This group policy setting is backed by the following registry keys:</t>
    </r>
    <r>
      <rPr>
        <sz val="11"/>
        <color rgb="FF000000"/>
        <rFont val="Calibri"/>
      </rPr>
      <t xml:space="preserve">
</t>
    </r>
    <r>
      <rPr>
        <sz val="11"/>
        <color rgb="FF006096"/>
        <rFont val="Roboto Condensed"/>
      </rPr>
      <t>HKEY_LOCAL_MACHINE\SOFTWARE\Policies\Google\Chrome:URLBlocklist</t>
    </r>
    <r>
      <rPr>
        <sz val="11"/>
        <color rgb="FF006096"/>
        <rFont val="Roboto Condensed"/>
      </rPr>
      <t xml:space="preserve">
</t>
    </r>
    <r>
      <rPr>
        <sz val="11"/>
        <color rgb="FF000000"/>
        <rFont val="Calibri"/>
      </rPr>
      <t xml:space="preserve">
</t>
    </r>
    <r>
      <rPr>
        <sz val="11"/>
        <color rgb="FF006096"/>
        <rFont val="Roboto Condensed"/>
      </rPr>
      <t>HKEY_LOCAL_MACHINE\SOFTWARE\Policies\Google\Chrome:URLAllowlist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See the </t>
    </r>
    <r>
      <rPr>
        <i/>
        <sz val="11"/>
        <color rgb="FF000000"/>
        <rFont val="Calibri"/>
      </rPr>
      <t>Additional Information</t>
    </r>
    <r>
      <rPr>
        <sz val="11"/>
        <color rgb="FF000000"/>
        <rFont val="Calibri"/>
      </rPr>
      <t xml:space="preserve"> section for GPO descriptions.</t>
    </r>
  </si>
  <si>
    <r>
      <rPr>
        <b/>
        <sz val="11"/>
        <color rgb="FF000000"/>
        <rFont val="Calibri"/>
      </rPr>
      <t>Microsoft Edge</t>
    </r>
    <r>
      <rPr>
        <sz val="11"/>
        <color rgb="FF000000"/>
        <rFont val="Calibri"/>
      </rPr>
      <t xml:space="preserve">
</t>
    </r>
    <r>
      <rPr>
        <i/>
        <sz val="11"/>
        <color rgb="FF000000"/>
        <rFont val="Calibri"/>
      </rPr>
      <t>Block access to a list of URLs</t>
    </r>
    <r>
      <rPr>
        <sz val="11"/>
        <color rgb="FF000000"/>
        <rFont val="Calibri"/>
      </rPr>
      <t xml:space="preserve"> - If you don't configure this policy, no URLs are blocked.</t>
    </r>
    <r>
      <rPr>
        <sz val="11"/>
        <color rgb="FF000000"/>
        <rFont val="Calibri"/>
      </rPr>
      <t xml:space="preserve">
</t>
    </r>
    <r>
      <rPr>
        <i/>
        <sz val="11"/>
        <color rgb="FF000000"/>
        <rFont val="Calibri"/>
      </rPr>
      <t>Define a list of allowed URLs</t>
    </r>
    <r>
      <rPr>
        <sz val="11"/>
        <color rgb="FF000000"/>
        <rFont val="Calibri"/>
      </rPr>
      <t xml:space="preserve"> - If you don't configure this policy, there are no exceptions to the block list in the </t>
    </r>
    <r>
      <rPr>
        <b/>
        <sz val="11"/>
        <color rgb="FF000000"/>
        <rFont val="Calibri"/>
      </rPr>
      <t>URLBlocklist</t>
    </r>
    <r>
      <rPr>
        <sz val="11"/>
        <color rgb="FF000000"/>
        <rFont val="Calibri"/>
      </rPr>
      <t xml:space="preserve"> policy.</t>
    </r>
    <r>
      <rPr>
        <sz val="11"/>
        <color rgb="FF000000"/>
        <rFont val="Calibri"/>
      </rPr>
      <t xml:space="preserve">
</t>
    </r>
    <r>
      <rPr>
        <b/>
        <sz val="11"/>
        <color rgb="FF000000"/>
        <rFont val="Calibri"/>
      </rPr>
      <t>Google Chrome</t>
    </r>
    <r>
      <rPr>
        <sz val="11"/>
        <color rgb="FF000000"/>
        <rFont val="Calibri"/>
      </rPr>
      <t xml:space="preserve">
</t>
    </r>
    <r>
      <rPr>
        <i/>
        <sz val="11"/>
        <color rgb="FF000000"/>
        <rFont val="Calibri"/>
      </rPr>
      <t>Block access to a list of URLs</t>
    </r>
    <r>
      <rPr>
        <sz val="11"/>
        <color rgb="FF000000"/>
        <rFont val="Calibri"/>
      </rPr>
      <t xml:space="preserve"> - Unknown</t>
    </r>
    <r>
      <rPr>
        <sz val="11"/>
        <color rgb="FF000000"/>
        <rFont val="Calibri"/>
      </rPr>
      <t xml:space="preserve">
</t>
    </r>
    <r>
      <rPr>
        <i/>
        <sz val="11"/>
        <color rgb="FF000000"/>
        <rFont val="Calibri"/>
      </rPr>
      <t>Allow access to a list of URLs</t>
    </r>
    <r>
      <rPr>
        <sz val="11"/>
        <color rgb="FF000000"/>
        <rFont val="Calibri"/>
      </rPr>
      <t xml:space="preserve"> - Leaving the policy unset allows no exceptions to </t>
    </r>
    <r>
      <rPr>
        <b/>
        <sz val="11"/>
        <color rgb="FF000000"/>
        <rFont val="Calibri"/>
      </rPr>
      <t>URLBlocklist</t>
    </r>
    <r>
      <rPr>
        <sz val="11"/>
        <color rgb="FF000000"/>
        <rFont val="Calibri"/>
      </rPr>
      <t>.</t>
    </r>
  </si>
  <si>
    <t>20.13</t>
  </si>
  <si>
    <r>
      <rPr>
        <sz val="11"/>
        <rFont val="Calibri"/>
      </rPr>
      <t xml:space="preserve">Ensure </t>
    </r>
    <r>
      <rPr>
        <sz val="11"/>
        <color rgb="FF000000"/>
        <rFont val="Calibri"/>
      </rPr>
      <t>'</t>
    </r>
    <r>
      <rPr>
        <b/>
        <sz val="11"/>
        <color rgb="FF000000"/>
        <rFont val="Calibri"/>
      </rPr>
      <t>Web browser is supported and secured</t>
    </r>
    <r>
      <rPr>
        <sz val="11"/>
        <color rgb="FF000000"/>
        <rFont val="Calibri"/>
      </rPr>
      <t>'</t>
    </r>
  </si>
  <si>
    <r>
      <rPr>
        <sz val="11"/>
        <color rgb="FF000000"/>
        <rFont val="Calibri"/>
      </rPr>
      <t>Install a supported web browser, such as Microsoft Edge, or Google Chrome and secure it utilizing industry standards such as the CIS Benchmarks or the DoD Security Technical Implementation Guide (STIG).</t>
    </r>
  </si>
  <si>
    <r>
      <rPr>
        <sz val="11"/>
        <color rgb="FF000000"/>
        <rFont val="Calibri"/>
      </rPr>
      <t>This setting ensures that the web browser installed is supported and secured utilizing industry standards such as the CIS Benchmarks or the DoD Security Technical Implementation Guide (STIG).</t>
    </r>
  </si>
  <si>
    <r>
      <rPr>
        <sz val="11"/>
        <color rgb="FF000000"/>
        <rFont val="Calibri"/>
      </rPr>
      <t>There should be no impact to the system or user.</t>
    </r>
  </si>
  <si>
    <r>
      <rPr>
        <sz val="11"/>
        <color rgb="FF000000"/>
        <rFont val="Calibri"/>
      </rPr>
      <t>Ensure that the web browser installed on the system is supported and secured utilizing industry standards such as the CIS Benchmarks or the DoD Security Technical Implementation Guide (STIG).</t>
    </r>
    <r>
      <rPr>
        <sz val="11"/>
        <color rgb="FF000000"/>
        <rFont val="Calibri"/>
      </rPr>
      <t xml:space="preserve">
</t>
    </r>
    <r>
      <rPr>
        <b/>
        <sz val="11"/>
        <color rgb="FF000000"/>
        <rFont val="Calibri"/>
      </rPr>
      <t>Microsoft Edge</t>
    </r>
    <r>
      <rPr>
        <sz val="11"/>
        <color rgb="FF000000"/>
        <rFont val="Calibri"/>
      </rPr>
      <t xml:space="preserve"> - please visit Lifecycle FAQ - Internet Explorer and Microsoft Edge | Microsoft Docs </t>
    </r>
    <r>
      <rPr>
        <sz val="11"/>
        <color rgb="FF0000FF"/>
        <rFont val="Calibri"/>
      </rPr>
      <t>(https://docs.microsoft.com/en-us/lifecycle/faq/internet-explorer-microsoft-edge)</t>
    </r>
    <r>
      <rPr>
        <sz val="11"/>
        <color rgb="FF000000"/>
        <rFont val="Calibri"/>
      </rPr>
      <t xml:space="preserve"> for more information.</t>
    </r>
    <r>
      <rPr>
        <sz val="11"/>
        <color rgb="FF000000"/>
        <rFont val="Calibri"/>
      </rPr>
      <t xml:space="preserve">
</t>
    </r>
    <r>
      <rPr>
        <sz val="11"/>
        <color rgb="FF000000"/>
        <rFont val="Calibri"/>
      </rPr>
      <t xml:space="preserve">To download the </t>
    </r>
    <r>
      <rPr>
        <i/>
        <sz val="11"/>
        <color rgb="FF000000"/>
        <rFont val="Calibri"/>
      </rPr>
      <t>CIS Microsoft Edge Benchmark</t>
    </r>
    <r>
      <rPr>
        <sz val="11"/>
        <color rgb="FF000000"/>
        <rFont val="Calibri"/>
      </rPr>
      <t xml:space="preserve">, please visit the CIS Microsoft Web Browser Benchmarks Community </t>
    </r>
    <r>
      <rPr>
        <sz val="11"/>
        <color rgb="FF0000FF"/>
        <rFont val="Calibri"/>
      </rPr>
      <t>(https://workbench.cisecurity.org/communities/50)</t>
    </r>
    <r>
      <rPr>
        <sz val="11"/>
        <color rgb="FF000000"/>
        <rFont val="Calibri"/>
      </rPr>
      <t>.</t>
    </r>
    <r>
      <rPr>
        <sz val="11"/>
        <color rgb="FF000000"/>
        <rFont val="Calibri"/>
      </rPr>
      <t xml:space="preserve">
</t>
    </r>
    <r>
      <rPr>
        <b/>
        <sz val="11"/>
        <color rgb="FF000000"/>
        <rFont val="Calibri"/>
      </rPr>
      <t>Note:</t>
    </r>
    <r>
      <rPr>
        <sz val="11"/>
        <color rgb="FF000000"/>
        <rFont val="Calibri"/>
      </rPr>
      <t xml:space="preserve"> Support for Internet Explorer 11 Desktop Application ends on June 22, 2022. Please visit The future of Internet Explorer on Windows 10 is in Microsoft Edge | Windows Experience Blog </t>
    </r>
    <r>
      <rPr>
        <sz val="11"/>
        <color rgb="FF0000FF"/>
        <rFont val="Calibri"/>
      </rPr>
      <t>(https://blogs.windows.com/windowsexperience/2021/05/19/the-future-of-internet-explorer-on-windows-10-is-in-microsoft-edge/)</t>
    </r>
    <r>
      <rPr>
        <sz val="11"/>
        <color rgb="FF000000"/>
        <rFont val="Calibri"/>
      </rPr>
      <t xml:space="preserve"> for more information.</t>
    </r>
    <r>
      <rPr>
        <sz val="11"/>
        <color rgb="FF000000"/>
        <rFont val="Calibri"/>
      </rPr>
      <t xml:space="preserve">
</t>
    </r>
    <r>
      <rPr>
        <b/>
        <sz val="11"/>
        <color rgb="FF000000"/>
        <rFont val="Calibri"/>
      </rPr>
      <t>Google Chrome</t>
    </r>
    <r>
      <rPr>
        <sz val="11"/>
        <color rgb="FF000000"/>
        <rFont val="Calibri"/>
      </rPr>
      <t xml:space="preserve"> - please visit Chrome Enterprise release notes - Google Chrome Enterprise Help </t>
    </r>
    <r>
      <rPr>
        <sz val="11"/>
        <color rgb="FF0000FF"/>
        <rFont val="Calibri"/>
      </rPr>
      <t>(https://support.google.com/chrome/a/answer/7679408?hl=en#zippy=%2Cchrome)</t>
    </r>
    <r>
      <rPr>
        <sz val="11"/>
        <color rgb="FF000000"/>
        <rFont val="Calibri"/>
      </rPr>
      <t xml:space="preserve"> and Chrome Release Cycle </t>
    </r>
    <r>
      <rPr>
        <sz val="11"/>
        <color rgb="FF0000FF"/>
        <rFont val="Calibri"/>
      </rPr>
      <t>(https://chromium.googlesource.com/chromium/src/+/refs/heads/main/docs/process/release_cycle.md)</t>
    </r>
    <r>
      <rPr>
        <sz val="11"/>
        <color rgb="FF000000"/>
        <rFont val="Calibri"/>
      </rPr>
      <t xml:space="preserve"> for more information.</t>
    </r>
    <r>
      <rPr>
        <sz val="11"/>
        <color rgb="FF000000"/>
        <rFont val="Calibri"/>
      </rPr>
      <t xml:space="preserve">
</t>
    </r>
    <r>
      <rPr>
        <sz val="11"/>
        <color rgb="FF000000"/>
        <rFont val="Calibri"/>
      </rPr>
      <t xml:space="preserve">To download the </t>
    </r>
    <r>
      <rPr>
        <i/>
        <sz val="11"/>
        <color rgb="FF000000"/>
        <rFont val="Calibri"/>
      </rPr>
      <t>CIS Google Chrome Benchmark</t>
    </r>
    <r>
      <rPr>
        <sz val="11"/>
        <color rgb="FF000000"/>
        <rFont val="Calibri"/>
      </rPr>
      <t xml:space="preserve">, please visit the CIS Google Chrome Benchmarks </t>
    </r>
    <r>
      <rPr>
        <sz val="11"/>
        <color rgb="FF0000FF"/>
        <rFont val="Calibri"/>
      </rPr>
      <t>(https://workbench.cisecurity.org/communities/47)</t>
    </r>
    <r>
      <rPr>
        <sz val="11"/>
        <color rgb="FF000000"/>
        <rFont val="Calibri"/>
      </rPr>
      <t>.</t>
    </r>
  </si>
  <si>
    <t>20.14</t>
  </si>
  <si>
    <r>
      <rPr>
        <sz val="11"/>
        <rFont val="Calibri"/>
      </rPr>
      <t xml:space="preserve">Ensure </t>
    </r>
    <r>
      <rPr>
        <sz val="11"/>
        <color rgb="FF000000"/>
        <rFont val="Calibri"/>
      </rPr>
      <t>'</t>
    </r>
    <r>
      <rPr>
        <b/>
        <sz val="11"/>
        <color rgb="FF000000"/>
        <rFont val="Calibri"/>
      </rPr>
      <t>WLAN and WWAN is Disabled in BIOS</t>
    </r>
    <r>
      <rPr>
        <sz val="11"/>
        <color rgb="FF000000"/>
        <rFont val="Calibri"/>
      </rPr>
      <t>'</t>
    </r>
  </si>
  <si>
    <r>
      <rPr>
        <sz val="11"/>
        <color rgb="FF000000"/>
        <rFont val="Calibri"/>
      </rPr>
      <t>Ensure that wireless access (WLAN and WWAN) is disabled via the BIOS. Each System manufacturer will have a unique way of disabling the wireless capability.</t>
    </r>
    <r>
      <rPr>
        <sz val="11"/>
        <color rgb="FF000000"/>
        <rFont val="Calibri"/>
      </rPr>
      <t xml:space="preserve">
</t>
    </r>
    <r>
      <rPr>
        <sz val="11"/>
        <color rgb="FF000000"/>
        <rFont val="Calibri"/>
      </rPr>
      <t>Below are is an example of how to disable wireless in BIOS. For specific instructions on how to disable this feature, see the system manufacturer instructions.</t>
    </r>
    <r>
      <rPr>
        <sz val="11"/>
        <color rgb="FF000000"/>
        <rFont val="Calibri"/>
      </rPr>
      <t xml:space="preserve">
</t>
    </r>
    <r>
      <rPr>
        <sz val="11"/>
        <color rgb="FF000000"/>
        <rFont val="Calibri"/>
      </rPr>
      <t xml:space="preserve">- </t>
    </r>
    <r>
      <rPr>
        <i/>
        <sz val="11"/>
        <color rgb="FF000000"/>
        <rFont val="Calibri"/>
      </rPr>
      <t>Reboot</t>
    </r>
    <r>
      <rPr>
        <sz val="11"/>
        <color rgb="FF000000"/>
        <rFont val="Calibri"/>
      </rPr>
      <t xml:space="preserve"> the system</t>
    </r>
    <r>
      <rPr>
        <sz val="11"/>
        <color rgb="FF000000"/>
        <rFont val="Calibri"/>
      </rPr>
      <t xml:space="preserve">
</t>
    </r>
    <r>
      <rPr>
        <sz val="11"/>
        <color rgb="FF000000"/>
        <rFont val="Calibri"/>
      </rPr>
      <t xml:space="preserve">- </t>
    </r>
    <r>
      <rPr>
        <i/>
        <sz val="11"/>
        <color rgb="FF000000"/>
        <rFont val="Calibri"/>
      </rPr>
      <t>Press</t>
    </r>
    <r>
      <rPr>
        <sz val="11"/>
        <color rgb="FF000000"/>
        <rFont val="Calibri"/>
      </rPr>
      <t xml:space="preserve"> the F10 key at the power-on screen</t>
    </r>
    <r>
      <rPr>
        <sz val="11"/>
        <color rgb="FF000000"/>
        <rFont val="Calibri"/>
      </rPr>
      <t xml:space="preserve">
</t>
    </r>
    <r>
      <rPr>
        <sz val="11"/>
        <color rgb="FF000000"/>
        <rFont val="Calibri"/>
      </rPr>
      <t xml:space="preserve">- </t>
    </r>
    <r>
      <rPr>
        <i/>
        <sz val="11"/>
        <color rgb="FF000000"/>
        <rFont val="Calibri"/>
      </rPr>
      <t>After</t>
    </r>
    <r>
      <rPr>
        <sz val="11"/>
        <color rgb="FF000000"/>
        <rFont val="Calibri"/>
      </rPr>
      <t xml:space="preserve"> the BIOS screen appears, </t>
    </r>
    <r>
      <rPr>
        <i/>
        <sz val="11"/>
        <color rgb="FF000000"/>
        <rFont val="Calibri"/>
      </rPr>
      <t>Navigate</t>
    </r>
    <r>
      <rPr>
        <sz val="11"/>
        <color rgb="FF000000"/>
        <rFont val="Calibri"/>
      </rPr>
      <t xml:space="preserve"> to the Security Menu</t>
    </r>
    <r>
      <rPr>
        <sz val="11"/>
        <color rgb="FF000000"/>
        <rFont val="Calibri"/>
      </rPr>
      <t xml:space="preserve">
</t>
    </r>
    <r>
      <rPr>
        <sz val="11"/>
        <color rgb="FF000000"/>
        <rFont val="Calibri"/>
      </rPr>
      <t xml:space="preserve">- </t>
    </r>
    <r>
      <rPr>
        <i/>
        <sz val="11"/>
        <color rgb="FF000000"/>
        <rFont val="Calibri"/>
      </rPr>
      <t>Navigate</t>
    </r>
    <r>
      <rPr>
        <sz val="11"/>
        <color rgb="FF000000"/>
        <rFont val="Calibri"/>
      </rPr>
      <t xml:space="preserve"> to the Security Menu</t>
    </r>
    <r>
      <rPr>
        <sz val="11"/>
        <color rgb="FF000000"/>
        <rFont val="Calibri"/>
      </rPr>
      <t xml:space="preserve">
</t>
    </r>
    <r>
      <rPr>
        <sz val="11"/>
        <color rgb="FF000000"/>
        <rFont val="Calibri"/>
      </rPr>
      <t xml:space="preserve">- </t>
    </r>
    <r>
      <rPr>
        <i/>
        <sz val="11"/>
        <color rgb="FF000000"/>
        <rFont val="Calibri"/>
      </rPr>
      <t>Navigate</t>
    </r>
    <r>
      <rPr>
        <sz val="11"/>
        <color rgb="FF000000"/>
        <rFont val="Calibri"/>
      </rPr>
      <t xml:space="preserve"> to Device Security</t>
    </r>
    <r>
      <rPr>
        <sz val="11"/>
        <color rgb="FF000000"/>
        <rFont val="Calibri"/>
      </rPr>
      <t xml:space="preserve">
</t>
    </r>
    <r>
      <rPr>
        <sz val="11"/>
        <color rgb="FF000000"/>
        <rFont val="Calibri"/>
      </rPr>
      <t xml:space="preserve">- </t>
    </r>
    <r>
      <rPr>
        <i/>
        <sz val="11"/>
        <color rgb="FF000000"/>
        <rFont val="Calibri"/>
      </rPr>
      <t>Change</t>
    </r>
    <r>
      <rPr>
        <sz val="11"/>
        <color rgb="FF000000"/>
        <rFont val="Calibri"/>
      </rPr>
      <t xml:space="preserve"> the Wireless Network Button to 'Disabled'</t>
    </r>
    <r>
      <rPr>
        <sz val="11"/>
        <color rgb="FF000000"/>
        <rFont val="Calibri"/>
      </rPr>
      <t xml:space="preserve">
</t>
    </r>
    <r>
      <rPr>
        <b/>
        <sz val="11"/>
        <color rgb="FF000000"/>
        <rFont val="Calibri"/>
      </rPr>
      <t>Note:</t>
    </r>
    <r>
      <rPr>
        <sz val="11"/>
        <color rgb="FF000000"/>
        <rFont val="Calibri"/>
      </rPr>
      <t xml:space="preserve"> This is just an example, the system manufacturer will determine how wireless is disabled.</t>
    </r>
  </si>
  <si>
    <r>
      <rPr>
        <sz val="11"/>
        <color rgb="FF000000"/>
        <rFont val="Calibri"/>
      </rPr>
      <t>This policy setting ensures that wireless access (WLAN and WWAN) to the system is disabled at the basic input/output system (BIOS) level. In computing, BIOS is the firmware responsible for hardware initialization during the booting process, and also provides runtime services for operating systems (OS) and programs.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</si>
  <si>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Wireless connections and access to the WLAN adapter in the user interface (UI) will be inaccessible.</t>
    </r>
  </si>
  <si>
    <r>
      <rPr>
        <sz val="11"/>
        <color rgb="FF000000"/>
        <rFont val="Calibri"/>
      </rPr>
      <t>Navigate to the basic input/output system (BIOS) and ensure that wireless capabilities are disabled.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</si>
  <si>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</si>
  <si>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</si>
  <si>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</si>
  <si>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</si>
  <si>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</si>
  <si>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</si>
  <si>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</si>
  <si>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</si>
  <si>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</si>
  <si>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</si>
  <si>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</si>
  <si>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</si>
  <si>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</si>
  <si>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</si>
  <si>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</si>
  <si>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</si>
  <si>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</si>
  <si>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</si>
  <si>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</si>
  <si>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</si>
  <si>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</si>
  <si>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</si>
  <si>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</si>
  <si>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</si>
  <si>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</si>
  <si>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</si>
  <si>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</si>
  <si>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</si>
  <si>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</si>
  <si>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Windows 10 EMS Gateway Benchmark</t>
  </si>
  <si>
    <t>Developed By:</t>
  </si>
  <si>
    <t>Center for Internet Security (CIS)</t>
  </si>
  <si>
    <t>Release Information:</t>
  </si>
  <si>
    <r>
      <rPr>
        <b/>
        <sz val="11"/>
        <color rgb="FF000000"/>
        <rFont val="Calibri"/>
      </rPr>
      <t>Version:</t>
    </r>
    <r>
      <rPr>
        <sz val="11"/>
        <color rgb="FF000000"/>
        <rFont val="Calibri"/>
      </rPr>
      <t xml:space="preserve"> v3.0.0     </t>
    </r>
    <r>
      <rPr>
        <b/>
        <sz val="11"/>
        <color rgb="FF000000"/>
        <rFont val="Calibri"/>
      </rPr>
      <t>Date:</t>
    </r>
    <r>
      <rPr>
        <sz val="11"/>
        <color rgb="FF000000"/>
        <rFont val="Calibri"/>
      </rPr>
      <t xml:space="preserve"> 20 May 2024     </t>
    </r>
    <r>
      <rPr>
        <b/>
        <sz val="11"/>
        <color rgb="FF000000"/>
        <rFont val="Calibri"/>
      </rPr>
      <t>Recommendation Count:</t>
    </r>
    <r>
      <rPr>
        <sz val="11"/>
        <color rgb="FF000000"/>
        <rFont val="Calibri"/>
      </rPr>
      <t xml:space="preserve"> 542</t>
    </r>
  </si>
  <si>
    <t>Development Url:</t>
  </si>
  <si>
    <t>https://workbench.cisecurity.org/benchmarks/17610</t>
  </si>
  <si>
    <t>Download Url:</t>
  </si>
  <si>
    <t>https://downloads.cisecurity.org/#/</t>
  </si>
  <si>
    <t>Guide Overview:</t>
  </si>
  <si>
    <r>
      <rPr>
        <sz val="11"/>
        <color rgb="FF000000"/>
        <rFont val="Calibri"/>
      </rPr>
      <t>This benchmark provides prescriptive guidance for establishing a secure configuration posture for Elections Management System (EMS) Gateway systems running Microsoft Windows.</t>
    </r>
    <r>
      <rPr>
        <sz val="11"/>
        <color rgb="FF000000"/>
        <rFont val="Calibri"/>
      </rPr>
      <t xml:space="preserve">
</t>
    </r>
    <r>
      <rPr>
        <sz val="11"/>
        <color rgb="FF000000"/>
        <rFont val="Calibri"/>
      </rPr>
      <t xml:space="preserve">This secure configuration guide is based on </t>
    </r>
    <r>
      <rPr>
        <b/>
        <sz val="11"/>
        <color rgb="FF000000"/>
        <rFont val="Calibri"/>
      </rPr>
      <t>Microsoft windows 10</t>
    </r>
    <r>
      <rPr>
        <sz val="11"/>
        <color rgb="FF000000"/>
        <rFont val="Calibri"/>
      </rPr>
      <t xml:space="preserve"> and is intended for all versions of the </t>
    </r>
    <r>
      <rPr>
        <b/>
        <sz val="11"/>
        <color rgb="FF000000"/>
        <rFont val="Calibri"/>
      </rPr>
      <t>Windows 10</t>
    </r>
    <r>
      <rPr>
        <sz val="11"/>
        <color rgb="FF000000"/>
        <rFont val="Calibri"/>
      </rPr>
      <t xml:space="preserve"> operating system, including older versions. This secure configuration guide was tested against </t>
    </r>
    <r>
      <rPr>
        <b/>
        <sz val="11"/>
        <color rgb="FF000000"/>
        <rFont val="Calibri"/>
      </rPr>
      <t>Microsoft Windows 10 Release 22H2 Enterprise</t>
    </r>
    <r>
      <rPr>
        <sz val="11"/>
        <color rgb="FF000000"/>
        <rFont val="Calibri"/>
      </rPr>
      <t>.</t>
    </r>
    <r>
      <rPr>
        <sz val="11"/>
        <color rgb="FF000000"/>
        <rFont val="Calibri"/>
      </rPr>
      <t xml:space="preserve">
</t>
    </r>
    <r>
      <rPr>
        <sz val="11"/>
        <color rgb="FF000000"/>
        <rFont val="Calibri"/>
      </rPr>
      <t xml:space="preserve">To ensure all new and updated group policy objects (GPOs) are installed on the system, please download the latest version of the </t>
    </r>
    <r>
      <rPr>
        <sz val="11"/>
        <color rgb="FFFF0000"/>
        <rFont val="Calibri"/>
      </rPr>
      <t>ADMX/ADML</t>
    </r>
    <r>
      <rPr>
        <sz val="11"/>
        <color rgb="FF000000"/>
        <rFont val="Calibri"/>
      </rPr>
      <t xml:space="preserve"> templates for </t>
    </r>
    <r>
      <rPr>
        <b/>
        <sz val="11"/>
        <color rgb="FF000000"/>
        <rFont val="Calibri"/>
      </rPr>
      <t>Windows 11</t>
    </r>
    <r>
      <rPr>
        <sz val="11"/>
        <color rgb="FF000000"/>
        <rFont val="Calibri"/>
      </rPr>
      <t xml:space="preserve">. Templates can be downloaded from Microsoft at: Download ADMX Templates for Windows 11 2023 Update [23H2] from Official Microsoft Download Center </t>
    </r>
    <r>
      <rPr>
        <sz val="11"/>
        <color rgb="FF0000FF"/>
        <rFont val="Calibri"/>
      </rPr>
      <t>(https://www.microsoft.com/en-us/download/details.aspx?id=105667)</t>
    </r>
    <r>
      <rPr>
        <sz val="11"/>
        <color rgb="FF000000"/>
        <rFont val="Calibri"/>
      </rPr>
      <t>.</t>
    </r>
  </si>
  <si>
    <t>Intended Audience:</t>
  </si>
  <si>
    <r>
      <rPr>
        <sz val="11"/>
        <color rgb="FF000000"/>
        <rFont val="Calibri"/>
      </rPr>
      <t xml:space="preserve">The Windows CIS Microsoft Windows Benchmarks are written for </t>
    </r>
    <r>
      <rPr>
        <b/>
        <sz val="11"/>
        <color rgb="FF000000"/>
        <rFont val="Calibri"/>
      </rPr>
      <t>Active Directory domain-joined</t>
    </r>
    <r>
      <rPr>
        <sz val="11"/>
        <color rgb="FF000000"/>
        <rFont val="Calibri"/>
      </rPr>
      <t xml:space="preserve"> systems using Group Policy, not standalone/workgroup systems. Adjustments/tailoring to some recommendations will be needed to maintain functionality if attempting to implement CIS hardening on standalone systems or a system running in the cloud.</t>
    </r>
  </si>
  <si>
    <t>Profiles:</t>
  </si>
  <si>
    <r>
      <rPr>
        <b/>
        <sz val="11"/>
        <color rgb="FF240458"/>
        <rFont val="Calibri"/>
      </rPr>
      <t>Level 1 (L1) - Elections Management System (EMS) Gateway</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</si>
  <si>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 and</t>
    </r>
    <r>
      <rPr>
        <sz val="11"/>
        <color rgb="FF000000"/>
        <rFont val="Calibri"/>
      </rPr>
      <t xml:space="preserve">
</t>
    </r>
    <r>
      <rPr>
        <b/>
        <sz val="11"/>
        <color rgb="FF000000"/>
        <rFont val="Calibri"/>
      </rPr>
      <t>•</t>
    </r>
    <r>
      <rPr>
        <sz val="11"/>
        <color rgb="FF000000"/>
        <rFont val="Calibri"/>
      </rPr>
      <t xml:space="preserve">    limit the ability of remote management/access.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</si>
  <si>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</si>
  <si>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</si>
  <si>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</si>
  <si>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</si>
  <si>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</si>
  <si>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</si>
  <si>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</si>
  <si>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</si>
  <si>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</si>
  <si>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</si>
  <si>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</si>
  <si>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</si>
  <si>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</si>
  <si>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</si>
  <si>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</si>
  <si>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</si>
  <si>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</si>
  <si>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</si>
  <si>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</si>
  <si>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</si>
  <si>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</si>
  <si>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</si>
  <si>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</si>
  <si>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</si>
  <si>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</si>
  <si>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</si>
  <si>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</si>
  <si>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</si>
  <si>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</si>
  <si>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</si>
  <si>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</si>
  <si>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</si>
  <si>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</si>
  <si>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</si>
  <si>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</si>
  <si>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</si>
  <si>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</si>
  <si>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</si>
  <si>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</si>
  <si>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</si>
  <si>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</si>
  <si>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</si>
  <si>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Windows 10 EMS Gateway Benchmark v3.0.0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</si>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</sst>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5CD-419B-AF51-9174DC066E9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5CD-419B-AF51-9174DC066E9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542</c:v>
                </c:pt>
              </c:numCache>
            </c:numRef>
          </c:val>
          <c:extLst>
            <c:ext xmlns:c16="http://schemas.microsoft.com/office/drawing/2014/chart" uri="{C3380CC4-5D6E-409C-BE32-E72D297353CC}">
              <c16:uniqueId val="{00000002-75CD-419B-AF51-9174DC066E9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1D39-43F1-A99F-30934DE0EBB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1D39-43F1-A99F-30934DE0EBB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542</c:v>
                </c:pt>
              </c:numCache>
            </c:numRef>
          </c:val>
          <c:extLst>
            <c:ext xmlns:c16="http://schemas.microsoft.com/office/drawing/2014/chart" uri="{C3380CC4-5D6E-409C-BE32-E72D297353CC}">
              <c16:uniqueId val="{00000002-1D39-43F1-A99F-30934DE0EBB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0CE-41D2-8600-01CD4199D84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0CE-41D2-8600-01CD4199D84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542</c:v>
                </c:pt>
              </c:numCache>
            </c:numRef>
          </c:val>
          <c:extLst>
            <c:ext xmlns:c16="http://schemas.microsoft.com/office/drawing/2014/chart" uri="{C3380CC4-5D6E-409C-BE32-E72D297353CC}">
              <c16:uniqueId val="{00000002-40CE-41D2-8600-01CD4199D84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AFB7-4600-AE14-8483DDEF1EC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AFB7-4600-AE14-8483DDEF1EC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526</c:v>
                </c:pt>
                <c:pt idx="1">
                  <c:v>16</c:v>
                </c:pt>
              </c:numCache>
            </c:numRef>
          </c:val>
          <c:extLst>
            <c:ext xmlns:c16="http://schemas.microsoft.com/office/drawing/2014/chart" uri="{C3380CC4-5D6E-409C-BE32-E72D297353CC}">
              <c16:uniqueId val="{00000002-AFB7-4600-AE14-8483DDEF1EC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D2C-41F2-9397-D26682E7BAD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D2C-41F2-9397-D26682E7BAD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542</c:v>
                </c:pt>
              </c:numCache>
            </c:numRef>
          </c:val>
          <c:extLst>
            <c:ext xmlns:c16="http://schemas.microsoft.com/office/drawing/2014/chart" uri="{C3380CC4-5D6E-409C-BE32-E72D297353CC}">
              <c16:uniqueId val="{00000002-8D2C-41F2-9397-D26682E7BAD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596-44B8-B76E-0A93C0A5B12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596-44B8-B76E-0A93C0A5B12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542</c:v>
                </c:pt>
              </c:numCache>
            </c:numRef>
          </c:val>
          <c:extLst>
            <c:ext xmlns:c16="http://schemas.microsoft.com/office/drawing/2014/chart" uri="{C3380CC4-5D6E-409C-BE32-E72D297353CC}">
              <c16:uniqueId val="{00000002-D596-44B8-B76E-0A93C0A5B12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018-404C-8D54-9DF00B082C70}"/>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018-404C-8D54-9DF00B082C70}"/>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018-404C-8D54-9DF00B082C70}"/>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018-404C-8D54-9DF00B082C7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EA4-4B8C-8CC1-EB2942428C9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53ux2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lz3en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yb0pcw">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m4fx0s">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ohu45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sxk0ug">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xvmlx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xg10iq">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43">
  <autoFilter ref="A1:Q54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761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3566</v>
      </c>
    </row>
    <row r="3" spans="2:3" ht="15" customHeight="1" x14ac:dyDescent="0.35"/>
    <row r="4" spans="2:3" ht="58" x14ac:dyDescent="0.35">
      <c r="B4" s="20" t="s">
        <v>3567</v>
      </c>
      <c r="C4" s="21" t="s">
        <v>3568</v>
      </c>
    </row>
    <row r="5" spans="2:3" x14ac:dyDescent="0.35">
      <c r="C5" s="21" t="s">
        <v>3569</v>
      </c>
    </row>
    <row r="6" spans="2:3" x14ac:dyDescent="0.35">
      <c r="C6" s="18" t="s">
        <v>3570</v>
      </c>
    </row>
    <row r="7" spans="2:3" ht="10" customHeight="1" x14ac:dyDescent="0.35"/>
    <row r="8" spans="2:3" ht="232" x14ac:dyDescent="0.35">
      <c r="B8" s="22" t="s">
        <v>3571</v>
      </c>
      <c r="C8" s="21" t="s">
        <v>3572</v>
      </c>
    </row>
    <row r="9" spans="2:3" ht="10" customHeight="1" x14ac:dyDescent="0.35"/>
    <row r="10" spans="2:3" ht="35" customHeight="1" x14ac:dyDescent="0.35">
      <c r="B10" s="22" t="s">
        <v>3573</v>
      </c>
      <c r="C10" s="21" t="s">
        <v>3574</v>
      </c>
    </row>
    <row r="11" spans="2:3" ht="75" customHeight="1" x14ac:dyDescent="0.35">
      <c r="B11" s="18" t="s">
        <v>25</v>
      </c>
      <c r="C11" s="21" t="s">
        <v>3575</v>
      </c>
    </row>
    <row r="12" spans="2:3" ht="47" customHeight="1" x14ac:dyDescent="0.35">
      <c r="B12" s="18" t="s">
        <v>25</v>
      </c>
      <c r="C12" s="21" t="s">
        <v>3576</v>
      </c>
    </row>
    <row r="13" spans="2:3" ht="35" customHeight="1" x14ac:dyDescent="0.35">
      <c r="B13" s="18" t="s">
        <v>25</v>
      </c>
      <c r="C13" s="21" t="s">
        <v>3577</v>
      </c>
    </row>
    <row r="14" spans="2:3" ht="32" customHeight="1" x14ac:dyDescent="0.35">
      <c r="B14" s="18" t="s">
        <v>25</v>
      </c>
      <c r="C14" s="21" t="s">
        <v>3578</v>
      </c>
    </row>
    <row r="15" spans="2:3" ht="30" customHeight="1" x14ac:dyDescent="0.35">
      <c r="B15" s="18" t="s">
        <v>25</v>
      </c>
      <c r="C15" s="21" t="s">
        <v>3579</v>
      </c>
    </row>
    <row r="16" spans="2:3" ht="10" customHeight="1" x14ac:dyDescent="0.35"/>
    <row r="17" spans="1:3" ht="145" customHeight="1" x14ac:dyDescent="0.35">
      <c r="B17" s="22" t="s">
        <v>3580</v>
      </c>
      <c r="C17" s="21" t="s">
        <v>3581</v>
      </c>
    </row>
    <row r="18" spans="1:3" ht="10" customHeight="1" x14ac:dyDescent="0.35"/>
    <row r="19" spans="1:3" ht="3" customHeight="1" x14ac:dyDescent="0.35">
      <c r="B19" s="23"/>
      <c r="C19" s="23"/>
    </row>
    <row r="20" spans="1:3" ht="12" customHeight="1" x14ac:dyDescent="0.35"/>
    <row r="21" spans="1:3" ht="35" customHeight="1" x14ac:dyDescent="0.35">
      <c r="A21" s="25"/>
      <c r="B21" s="26" t="s">
        <v>3582</v>
      </c>
      <c r="C21" s="27" t="s">
        <v>3583</v>
      </c>
    </row>
    <row r="22" spans="1:3" ht="18" customHeight="1" x14ac:dyDescent="0.35">
      <c r="A22" s="25"/>
      <c r="B22" s="25" t="s">
        <v>25</v>
      </c>
      <c r="C22" s="27" t="s">
        <v>3584</v>
      </c>
    </row>
    <row r="23" spans="1:3" ht="18" customHeight="1" x14ac:dyDescent="0.35">
      <c r="A23" s="25"/>
      <c r="B23" s="25" t="s">
        <v>25</v>
      </c>
      <c r="C23" s="27" t="s">
        <v>3585</v>
      </c>
    </row>
    <row r="24" spans="1:3" ht="18" customHeight="1" x14ac:dyDescent="0.35">
      <c r="A24" s="25"/>
      <c r="B24" s="25" t="s">
        <v>25</v>
      </c>
      <c r="C24" s="27" t="s">
        <v>3586</v>
      </c>
    </row>
    <row r="25" spans="1:3" ht="18" customHeight="1" x14ac:dyDescent="0.35">
      <c r="A25" s="25"/>
      <c r="B25" s="25" t="s">
        <v>25</v>
      </c>
      <c r="C25" s="27" t="s">
        <v>3587</v>
      </c>
    </row>
    <row r="26" spans="1:3" ht="18" customHeight="1" x14ac:dyDescent="0.35">
      <c r="A26" s="25"/>
      <c r="B26" s="25" t="s">
        <v>25</v>
      </c>
      <c r="C26" s="27" t="s">
        <v>3588</v>
      </c>
    </row>
    <row r="27" spans="1:3" ht="18" customHeight="1" x14ac:dyDescent="0.35">
      <c r="A27" s="25"/>
      <c r="B27" s="25" t="s">
        <v>25</v>
      </c>
      <c r="C27" s="27" t="s">
        <v>3589</v>
      </c>
    </row>
    <row r="28" spans="1:3" ht="18" customHeight="1" x14ac:dyDescent="0.35">
      <c r="A28" s="25"/>
      <c r="B28" s="25" t="s">
        <v>25</v>
      </c>
      <c r="C28" s="27" t="s">
        <v>3590</v>
      </c>
    </row>
    <row r="29" spans="1:3" ht="18" customHeight="1" x14ac:dyDescent="0.35">
      <c r="A29" s="25"/>
      <c r="B29" s="25" t="s">
        <v>25</v>
      </c>
      <c r="C29" s="27" t="s">
        <v>3591</v>
      </c>
    </row>
    <row r="30" spans="1:3" ht="44" customHeight="1" x14ac:dyDescent="0.35">
      <c r="A30" s="25"/>
      <c r="B30" s="25" t="s">
        <v>25</v>
      </c>
      <c r="C30" s="28" t="s">
        <v>3592</v>
      </c>
    </row>
    <row r="31" spans="1:3" ht="10" customHeight="1" x14ac:dyDescent="0.35"/>
    <row r="32" spans="1:3" ht="3" customHeight="1" x14ac:dyDescent="0.35">
      <c r="B32" s="23"/>
      <c r="C32" s="23"/>
    </row>
    <row r="33" spans="2:3" ht="12" customHeight="1" x14ac:dyDescent="0.35"/>
    <row r="34" spans="2:3" ht="24" customHeight="1" x14ac:dyDescent="0.35">
      <c r="B34" s="29" t="s">
        <v>3593</v>
      </c>
      <c r="C34" s="30" t="s">
        <v>3594</v>
      </c>
    </row>
    <row r="35" spans="2:3" ht="18.5" x14ac:dyDescent="0.35">
      <c r="B35" s="29" t="s">
        <v>3595</v>
      </c>
      <c r="C35" s="31" t="s">
        <v>3596</v>
      </c>
    </row>
    <row r="36" spans="2:3" ht="27" customHeight="1" x14ac:dyDescent="0.35">
      <c r="B36" s="32" t="s">
        <v>3597</v>
      </c>
      <c r="C36" s="24" t="s">
        <v>3598</v>
      </c>
    </row>
    <row r="37" spans="2:3" x14ac:dyDescent="0.35">
      <c r="B37" s="29" t="s">
        <v>3599</v>
      </c>
      <c r="C37" s="33" t="s">
        <v>3600</v>
      </c>
    </row>
    <row r="38" spans="2:3" x14ac:dyDescent="0.35">
      <c r="B38" s="29" t="s">
        <v>3601</v>
      </c>
      <c r="C38" s="33" t="s">
        <v>3602</v>
      </c>
    </row>
    <row r="39" spans="2:3" ht="10" customHeight="1" x14ac:dyDescent="0.35"/>
    <row r="40" spans="2:3" ht="159.5" x14ac:dyDescent="0.35">
      <c r="B40" s="29" t="s">
        <v>3603</v>
      </c>
      <c r="C40" s="34" t="s">
        <v>3604</v>
      </c>
    </row>
    <row r="42" spans="2:3" ht="58" x14ac:dyDescent="0.35">
      <c r="B42" s="29" t="s">
        <v>3605</v>
      </c>
      <c r="C42" s="21" t="s">
        <v>3606</v>
      </c>
    </row>
    <row r="43" spans="2:3" ht="10" customHeight="1" x14ac:dyDescent="0.35"/>
    <row r="44" spans="2:3" x14ac:dyDescent="0.35">
      <c r="B44" s="29" t="s">
        <v>3607</v>
      </c>
      <c r="C44" s="35" t="s">
        <v>3608</v>
      </c>
    </row>
    <row r="45" spans="2:3" ht="116" x14ac:dyDescent="0.35">
      <c r="C45" s="21" t="s">
        <v>3609</v>
      </c>
    </row>
    <row r="46" spans="2:3" ht="10" customHeight="1" x14ac:dyDescent="0.35"/>
    <row r="47" spans="2:3" ht="3" customHeight="1" x14ac:dyDescent="0.35">
      <c r="B47" s="23"/>
      <c r="C47" s="23"/>
    </row>
    <row r="48" spans="2:3" ht="12" customHeight="1" x14ac:dyDescent="0.35"/>
    <row r="49" spans="2:3" ht="130.5" x14ac:dyDescent="0.35">
      <c r="B49" s="20" t="s">
        <v>3610</v>
      </c>
      <c r="C49" s="21" t="s">
        <v>3611</v>
      </c>
    </row>
    <row r="50" spans="2:3" ht="6" customHeight="1" x14ac:dyDescent="0.35"/>
    <row r="51" spans="2:3" ht="217.5" x14ac:dyDescent="0.35">
      <c r="C51" s="21" t="s">
        <v>3612</v>
      </c>
    </row>
    <row r="52" spans="2:3" ht="6" customHeight="1" x14ac:dyDescent="0.35"/>
    <row r="53" spans="2:3" ht="43.5" x14ac:dyDescent="0.35">
      <c r="C53" s="21" t="s">
        <v>3613</v>
      </c>
    </row>
    <row r="54" spans="2:3" ht="10" customHeight="1" x14ac:dyDescent="0.35"/>
    <row r="55" spans="2:3" ht="3" customHeight="1" x14ac:dyDescent="0.35">
      <c r="B55" s="23"/>
      <c r="C55" s="23"/>
    </row>
    <row r="56" spans="2:3" ht="12" customHeight="1" x14ac:dyDescent="0.35"/>
    <row r="57" spans="2:3" ht="145" x14ac:dyDescent="0.35">
      <c r="B57" s="20" t="s">
        <v>3614</v>
      </c>
      <c r="C57" s="21" t="s">
        <v>3615</v>
      </c>
    </row>
    <row r="58" spans="2:3" ht="6" customHeight="1" x14ac:dyDescent="0.35"/>
    <row r="59" spans="2:3" ht="203" x14ac:dyDescent="0.35">
      <c r="C59" s="21" t="s">
        <v>3616</v>
      </c>
    </row>
    <row r="60" spans="2:3" ht="6" customHeight="1" x14ac:dyDescent="0.35"/>
    <row r="61" spans="2:3" ht="43.5" x14ac:dyDescent="0.35">
      <c r="C61" s="21" t="s">
        <v>3617</v>
      </c>
    </row>
    <row r="62" spans="2:3" ht="10" customHeight="1" x14ac:dyDescent="0.35"/>
    <row r="63" spans="2:3" ht="3" customHeight="1" x14ac:dyDescent="0.35">
      <c r="B63" s="23"/>
      <c r="C63" s="23"/>
    </row>
    <row r="64" spans="2:3" ht="12" customHeight="1" x14ac:dyDescent="0.35"/>
    <row r="65" spans="2:3" ht="101.5" x14ac:dyDescent="0.35">
      <c r="B65" s="20" t="s">
        <v>3618</v>
      </c>
      <c r="C65" s="21" t="s">
        <v>3619</v>
      </c>
    </row>
    <row r="66" spans="2:3" ht="6" customHeight="1" x14ac:dyDescent="0.35"/>
    <row r="67" spans="2:3" ht="145" x14ac:dyDescent="0.35">
      <c r="C67" s="21" t="s">
        <v>3620</v>
      </c>
    </row>
    <row r="68" spans="2:3" ht="6" customHeight="1" x14ac:dyDescent="0.35"/>
    <row r="69" spans="2:3" ht="43.5" x14ac:dyDescent="0.35">
      <c r="C69" s="21" t="s">
        <v>3621</v>
      </c>
    </row>
    <row r="70" spans="2:3" ht="10" customHeight="1" x14ac:dyDescent="0.35"/>
    <row r="71" spans="2:3" ht="3" customHeight="1" x14ac:dyDescent="0.35">
      <c r="B71" s="23"/>
      <c r="C71" s="23"/>
    </row>
    <row r="72" spans="2:3" ht="12" customHeight="1" x14ac:dyDescent="0.35"/>
    <row r="73" spans="2:3" ht="26" customHeight="1" x14ac:dyDescent="0.35">
      <c r="B73" s="36" t="s">
        <v>3622</v>
      </c>
    </row>
    <row r="74" spans="2:3" ht="8" customHeight="1" x14ac:dyDescent="0.35"/>
    <row r="75" spans="2:3" ht="20" customHeight="1" x14ac:dyDescent="0.35">
      <c r="B75" s="29" t="s">
        <v>3623</v>
      </c>
      <c r="C75" s="37" t="s">
        <v>3624</v>
      </c>
    </row>
    <row r="76" spans="2:3" ht="116" x14ac:dyDescent="0.35">
      <c r="C76" s="21" t="s">
        <v>3625</v>
      </c>
    </row>
    <row r="77" spans="2:3" ht="10" customHeight="1" x14ac:dyDescent="0.35"/>
    <row r="78" spans="2:3" ht="20" customHeight="1" x14ac:dyDescent="0.35">
      <c r="B78" s="29" t="s">
        <v>3626</v>
      </c>
      <c r="C78" s="37" t="s">
        <v>3627</v>
      </c>
    </row>
    <row r="79" spans="2:3" ht="116" x14ac:dyDescent="0.35">
      <c r="C79" s="21" t="s">
        <v>3628</v>
      </c>
    </row>
    <row r="80" spans="2:3" ht="10" customHeight="1" x14ac:dyDescent="0.35"/>
    <row r="81" spans="2:3" ht="20" customHeight="1" x14ac:dyDescent="0.35">
      <c r="B81" s="29" t="s">
        <v>3629</v>
      </c>
      <c r="C81" s="37" t="s">
        <v>3630</v>
      </c>
    </row>
    <row r="82" spans="2:3" ht="130.5" x14ac:dyDescent="0.35">
      <c r="C82" s="21" t="s">
        <v>3631</v>
      </c>
    </row>
    <row r="83" spans="2:3" ht="10" customHeight="1" x14ac:dyDescent="0.35"/>
    <row r="84" spans="2:3" ht="20" customHeight="1" x14ac:dyDescent="0.35">
      <c r="B84" s="29" t="s">
        <v>3632</v>
      </c>
      <c r="C84" s="37" t="s">
        <v>3633</v>
      </c>
    </row>
    <row r="85" spans="2:3" ht="130.5" x14ac:dyDescent="0.35">
      <c r="C85" s="21" t="s">
        <v>3634</v>
      </c>
    </row>
    <row r="86" spans="2:3" ht="10" customHeight="1" x14ac:dyDescent="0.35"/>
    <row r="87" spans="2:3" ht="20" customHeight="1" x14ac:dyDescent="0.35">
      <c r="B87" s="29" t="s">
        <v>3635</v>
      </c>
      <c r="C87" s="37" t="s">
        <v>3636</v>
      </c>
    </row>
    <row r="88" spans="2:3" ht="116" x14ac:dyDescent="0.35">
      <c r="C88" s="21" t="s">
        <v>3637</v>
      </c>
    </row>
    <row r="89" spans="2:3" ht="10" customHeight="1" x14ac:dyDescent="0.35"/>
    <row r="90" spans="2:3" ht="20" customHeight="1" x14ac:dyDescent="0.35">
      <c r="B90" s="29" t="s">
        <v>3638</v>
      </c>
      <c r="C90" s="37" t="s">
        <v>3639</v>
      </c>
    </row>
    <row r="91" spans="2:3" ht="116" x14ac:dyDescent="0.35">
      <c r="C91" s="21" t="s">
        <v>3640</v>
      </c>
    </row>
    <row r="92" spans="2:3" ht="10" customHeight="1" x14ac:dyDescent="0.35"/>
    <row r="93" spans="2:3" ht="20" customHeight="1" x14ac:dyDescent="0.35">
      <c r="B93" s="29" t="s">
        <v>3641</v>
      </c>
      <c r="C93" s="37" t="s">
        <v>3642</v>
      </c>
    </row>
    <row r="94" spans="2:3" ht="130.5" x14ac:dyDescent="0.35">
      <c r="C94" s="21" t="s">
        <v>3643</v>
      </c>
    </row>
    <row r="95" spans="2:3" ht="10" customHeight="1" x14ac:dyDescent="0.35"/>
    <row r="96" spans="2:3" ht="20" customHeight="1" x14ac:dyDescent="0.35">
      <c r="B96" s="29" t="s">
        <v>3644</v>
      </c>
      <c r="C96" s="37" t="s">
        <v>3645</v>
      </c>
    </row>
    <row r="97" spans="2:3" ht="203" x14ac:dyDescent="0.35">
      <c r="C97" s="21" t="s">
        <v>3646</v>
      </c>
    </row>
    <row r="98" spans="2:3" ht="10" customHeight="1" x14ac:dyDescent="0.35"/>
    <row r="101" spans="2:3" ht="32" customHeight="1" x14ac:dyDescent="0.35">
      <c r="B101" s="288" t="s">
        <v>3565</v>
      </c>
      <c r="C101" s="288"/>
    </row>
  </sheetData>
  <sheetProtection password="90EA" sheet="1"/>
  <mergeCells count="1">
    <mergeCell ref="B101:C101"/>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1"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6321</v>
      </c>
      <c r="B1" s="230" t="s">
        <v>1</v>
      </c>
      <c r="C1" s="230" t="s">
        <v>3807</v>
      </c>
      <c r="D1" s="230" t="s">
        <v>3808</v>
      </c>
      <c r="E1" s="230" t="s">
        <v>3813</v>
      </c>
      <c r="F1" s="230" t="s">
        <v>3814</v>
      </c>
      <c r="G1" s="230" t="s">
        <v>3815</v>
      </c>
      <c r="H1" s="230" t="s">
        <v>3816</v>
      </c>
      <c r="I1" s="230" t="s">
        <v>3817</v>
      </c>
      <c r="J1" s="230" t="s">
        <v>3818</v>
      </c>
      <c r="K1" s="230" t="s">
        <v>3819</v>
      </c>
      <c r="L1" s="230" t="s">
        <v>3820</v>
      </c>
      <c r="M1" s="230" t="s">
        <v>3821</v>
      </c>
      <c r="N1" s="230" t="s">
        <v>3822</v>
      </c>
      <c r="O1" s="230" t="s">
        <v>3823</v>
      </c>
      <c r="P1" s="230" t="s">
        <v>3824</v>
      </c>
      <c r="Q1" s="230" t="s">
        <v>3825</v>
      </c>
      <c r="R1" s="230" t="s">
        <v>3826</v>
      </c>
      <c r="S1" s="230" t="s">
        <v>3827</v>
      </c>
      <c r="T1" s="230" t="s">
        <v>3828</v>
      </c>
      <c r="U1" s="230" t="s">
        <v>3829</v>
      </c>
      <c r="V1" s="230" t="s">
        <v>3830</v>
      </c>
      <c r="W1" s="230" t="s">
        <v>3831</v>
      </c>
      <c r="X1" s="230" t="s">
        <v>3832</v>
      </c>
      <c r="Y1" s="230" t="s">
        <v>3833</v>
      </c>
      <c r="Z1" s="230" t="s">
        <v>3834</v>
      </c>
      <c r="AA1" s="230" t="s">
        <v>3835</v>
      </c>
      <c r="AB1" s="230" t="s">
        <v>3836</v>
      </c>
      <c r="AC1" s="230" t="s">
        <v>3837</v>
      </c>
      <c r="AD1" s="230" t="s">
        <v>3838</v>
      </c>
      <c r="AE1" s="230" t="s">
        <v>3839</v>
      </c>
      <c r="AF1" s="230" t="s">
        <v>3840</v>
      </c>
      <c r="AG1" s="230" t="s">
        <v>3841</v>
      </c>
      <c r="AH1" s="230" t="s">
        <v>3842</v>
      </c>
      <c r="AI1" s="230" t="s">
        <v>3843</v>
      </c>
      <c r="AJ1" s="230" t="s">
        <v>3844</v>
      </c>
      <c r="AK1" s="230" t="s">
        <v>3845</v>
      </c>
      <c r="AL1" s="230" t="s">
        <v>3846</v>
      </c>
      <c r="AM1" s="230" t="s">
        <v>3847</v>
      </c>
      <c r="AN1" s="230" t="s">
        <v>3848</v>
      </c>
      <c r="AO1" s="230" t="s">
        <v>3849</v>
      </c>
      <c r="AP1" s="230" t="s">
        <v>3850</v>
      </c>
      <c r="AQ1" s="230" t="s">
        <v>3851</v>
      </c>
      <c r="AR1" s="230" t="s">
        <v>3852</v>
      </c>
      <c r="AS1" s="231" t="s">
        <v>3853</v>
      </c>
    </row>
    <row r="2" spans="1:45" ht="60" customHeight="1" outlineLevel="1" x14ac:dyDescent="0.35">
      <c r="A2" s="223" t="s">
        <v>6322</v>
      </c>
      <c r="B2" s="210" t="s">
        <v>6323</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6322</v>
      </c>
      <c r="B3" s="211" t="s">
        <v>6324</v>
      </c>
      <c r="C3" s="212" t="s">
        <v>6325</v>
      </c>
      <c r="D3" s="214" t="s">
        <v>6326</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6322</v>
      </c>
      <c r="B4" s="211" t="s">
        <v>6327</v>
      </c>
      <c r="C4" s="212" t="s">
        <v>6328</v>
      </c>
      <c r="D4" s="214" t="s">
        <v>6329</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6322</v>
      </c>
      <c r="B5" s="211" t="s">
        <v>6330</v>
      </c>
      <c r="C5" s="212" t="s">
        <v>6331</v>
      </c>
      <c r="D5" s="214" t="s">
        <v>6332</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6322</v>
      </c>
      <c r="B6" s="211" t="s">
        <v>6333</v>
      </c>
      <c r="C6" s="212" t="s">
        <v>6334</v>
      </c>
      <c r="D6" s="214" t="s">
        <v>6335</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6322</v>
      </c>
      <c r="B7" s="211" t="s">
        <v>6336</v>
      </c>
      <c r="C7" s="212" t="s">
        <v>6337</v>
      </c>
      <c r="D7" s="214" t="s">
        <v>6338</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6322</v>
      </c>
      <c r="B8" s="211" t="s">
        <v>6339</v>
      </c>
      <c r="C8" s="212" t="s">
        <v>6340</v>
      </c>
      <c r="D8" s="214" t="s">
        <v>6341</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6322</v>
      </c>
      <c r="B9" s="211" t="s">
        <v>6342</v>
      </c>
      <c r="C9" s="212" t="s">
        <v>6343</v>
      </c>
      <c r="D9" s="214" t="s">
        <v>6344</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6322</v>
      </c>
      <c r="B10" s="211" t="s">
        <v>6345</v>
      </c>
      <c r="C10" s="212" t="s">
        <v>6346</v>
      </c>
      <c r="D10" s="214" t="s">
        <v>6347</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6322</v>
      </c>
      <c r="B11" s="211" t="s">
        <v>6348</v>
      </c>
      <c r="C11" s="212" t="s">
        <v>6349</v>
      </c>
      <c r="D11" s="214" t="s">
        <v>6350</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6322</v>
      </c>
      <c r="B12" s="211" t="s">
        <v>6351</v>
      </c>
      <c r="C12" s="212" t="s">
        <v>6352</v>
      </c>
      <c r="D12" s="214" t="s">
        <v>6353</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6322</v>
      </c>
      <c r="B13" s="211" t="s">
        <v>6354</v>
      </c>
      <c r="C13" s="212" t="s">
        <v>6355</v>
      </c>
      <c r="D13" s="214" t="s">
        <v>6356</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6322</v>
      </c>
      <c r="B14" s="211" t="s">
        <v>6357</v>
      </c>
      <c r="C14" s="212" t="s">
        <v>6358</v>
      </c>
      <c r="D14" s="214" t="s">
        <v>6359</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6322</v>
      </c>
      <c r="B15" s="211" t="s">
        <v>6360</v>
      </c>
      <c r="C15" s="212" t="s">
        <v>6361</v>
      </c>
      <c r="D15" s="214" t="s">
        <v>6362</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6322</v>
      </c>
      <c r="B16" s="211" t="s">
        <v>6363</v>
      </c>
      <c r="C16" s="212" t="s">
        <v>6364</v>
      </c>
      <c r="D16" s="214" t="s">
        <v>6365</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6322</v>
      </c>
      <c r="B17" s="211" t="s">
        <v>6366</v>
      </c>
      <c r="C17" s="212" t="s">
        <v>6367</v>
      </c>
      <c r="D17" s="214" t="s">
        <v>6368</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6322</v>
      </c>
      <c r="B18" s="211" t="s">
        <v>6369</v>
      </c>
      <c r="C18" s="212" t="s">
        <v>6370</v>
      </c>
      <c r="D18" s="214" t="s">
        <v>6371</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6322</v>
      </c>
      <c r="B19" s="211" t="s">
        <v>6372</v>
      </c>
      <c r="C19" s="212" t="s">
        <v>6373</v>
      </c>
      <c r="D19" s="214" t="s">
        <v>6374</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6322</v>
      </c>
      <c r="B20" s="211" t="s">
        <v>6375</v>
      </c>
      <c r="C20" s="212" t="s">
        <v>6376</v>
      </c>
      <c r="D20" s="214" t="s">
        <v>6377</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6322</v>
      </c>
      <c r="B21" s="211" t="s">
        <v>6378</v>
      </c>
      <c r="C21" s="212" t="s">
        <v>6379</v>
      </c>
      <c r="D21" s="214" t="s">
        <v>6380</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6322</v>
      </c>
      <c r="B22" s="211" t="s">
        <v>6381</v>
      </c>
      <c r="C22" s="212" t="s">
        <v>6382</v>
      </c>
      <c r="D22" s="214" t="s">
        <v>6383</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6322</v>
      </c>
      <c r="B23" s="211" t="s">
        <v>6384</v>
      </c>
      <c r="C23" s="212" t="s">
        <v>6385</v>
      </c>
      <c r="D23" s="214" t="s">
        <v>6386</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6322</v>
      </c>
      <c r="B24" s="211" t="s">
        <v>6387</v>
      </c>
      <c r="C24" s="212" t="s">
        <v>6388</v>
      </c>
      <c r="D24" s="214" t="s">
        <v>6389</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6322</v>
      </c>
      <c r="B25" s="211" t="s">
        <v>6390</v>
      </c>
      <c r="C25" s="212" t="s">
        <v>6391</v>
      </c>
      <c r="D25" s="214" t="s">
        <v>6392</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6322</v>
      </c>
      <c r="B26" s="211" t="s">
        <v>6393</v>
      </c>
      <c r="C26" s="212" t="s">
        <v>6394</v>
      </c>
      <c r="D26" s="214" t="s">
        <v>6395</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6322</v>
      </c>
      <c r="B27" s="211" t="s">
        <v>6396</v>
      </c>
      <c r="C27" s="212" t="s">
        <v>6397</v>
      </c>
      <c r="D27" s="214" t="s">
        <v>6398</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6322</v>
      </c>
      <c r="B28" s="211" t="s">
        <v>6399</v>
      </c>
      <c r="C28" s="212" t="s">
        <v>6400</v>
      </c>
      <c r="D28" s="214" t="s">
        <v>6401</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6322</v>
      </c>
      <c r="B29" s="211" t="s">
        <v>6402</v>
      </c>
      <c r="C29" s="212" t="s">
        <v>6403</v>
      </c>
      <c r="D29" s="214" t="s">
        <v>6404</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6322</v>
      </c>
      <c r="B30" s="211" t="s">
        <v>6405</v>
      </c>
      <c r="C30" s="212" t="s">
        <v>6406</v>
      </c>
      <c r="D30" s="214" t="s">
        <v>6407</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6322</v>
      </c>
      <c r="B31" s="211" t="s">
        <v>6408</v>
      </c>
      <c r="C31" s="212" t="s">
        <v>6409</v>
      </c>
      <c r="D31" s="214" t="s">
        <v>6410</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6322</v>
      </c>
      <c r="B32" s="211" t="s">
        <v>6411</v>
      </c>
      <c r="C32" s="212" t="s">
        <v>6412</v>
      </c>
      <c r="D32" s="214" t="s">
        <v>6413</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6322</v>
      </c>
      <c r="B33" s="211" t="s">
        <v>6414</v>
      </c>
      <c r="C33" s="212" t="s">
        <v>6415</v>
      </c>
      <c r="D33" s="214" t="s">
        <v>6416</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6322</v>
      </c>
      <c r="B34" s="211" t="s">
        <v>6417</v>
      </c>
      <c r="C34" s="212" t="s">
        <v>6418</v>
      </c>
      <c r="D34" s="214" t="s">
        <v>6419</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6322</v>
      </c>
      <c r="B35" s="211" t="s">
        <v>6420</v>
      </c>
      <c r="C35" s="212" t="s">
        <v>6421</v>
      </c>
      <c r="D35" s="214" t="s">
        <v>6422</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6322</v>
      </c>
      <c r="B36" s="211" t="s">
        <v>6423</v>
      </c>
      <c r="C36" s="212" t="s">
        <v>6424</v>
      </c>
      <c r="D36" s="214" t="s">
        <v>6425</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6322</v>
      </c>
      <c r="B37" s="211" t="s">
        <v>6426</v>
      </c>
      <c r="C37" s="212" t="s">
        <v>6427</v>
      </c>
      <c r="D37" s="214" t="s">
        <v>6428</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6322</v>
      </c>
      <c r="B38" s="211" t="s">
        <v>6429</v>
      </c>
      <c r="C38" s="212" t="s">
        <v>6430</v>
      </c>
      <c r="D38" s="214" t="s">
        <v>6431</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6322</v>
      </c>
      <c r="B39" s="211" t="s">
        <v>6432</v>
      </c>
      <c r="C39" s="212" t="s">
        <v>6433</v>
      </c>
      <c r="D39" s="214" t="s">
        <v>6434</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6435</v>
      </c>
      <c r="B40" s="210" t="s">
        <v>6436</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6435</v>
      </c>
      <c r="B41" s="211" t="s">
        <v>6437</v>
      </c>
      <c r="C41" s="212" t="s">
        <v>6438</v>
      </c>
      <c r="D41" s="214" t="s">
        <v>6439</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6435</v>
      </c>
      <c r="B42" s="211" t="s">
        <v>6440</v>
      </c>
      <c r="C42" s="212" t="s">
        <v>6441</v>
      </c>
      <c r="D42" s="214" t="s">
        <v>6442</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6435</v>
      </c>
      <c r="B43" s="211" t="s">
        <v>6443</v>
      </c>
      <c r="C43" s="212" t="s">
        <v>6444</v>
      </c>
      <c r="D43" s="214" t="s">
        <v>6445</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6435</v>
      </c>
      <c r="B44" s="211" t="s">
        <v>6446</v>
      </c>
      <c r="C44" s="212" t="s">
        <v>6447</v>
      </c>
      <c r="D44" s="214" t="s">
        <v>6448</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6435</v>
      </c>
      <c r="B45" s="211" t="s">
        <v>6449</v>
      </c>
      <c r="C45" s="212" t="s">
        <v>6450</v>
      </c>
      <c r="D45" s="214" t="s">
        <v>6451</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6435</v>
      </c>
      <c r="B46" s="211" t="s">
        <v>6452</v>
      </c>
      <c r="C46" s="212" t="s">
        <v>6453</v>
      </c>
      <c r="D46" s="214" t="s">
        <v>6454</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6435</v>
      </c>
      <c r="B47" s="211" t="s">
        <v>6455</v>
      </c>
      <c r="C47" s="212" t="s">
        <v>6456</v>
      </c>
      <c r="D47" s="214" t="s">
        <v>6457</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6435</v>
      </c>
      <c r="B48" s="211" t="s">
        <v>6458</v>
      </c>
      <c r="C48" s="212" t="s">
        <v>6459</v>
      </c>
      <c r="D48" s="214" t="s">
        <v>6460</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6461</v>
      </c>
      <c r="B49" s="210" t="s">
        <v>6462</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6461</v>
      </c>
      <c r="B50" s="211" t="s">
        <v>6463</v>
      </c>
      <c r="C50" s="212" t="s">
        <v>6464</v>
      </c>
      <c r="D50" s="214" t="s">
        <v>6465</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6461</v>
      </c>
      <c r="B51" s="211" t="s">
        <v>6466</v>
      </c>
      <c r="C51" s="212" t="s">
        <v>6467</v>
      </c>
      <c r="D51" s="214" t="s">
        <v>6468</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6461</v>
      </c>
      <c r="B52" s="211" t="s">
        <v>6469</v>
      </c>
      <c r="C52" s="212" t="s">
        <v>6470</v>
      </c>
      <c r="D52" s="214" t="s">
        <v>6471</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6461</v>
      </c>
      <c r="B53" s="211" t="s">
        <v>6472</v>
      </c>
      <c r="C53" s="212" t="s">
        <v>6473</v>
      </c>
      <c r="D53" s="214" t="s">
        <v>6474</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6461</v>
      </c>
      <c r="B54" s="211" t="s">
        <v>6475</v>
      </c>
      <c r="C54" s="212" t="s">
        <v>6476</v>
      </c>
      <c r="D54" s="214" t="s">
        <v>6477</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6461</v>
      </c>
      <c r="B55" s="211" t="s">
        <v>6478</v>
      </c>
      <c r="C55" s="212" t="s">
        <v>6479</v>
      </c>
      <c r="D55" s="214" t="s">
        <v>6480</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6461</v>
      </c>
      <c r="B56" s="211" t="s">
        <v>6481</v>
      </c>
      <c r="C56" s="212" t="s">
        <v>6482</v>
      </c>
      <c r="D56" s="214" t="s">
        <v>6483</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6461</v>
      </c>
      <c r="B57" s="211" t="s">
        <v>6484</v>
      </c>
      <c r="C57" s="212" t="s">
        <v>6485</v>
      </c>
      <c r="D57" s="214" t="s">
        <v>6486</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6461</v>
      </c>
      <c r="B58" s="211" t="s">
        <v>6487</v>
      </c>
      <c r="C58" s="212" t="s">
        <v>6488</v>
      </c>
      <c r="D58" s="214" t="s">
        <v>6489</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6461</v>
      </c>
      <c r="B59" s="211" t="s">
        <v>6490</v>
      </c>
      <c r="C59" s="212" t="s">
        <v>6491</v>
      </c>
      <c r="D59" s="214" t="s">
        <v>6492</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6461</v>
      </c>
      <c r="B60" s="211" t="s">
        <v>6493</v>
      </c>
      <c r="C60" s="212" t="s">
        <v>6494</v>
      </c>
      <c r="D60" s="214" t="s">
        <v>6495</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6461</v>
      </c>
      <c r="B61" s="211" t="s">
        <v>6496</v>
      </c>
      <c r="C61" s="212" t="s">
        <v>6497</v>
      </c>
      <c r="D61" s="214" t="s">
        <v>6498</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6461</v>
      </c>
      <c r="B62" s="211" t="s">
        <v>6499</v>
      </c>
      <c r="C62" s="212" t="s">
        <v>6500</v>
      </c>
      <c r="D62" s="214" t="s">
        <v>6501</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6461</v>
      </c>
      <c r="B63" s="211" t="s">
        <v>6502</v>
      </c>
      <c r="C63" s="212" t="s">
        <v>6503</v>
      </c>
      <c r="D63" s="214" t="s">
        <v>6504</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6505</v>
      </c>
      <c r="B64" s="210" t="s">
        <v>6506</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6505</v>
      </c>
      <c r="B65" s="211" t="s">
        <v>6507</v>
      </c>
      <c r="C65" s="212" t="s">
        <v>6508</v>
      </c>
      <c r="D65" s="214" t="s">
        <v>6509</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6505</v>
      </c>
      <c r="B66" s="211" t="s">
        <v>6510</v>
      </c>
      <c r="C66" s="212" t="s">
        <v>6511</v>
      </c>
      <c r="D66" s="214" t="s">
        <v>6512</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6505</v>
      </c>
      <c r="B67" s="211" t="s">
        <v>6513</v>
      </c>
      <c r="C67" s="212" t="s">
        <v>6514</v>
      </c>
      <c r="D67" s="214" t="s">
        <v>6515</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6505</v>
      </c>
      <c r="B68" s="211" t="s">
        <v>6516</v>
      </c>
      <c r="C68" s="212" t="s">
        <v>6517</v>
      </c>
      <c r="D68" s="214" t="s">
        <v>6518</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6505</v>
      </c>
      <c r="B69" s="211" t="s">
        <v>6519</v>
      </c>
      <c r="C69" s="212" t="s">
        <v>6520</v>
      </c>
      <c r="D69" s="214" t="s">
        <v>6521</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6505</v>
      </c>
      <c r="B70" s="211" t="s">
        <v>6522</v>
      </c>
      <c r="C70" s="212" t="s">
        <v>6523</v>
      </c>
      <c r="D70" s="214" t="s">
        <v>6524</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6505</v>
      </c>
      <c r="B71" s="211" t="s">
        <v>6525</v>
      </c>
      <c r="C71" s="212" t="s">
        <v>6526</v>
      </c>
      <c r="D71" s="214" t="s">
        <v>6527</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6505</v>
      </c>
      <c r="B72" s="211" t="s">
        <v>6528</v>
      </c>
      <c r="C72" s="212" t="s">
        <v>6529</v>
      </c>
      <c r="D72" s="214" t="s">
        <v>6530</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6505</v>
      </c>
      <c r="B73" s="211" t="s">
        <v>6531</v>
      </c>
      <c r="C73" s="212" t="s">
        <v>6532</v>
      </c>
      <c r="D73" s="214" t="s">
        <v>6533</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6505</v>
      </c>
      <c r="B74" s="211" t="s">
        <v>6534</v>
      </c>
      <c r="C74" s="212" t="s">
        <v>6535</v>
      </c>
      <c r="D74" s="214" t="s">
        <v>6536</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6505</v>
      </c>
      <c r="B75" s="211" t="s">
        <v>6537</v>
      </c>
      <c r="C75" s="212" t="s">
        <v>6538</v>
      </c>
      <c r="D75" s="214" t="s">
        <v>6539</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6505</v>
      </c>
      <c r="B76" s="211" t="s">
        <v>6540</v>
      </c>
      <c r="C76" s="212" t="s">
        <v>6541</v>
      </c>
      <c r="D76" s="214" t="s">
        <v>6542</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6505</v>
      </c>
      <c r="B77" s="211" t="s">
        <v>6543</v>
      </c>
      <c r="C77" s="212" t="s">
        <v>6544</v>
      </c>
      <c r="D77" s="214" t="s">
        <v>6545</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6505</v>
      </c>
      <c r="B78" s="211" t="s">
        <v>6546</v>
      </c>
      <c r="C78" s="212" t="s">
        <v>6547</v>
      </c>
      <c r="D78" s="214" t="s">
        <v>6548</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6505</v>
      </c>
      <c r="B79" s="211" t="s">
        <v>6549</v>
      </c>
      <c r="C79" s="212" t="s">
        <v>6550</v>
      </c>
      <c r="D79" s="214" t="s">
        <v>6551</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6505</v>
      </c>
      <c r="B80" s="211" t="s">
        <v>6552</v>
      </c>
      <c r="C80" s="212" t="s">
        <v>6553</v>
      </c>
      <c r="D80" s="214" t="s">
        <v>6554</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6505</v>
      </c>
      <c r="B81" s="211" t="s">
        <v>6555</v>
      </c>
      <c r="C81" s="212" t="s">
        <v>6556</v>
      </c>
      <c r="D81" s="214" t="s">
        <v>6557</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6505</v>
      </c>
      <c r="B82" s="211" t="s">
        <v>6558</v>
      </c>
      <c r="C82" s="212" t="s">
        <v>6559</v>
      </c>
      <c r="D82" s="214" t="s">
        <v>6560</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6505</v>
      </c>
      <c r="B83" s="211" t="s">
        <v>6561</v>
      </c>
      <c r="C83" s="212" t="s">
        <v>6562</v>
      </c>
      <c r="D83" s="214" t="s">
        <v>6563</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6505</v>
      </c>
      <c r="B84" s="211" t="s">
        <v>6564</v>
      </c>
      <c r="C84" s="212" t="s">
        <v>580</v>
      </c>
      <c r="D84" s="214" t="s">
        <v>6565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6505</v>
      </c>
      <c r="B85" s="211" t="s">
        <v>6566</v>
      </c>
      <c r="C85" s="212" t="s">
        <v>6567</v>
      </c>
      <c r="D85" s="214" t="s">
        <v>6568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6505</v>
      </c>
      <c r="B86" s="211" t="s">
        <v>6569</v>
      </c>
      <c r="C86" s="212" t="s">
        <v>6570</v>
      </c>
      <c r="D86" s="214" t="s">
        <v>6571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6505</v>
      </c>
      <c r="B87" s="211" t="s">
        <v>6572</v>
      </c>
      <c r="C87" s="212" t="s">
        <v>6573</v>
      </c>
      <c r="D87" s="214" t="s">
        <v>6574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6505</v>
      </c>
      <c r="B88" s="211" t="s">
        <v>6575</v>
      </c>
      <c r="C88" s="212" t="s">
        <v>6576</v>
      </c>
      <c r="D88" s="214" t="s">
        <v>6577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6505</v>
      </c>
      <c r="B89" s="211" t="s">
        <v>6578</v>
      </c>
      <c r="C89" s="212" t="s">
        <v>6579</v>
      </c>
      <c r="D89" s="214" t="s">
        <v>6580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6505</v>
      </c>
      <c r="B90" s="211" t="s">
        <v>6581</v>
      </c>
      <c r="C90" s="212" t="s">
        <v>6582</v>
      </c>
      <c r="D90" s="214" t="s">
        <v>6583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6505</v>
      </c>
      <c r="B91" s="211" t="s">
        <v>6584</v>
      </c>
      <c r="C91" s="212" t="s">
        <v>6585</v>
      </c>
      <c r="D91" s="214" t="s">
        <v>6586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6505</v>
      </c>
      <c r="B92" s="211" t="s">
        <v>6587</v>
      </c>
      <c r="C92" s="212" t="s">
        <v>6588</v>
      </c>
      <c r="D92" s="214" t="s">
        <v>6589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6505</v>
      </c>
      <c r="B93" s="211" t="s">
        <v>6590</v>
      </c>
      <c r="C93" s="212" t="s">
        <v>6591</v>
      </c>
      <c r="D93" s="214" t="s">
        <v>6592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6505</v>
      </c>
      <c r="B94" s="211" t="s">
        <v>6593</v>
      </c>
      <c r="C94" s="212" t="s">
        <v>6594</v>
      </c>
      <c r="D94" s="214" t="s">
        <v>6595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6505</v>
      </c>
      <c r="B95" s="211" t="s">
        <v>6596</v>
      </c>
      <c r="C95" s="212" t="s">
        <v>6597</v>
      </c>
      <c r="D95" s="214" t="s">
        <v>6598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6505</v>
      </c>
      <c r="B96" s="211" t="s">
        <v>6599</v>
      </c>
      <c r="C96" s="212" t="s">
        <v>6600</v>
      </c>
      <c r="D96" s="214" t="s">
        <v>6601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6505</v>
      </c>
      <c r="B97" s="211" t="s">
        <v>6602</v>
      </c>
      <c r="C97" s="212" t="s">
        <v>6603</v>
      </c>
      <c r="D97" s="214" t="s">
        <v>6604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6505</v>
      </c>
      <c r="B98" s="218" t="s">
        <v>6605</v>
      </c>
      <c r="C98" s="219" t="s">
        <v>6606</v>
      </c>
      <c r="D98" s="220" t="s">
        <v>6607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3565</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IFERROR(INDEX('Recommendations'!$I$2:$I$543, MATCH(F2,'Recommendations'!$B$2:$B$543,0))="Implemented", FALSE))</xm:f>
            <x14:dxf>
              <font>
                <color rgb="FF000000"/>
              </font>
              <fill>
                <patternFill>
                  <bgColor rgb="FF3C7D22"/>
                </patternFill>
              </fill>
            </x14:dxf>
          </x14:cfRule>
          <x14:cfRule type="expression" priority="2" id="{00000000-000E-0000-0900-000002000000}">
            <xm:f>AND(F2&lt;&gt;"", IFERROR(INDEX('Recommendations'!$I$2:$I$543, MATCH(F2,'Recommendations'!$B$2:$B$543,0))="Compensated", FALSE))</xm:f>
            <x14:dxf>
              <font>
                <color rgb="FF000000"/>
              </font>
              <fill>
                <patternFill>
                  <bgColor rgb="FFC6E0B4"/>
                </patternFill>
              </fill>
            </x14:dxf>
          </x14:cfRule>
          <x14:cfRule type="expression" priority="3" id="{00000000-000E-0000-0900-000003000000}">
            <xm:f>AND(F2&lt;&gt;"", IFERROR(INDEX('Recommendations'!$I$2:$I$543, MATCH(F2,'Recommendations'!$B$2:$B$543,0))="Testing", FALSE))</xm:f>
            <x14:dxf>
              <font>
                <color rgb="FF000000"/>
              </font>
              <fill>
                <patternFill>
                  <bgColor rgb="FFFFC000"/>
                </patternFill>
              </fill>
            </x14:dxf>
          </x14:cfRule>
          <x14:cfRule type="expression" priority="4" id="{00000000-000E-0000-0900-000004000000}">
            <xm:f>AND(F2&lt;&gt;"", IFERROR(INDEX('Recommendations'!$I$2:$I$543, MATCH(F2,'Recommendations'!$B$2:$B$543,0))="Failed", FALSE))</xm:f>
            <x14:dxf>
              <font>
                <color rgb="FF000000"/>
              </font>
              <fill>
                <patternFill>
                  <bgColor rgb="FFD82891"/>
                </patternFill>
              </fill>
            </x14:dxf>
          </x14:cfRule>
          <x14:cfRule type="expression" priority="5" id="{00000000-000E-0000-0900-000005000000}">
            <xm:f>AND(F2&lt;&gt;"", IFERROR(INDEX('Recommendations'!$I$2:$I$543, MATCH(F2,'Recommendations'!$B$2:$B$543,0))="Risk Accepted", FALSE))</xm:f>
            <x14:dxf>
              <font>
                <color rgb="FF000000"/>
              </font>
              <fill>
                <patternFill>
                  <bgColor rgb="FFD9D9D9"/>
                </patternFill>
              </fill>
            </x14:dxf>
          </x14:cfRule>
          <x14:cfRule type="expression" priority="6" id="{00000000-000E-0000-0900-000006000000}">
            <xm:f>AND(F2&lt;&gt;"", IFERROR(INDEX('Recommendations'!$I$2:$I$543, MATCH(F2,'Recommendations'!$B$2:$B$543,0))="N/A",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6608</v>
      </c>
      <c r="C1" s="253" t="s">
        <v>6609</v>
      </c>
      <c r="D1" s="253" t="s">
        <v>6610</v>
      </c>
      <c r="E1" s="253" t="s">
        <v>6611</v>
      </c>
      <c r="F1" s="253" t="s">
        <v>5438</v>
      </c>
      <c r="G1" s="253" t="s">
        <v>6612</v>
      </c>
      <c r="H1" s="253" t="s">
        <v>6613</v>
      </c>
      <c r="I1" s="253" t="s">
        <v>6614</v>
      </c>
      <c r="J1" s="253" t="s">
        <v>13</v>
      </c>
      <c r="K1" s="253" t="s">
        <v>3813</v>
      </c>
      <c r="L1" s="253" t="s">
        <v>3814</v>
      </c>
      <c r="M1" s="253" t="s">
        <v>3815</v>
      </c>
      <c r="N1" s="253" t="s">
        <v>3816</v>
      </c>
      <c r="O1" s="253" t="s">
        <v>3817</v>
      </c>
      <c r="P1" s="253" t="s">
        <v>3818</v>
      </c>
      <c r="Q1" s="253" t="s">
        <v>3819</v>
      </c>
      <c r="R1" s="253" t="s">
        <v>3820</v>
      </c>
      <c r="S1" s="253" t="s">
        <v>3821</v>
      </c>
      <c r="T1" s="253" t="s">
        <v>3822</v>
      </c>
      <c r="U1" s="253" t="s">
        <v>3823</v>
      </c>
      <c r="V1" s="253" t="s">
        <v>3824</v>
      </c>
      <c r="W1" s="253" t="s">
        <v>3825</v>
      </c>
      <c r="X1" s="253" t="s">
        <v>3826</v>
      </c>
      <c r="Y1" s="253" t="s">
        <v>3827</v>
      </c>
      <c r="Z1" s="253" t="s">
        <v>3828</v>
      </c>
      <c r="AA1" s="253" t="s">
        <v>3829</v>
      </c>
      <c r="AB1" s="253" t="s">
        <v>3830</v>
      </c>
      <c r="AC1" s="253" t="s">
        <v>3831</v>
      </c>
      <c r="AD1" s="253" t="s">
        <v>3832</v>
      </c>
      <c r="AE1" s="253" t="s">
        <v>3833</v>
      </c>
      <c r="AF1" s="253" t="s">
        <v>3834</v>
      </c>
      <c r="AG1" s="253" t="s">
        <v>3835</v>
      </c>
      <c r="AH1" s="253" t="s">
        <v>3836</v>
      </c>
      <c r="AI1" s="253" t="s">
        <v>3837</v>
      </c>
      <c r="AJ1" s="253" t="s">
        <v>3838</v>
      </c>
      <c r="AK1" s="253" t="s">
        <v>3839</v>
      </c>
      <c r="AL1" s="253" t="s">
        <v>3840</v>
      </c>
      <c r="AM1" s="253" t="s">
        <v>3841</v>
      </c>
      <c r="AN1" s="253" t="s">
        <v>3842</v>
      </c>
      <c r="AO1" s="253" t="s">
        <v>3843</v>
      </c>
      <c r="AP1" s="253" t="s">
        <v>3844</v>
      </c>
      <c r="AQ1" s="253" t="s">
        <v>3845</v>
      </c>
      <c r="AR1" s="253" t="s">
        <v>3846</v>
      </c>
      <c r="AS1" s="253" t="s">
        <v>3847</v>
      </c>
      <c r="AT1" s="253" t="s">
        <v>3848</v>
      </c>
      <c r="AU1" s="253" t="s">
        <v>3849</v>
      </c>
      <c r="AV1" s="253" t="s">
        <v>3850</v>
      </c>
      <c r="AW1" s="253" t="s">
        <v>3851</v>
      </c>
      <c r="AX1" s="253" t="s">
        <v>3852</v>
      </c>
      <c r="AY1" s="254" t="s">
        <v>3853</v>
      </c>
    </row>
    <row r="2" spans="1:51" ht="60" customHeight="1" outlineLevel="1" x14ac:dyDescent="0.35">
      <c r="A2" s="244" t="s">
        <v>6615</v>
      </c>
      <c r="B2" s="232" t="s">
        <v>6616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3856</v>
      </c>
      <c r="B3" s="233" t="s">
        <v>6617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6618</v>
      </c>
      <c r="C4" s="234" t="s">
        <v>6619</v>
      </c>
      <c r="D4" s="234" t="s">
        <v>6620</v>
      </c>
      <c r="E4" s="234" t="s">
        <v>6621</v>
      </c>
      <c r="F4" s="234" t="s">
        <v>25</v>
      </c>
      <c r="G4" s="234" t="s">
        <v>25</v>
      </c>
      <c r="H4" s="234" t="s">
        <v>6622</v>
      </c>
      <c r="I4" s="234" t="s">
        <v>25</v>
      </c>
      <c r="J4" s="234" t="s">
        <v>6623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v>
      </c>
      <c r="B5" s="234" t="s">
        <v>6624</v>
      </c>
      <c r="C5" s="234" t="s">
        <v>6625</v>
      </c>
      <c r="D5" s="234" t="s">
        <v>6626</v>
      </c>
      <c r="E5" s="234" t="s">
        <v>6627</v>
      </c>
      <c r="F5" s="234" t="s">
        <v>6628</v>
      </c>
      <c r="G5" s="234" t="s">
        <v>25</v>
      </c>
      <c r="H5" s="234" t="s">
        <v>6629</v>
      </c>
      <c r="I5" s="234" t="s">
        <v>25</v>
      </c>
      <c r="J5" s="234" t="s">
        <v>6630</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3861</v>
      </c>
      <c r="B6" s="233" t="s">
        <v>6631</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69</v>
      </c>
      <c r="B7" s="234" t="s">
        <v>6632</v>
      </c>
      <c r="C7" s="234" t="s">
        <v>6633</v>
      </c>
      <c r="D7" s="234" t="s">
        <v>6634</v>
      </c>
      <c r="E7" s="234" t="s">
        <v>6627</v>
      </c>
      <c r="F7" s="234" t="s">
        <v>6635</v>
      </c>
      <c r="G7" s="234" t="s">
        <v>25</v>
      </c>
      <c r="H7" s="234" t="s">
        <v>6636</v>
      </c>
      <c r="I7" s="234" t="s">
        <v>25</v>
      </c>
      <c r="J7" s="234" t="s">
        <v>6637</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75</v>
      </c>
      <c r="B8" s="234" t="s">
        <v>6638</v>
      </c>
      <c r="C8" s="234" t="s">
        <v>6639</v>
      </c>
      <c r="D8" s="234" t="s">
        <v>6640</v>
      </c>
      <c r="E8" s="234" t="s">
        <v>25</v>
      </c>
      <c r="F8" s="234" t="s">
        <v>25</v>
      </c>
      <c r="G8" s="234" t="s">
        <v>25</v>
      </c>
      <c r="H8" s="234" t="s">
        <v>6641</v>
      </c>
      <c r="I8" s="234" t="s">
        <v>6642</v>
      </c>
      <c r="J8" s="234" t="s">
        <v>6643</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81</v>
      </c>
      <c r="B9" s="234" t="s">
        <v>6644</v>
      </c>
      <c r="C9" s="234" t="s">
        <v>6645</v>
      </c>
      <c r="D9" s="234" t="s">
        <v>6646</v>
      </c>
      <c r="E9" s="234" t="s">
        <v>25</v>
      </c>
      <c r="F9" s="234" t="s">
        <v>25</v>
      </c>
      <c r="G9" s="234" t="s">
        <v>25</v>
      </c>
      <c r="H9" s="234" t="s">
        <v>6647</v>
      </c>
      <c r="I9" s="234" t="s">
        <v>6648</v>
      </c>
      <c r="J9" s="234" t="s">
        <v>6649</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88</v>
      </c>
      <c r="B10" s="234" t="s">
        <v>6650</v>
      </c>
      <c r="C10" s="234" t="s">
        <v>6651</v>
      </c>
      <c r="D10" s="234" t="s">
        <v>6652</v>
      </c>
      <c r="E10" s="234" t="s">
        <v>25</v>
      </c>
      <c r="F10" s="234" t="s">
        <v>25</v>
      </c>
      <c r="G10" s="234" t="s">
        <v>25</v>
      </c>
      <c r="H10" s="234" t="s">
        <v>6653</v>
      </c>
      <c r="I10" s="234" t="s">
        <v>6654</v>
      </c>
      <c r="J10" s="234" t="s">
        <v>6655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6656</v>
      </c>
      <c r="B11" s="234" t="s">
        <v>6657</v>
      </c>
      <c r="C11" s="234" t="s">
        <v>6658</v>
      </c>
      <c r="D11" s="234" t="s">
        <v>6659</v>
      </c>
      <c r="E11" s="234" t="s">
        <v>25</v>
      </c>
      <c r="F11" s="234" t="s">
        <v>25</v>
      </c>
      <c r="G11" s="234" t="s">
        <v>25</v>
      </c>
      <c r="H11" s="234" t="s">
        <v>6660</v>
      </c>
      <c r="I11" s="234" t="s">
        <v>25</v>
      </c>
      <c r="J11" s="234" t="s">
        <v>6661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6662</v>
      </c>
      <c r="B12" s="234" t="s">
        <v>6663</v>
      </c>
      <c r="C12" s="234" t="s">
        <v>6664</v>
      </c>
      <c r="D12" s="234" t="s">
        <v>6665</v>
      </c>
      <c r="E12" s="234" t="s">
        <v>25</v>
      </c>
      <c r="F12" s="234" t="s">
        <v>25</v>
      </c>
      <c r="G12" s="234" t="s">
        <v>6666</v>
      </c>
      <c r="H12" s="234" t="s">
        <v>6667</v>
      </c>
      <c r="I12" s="234" t="s">
        <v>25</v>
      </c>
      <c r="J12" s="234" t="s">
        <v>6668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6669</v>
      </c>
      <c r="B13" s="234" t="s">
        <v>6670</v>
      </c>
      <c r="C13" s="234" t="s">
        <v>6671</v>
      </c>
      <c r="D13" s="234" t="s">
        <v>6672</v>
      </c>
      <c r="E13" s="234" t="s">
        <v>25</v>
      </c>
      <c r="F13" s="234" t="s">
        <v>25</v>
      </c>
      <c r="G13" s="234" t="s">
        <v>25</v>
      </c>
      <c r="H13" s="234" t="s">
        <v>6673</v>
      </c>
      <c r="I13" s="234" t="s">
        <v>25</v>
      </c>
      <c r="J13" s="234" t="s">
        <v>6674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6675</v>
      </c>
      <c r="B14" s="234" t="s">
        <v>6676</v>
      </c>
      <c r="C14" s="234" t="s">
        <v>6677</v>
      </c>
      <c r="D14" s="234" t="s">
        <v>6678</v>
      </c>
      <c r="E14" s="234" t="s">
        <v>25</v>
      </c>
      <c r="F14" s="234" t="s">
        <v>6679</v>
      </c>
      <c r="G14" s="234" t="s">
        <v>25</v>
      </c>
      <c r="H14" s="234" t="s">
        <v>6680</v>
      </c>
      <c r="I14" s="234" t="s">
        <v>6681</v>
      </c>
      <c r="J14" s="234" t="s">
        <v>6682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3866</v>
      </c>
      <c r="B15" s="233" t="s">
        <v>6683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6684</v>
      </c>
      <c r="B16" s="234" t="s">
        <v>6685</v>
      </c>
      <c r="C16" s="234" t="s">
        <v>6686</v>
      </c>
      <c r="D16" s="234" t="s">
        <v>6678</v>
      </c>
      <c r="E16" s="234" t="s">
        <v>25</v>
      </c>
      <c r="F16" s="234" t="s">
        <v>6687</v>
      </c>
      <c r="G16" s="234" t="s">
        <v>25</v>
      </c>
      <c r="H16" s="234" t="s">
        <v>6688</v>
      </c>
      <c r="I16" s="234" t="s">
        <v>25</v>
      </c>
      <c r="J16" s="234" t="s">
        <v>6689</v>
      </c>
      <c r="K16" s="237">
        <f>IF(COUNTIF(L16:AY16,"&lt;&gt;")=0,"",SUMPRODUCT(((Recommendations[ImplStatus]="Implemented")+(Recommendations[ImplStatus]="Compensated"))*ISNUMBER(MATCH(Recommendations[Id],L16:AY16,0)))/COUNTIF(L16:AY16,"&lt;&gt;"))</f>
        <v>0</v>
      </c>
      <c r="L16" s="240" t="s">
        <v>100</v>
      </c>
      <c r="M16" s="240" t="s">
        <v>117</v>
      </c>
      <c r="N16" s="240" t="s">
        <v>123</v>
      </c>
      <c r="O16" s="240" t="s">
        <v>195</v>
      </c>
      <c r="P16" s="240" t="s">
        <v>1034</v>
      </c>
      <c r="Q16" s="240" t="s">
        <v>1040</v>
      </c>
      <c r="R16" s="240" t="s">
        <v>1046</v>
      </c>
      <c r="S16" s="240" t="s">
        <v>1053</v>
      </c>
      <c r="T16" s="240" t="s">
        <v>1060</v>
      </c>
      <c r="U16" s="240" t="s">
        <v>1067</v>
      </c>
      <c r="V16" s="240" t="s">
        <v>1074</v>
      </c>
      <c r="W16" s="240" t="s">
        <v>1082</v>
      </c>
      <c r="X16" s="240" t="s">
        <v>1086</v>
      </c>
      <c r="Y16" s="240" t="s">
        <v>1090</v>
      </c>
      <c r="Z16" s="240" t="s">
        <v>1095</v>
      </c>
      <c r="AA16" s="240" t="s">
        <v>1100</v>
      </c>
      <c r="AB16" s="240" t="s">
        <v>1104</v>
      </c>
      <c r="AC16" s="240" t="s">
        <v>1108</v>
      </c>
      <c r="AD16" s="240" t="s">
        <v>1113</v>
      </c>
      <c r="AE16" s="240" t="s">
        <v>1117</v>
      </c>
      <c r="AF16" s="240" t="s">
        <v>1121</v>
      </c>
      <c r="AG16" s="240" t="s">
        <v>1126</v>
      </c>
      <c r="AH16" s="240" t="s">
        <v>1133</v>
      </c>
      <c r="AI16" s="240" t="s">
        <v>1140</v>
      </c>
      <c r="AJ16" s="240" t="s">
        <v>1145</v>
      </c>
      <c r="AK16" s="240" t="s">
        <v>1149</v>
      </c>
      <c r="AL16" s="240" t="s">
        <v>1153</v>
      </c>
      <c r="AM16" s="240" t="s">
        <v>1342</v>
      </c>
      <c r="AN16" s="240" t="s">
        <v>1635</v>
      </c>
      <c r="AO16" s="240" t="s">
        <v>1642</v>
      </c>
      <c r="AP16" s="240" t="s">
        <v>1647</v>
      </c>
      <c r="AQ16" s="240" t="s">
        <v>1653</v>
      </c>
      <c r="AR16" s="240" t="s">
        <v>1658</v>
      </c>
      <c r="AS16" s="240" t="s">
        <v>1705</v>
      </c>
      <c r="AT16" s="240" t="s">
        <v>1916</v>
      </c>
      <c r="AU16" s="240" t="s">
        <v>2124</v>
      </c>
      <c r="AV16" s="240" t="s">
        <v>2130</v>
      </c>
      <c r="AW16" s="240" t="s">
        <v>2138</v>
      </c>
      <c r="AX16" s="240" t="s">
        <v>2145</v>
      </c>
      <c r="AY16" s="250" t="s">
        <v>2968</v>
      </c>
    </row>
    <row r="17" spans="1:51" ht="60" customHeight="1" x14ac:dyDescent="0.35">
      <c r="A17" s="246" t="s">
        <v>6690</v>
      </c>
      <c r="B17" s="234" t="s">
        <v>6691</v>
      </c>
      <c r="C17" s="234" t="s">
        <v>6692</v>
      </c>
      <c r="D17" s="234" t="s">
        <v>6693</v>
      </c>
      <c r="E17" s="234" t="s">
        <v>25</v>
      </c>
      <c r="F17" s="234" t="s">
        <v>6687</v>
      </c>
      <c r="G17" s="234" t="s">
        <v>25</v>
      </c>
      <c r="H17" s="234" t="s">
        <v>6694</v>
      </c>
      <c r="I17" s="234" t="s">
        <v>25</v>
      </c>
      <c r="J17" s="234" t="s">
        <v>6695</v>
      </c>
      <c r="K17" s="237">
        <f>IF(COUNTIF(L17:AY17,"&lt;&gt;")=0,"",SUMPRODUCT(((Recommendations[ImplStatus]="Implemented")+(Recommendations[ImplStatus]="Compensated"))*ISNUMBER(MATCH(Recommendations[Id],L17:AY17,0)))/COUNTIF(L17:AY17,"&lt;&gt;"))</f>
        <v>0</v>
      </c>
      <c r="L17" s="240" t="s">
        <v>1034</v>
      </c>
      <c r="M17" s="240" t="s">
        <v>1040</v>
      </c>
      <c r="N17" s="240" t="s">
        <v>1046</v>
      </c>
      <c r="O17" s="240" t="s">
        <v>1053</v>
      </c>
      <c r="P17" s="240" t="s">
        <v>1060</v>
      </c>
      <c r="Q17" s="240" t="s">
        <v>1067</v>
      </c>
      <c r="R17" s="240" t="s">
        <v>1074</v>
      </c>
      <c r="S17" s="240" t="s">
        <v>1082</v>
      </c>
      <c r="T17" s="240" t="s">
        <v>1086</v>
      </c>
      <c r="U17" s="240" t="s">
        <v>1090</v>
      </c>
      <c r="V17" s="240" t="s">
        <v>1095</v>
      </c>
      <c r="W17" s="240" t="s">
        <v>1100</v>
      </c>
      <c r="X17" s="240" t="s">
        <v>1104</v>
      </c>
      <c r="Y17" s="240" t="s">
        <v>1108</v>
      </c>
      <c r="Z17" s="240" t="s">
        <v>1113</v>
      </c>
      <c r="AA17" s="240" t="s">
        <v>1117</v>
      </c>
      <c r="AB17" s="240" t="s">
        <v>1121</v>
      </c>
      <c r="AC17" s="240" t="s">
        <v>1126</v>
      </c>
      <c r="AD17" s="240" t="s">
        <v>1133</v>
      </c>
      <c r="AE17" s="240" t="s">
        <v>1140</v>
      </c>
      <c r="AF17" s="240" t="s">
        <v>1145</v>
      </c>
      <c r="AG17" s="240" t="s">
        <v>1149</v>
      </c>
      <c r="AH17" s="240" t="s">
        <v>1153</v>
      </c>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6696</v>
      </c>
      <c r="B18" s="234" t="s">
        <v>6697</v>
      </c>
      <c r="C18" s="234" t="s">
        <v>6698</v>
      </c>
      <c r="D18" s="234" t="s">
        <v>25</v>
      </c>
      <c r="E18" s="234" t="s">
        <v>25</v>
      </c>
      <c r="F18" s="234" t="s">
        <v>25</v>
      </c>
      <c r="G18" s="234" t="s">
        <v>25</v>
      </c>
      <c r="H18" s="234" t="s">
        <v>6699</v>
      </c>
      <c r="I18" s="234" t="s">
        <v>25</v>
      </c>
      <c r="J18" s="234" t="s">
        <v>6700</v>
      </c>
      <c r="K18" s="237">
        <f>IF(COUNTIF(L18:AY18,"&lt;&gt;")=0,"",SUMPRODUCT(((Recommendations[ImplStatus]="Implemented")+(Recommendations[ImplStatus]="Compensated"))*ISNUMBER(MATCH(Recommendations[Id],L18:AY18,0)))/COUNTIF(L18:AY18,"&lt;&gt;"))</f>
        <v>0</v>
      </c>
      <c r="L18" s="240" t="s">
        <v>1410</v>
      </c>
      <c r="M18" s="240" t="s">
        <v>1417</v>
      </c>
      <c r="N18" s="240" t="s">
        <v>1430</v>
      </c>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3871</v>
      </c>
      <c r="B19" s="233" t="s">
        <v>6701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6702</v>
      </c>
      <c r="B20" s="234" t="s">
        <v>6703</v>
      </c>
      <c r="C20" s="234" t="s">
        <v>6704</v>
      </c>
      <c r="D20" s="234" t="s">
        <v>6705</v>
      </c>
      <c r="E20" s="234" t="s">
        <v>25</v>
      </c>
      <c r="F20" s="234" t="s">
        <v>6706</v>
      </c>
      <c r="G20" s="234" t="s">
        <v>25</v>
      </c>
      <c r="H20" s="234" t="s">
        <v>6707</v>
      </c>
      <c r="I20" s="234" t="s">
        <v>25</v>
      </c>
      <c r="J20" s="234" t="s">
        <v>6708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6709</v>
      </c>
      <c r="B21" s="234" t="s">
        <v>6710</v>
      </c>
      <c r="C21" s="234" t="s">
        <v>6711</v>
      </c>
      <c r="D21" s="234" t="s">
        <v>6712</v>
      </c>
      <c r="E21" s="234" t="s">
        <v>6713</v>
      </c>
      <c r="F21" s="234" t="s">
        <v>25</v>
      </c>
      <c r="G21" s="234" t="s">
        <v>25</v>
      </c>
      <c r="H21" s="234" t="s">
        <v>6714</v>
      </c>
      <c r="I21" s="234" t="s">
        <v>6715</v>
      </c>
      <c r="J21" s="234" t="s">
        <v>6716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6717</v>
      </c>
      <c r="B22" s="234" t="s">
        <v>6718</v>
      </c>
      <c r="C22" s="234" t="s">
        <v>6719</v>
      </c>
      <c r="D22" s="234" t="s">
        <v>6720</v>
      </c>
      <c r="E22" s="234" t="s">
        <v>25</v>
      </c>
      <c r="F22" s="234" t="s">
        <v>6721</v>
      </c>
      <c r="G22" s="234" t="s">
        <v>25</v>
      </c>
      <c r="H22" s="234" t="s">
        <v>6722</v>
      </c>
      <c r="I22" s="234" t="s">
        <v>25</v>
      </c>
      <c r="J22" s="234" t="s">
        <v>6723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6724</v>
      </c>
      <c r="B23" s="234" t="s">
        <v>6725</v>
      </c>
      <c r="C23" s="234" t="s">
        <v>6726</v>
      </c>
      <c r="D23" s="234" t="s">
        <v>6727</v>
      </c>
      <c r="E23" s="234" t="s">
        <v>25</v>
      </c>
      <c r="F23" s="234" t="s">
        <v>25</v>
      </c>
      <c r="G23" s="234" t="s">
        <v>25</v>
      </c>
      <c r="H23" s="234" t="s">
        <v>6728</v>
      </c>
      <c r="I23" s="234" t="s">
        <v>6729</v>
      </c>
      <c r="J23" s="234" t="s">
        <v>6730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6731</v>
      </c>
      <c r="B24" s="234" t="s">
        <v>6732</v>
      </c>
      <c r="C24" s="234" t="s">
        <v>6733</v>
      </c>
      <c r="D24" s="234" t="s">
        <v>6727</v>
      </c>
      <c r="E24" s="234" t="s">
        <v>25</v>
      </c>
      <c r="F24" s="234" t="s">
        <v>6734</v>
      </c>
      <c r="G24" s="234" t="s">
        <v>25</v>
      </c>
      <c r="H24" s="234" t="s">
        <v>6735</v>
      </c>
      <c r="I24" s="234" t="s">
        <v>25</v>
      </c>
      <c r="J24" s="234" t="s">
        <v>6736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3875</v>
      </c>
      <c r="B25" s="233" t="s">
        <v>6737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6738</v>
      </c>
      <c r="B26" s="234" t="s">
        <v>6739</v>
      </c>
      <c r="C26" s="234" t="s">
        <v>6740</v>
      </c>
      <c r="D26" s="234" t="s">
        <v>6741</v>
      </c>
      <c r="E26" s="234" t="s">
        <v>25</v>
      </c>
      <c r="F26" s="234" t="s">
        <v>6742</v>
      </c>
      <c r="G26" s="234" t="s">
        <v>25</v>
      </c>
      <c r="H26" s="234" t="s">
        <v>6743</v>
      </c>
      <c r="I26" s="234" t="s">
        <v>25</v>
      </c>
      <c r="J26" s="234" t="s">
        <v>6744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6745</v>
      </c>
      <c r="B27" s="232" t="s">
        <v>6746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3881</v>
      </c>
      <c r="B28" s="233" t="s">
        <v>6747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6748</v>
      </c>
      <c r="B29" s="234" t="s">
        <v>6749</v>
      </c>
      <c r="C29" s="234" t="s">
        <v>6750</v>
      </c>
      <c r="D29" s="234" t="s">
        <v>6751</v>
      </c>
      <c r="E29" s="234" t="s">
        <v>6752</v>
      </c>
      <c r="F29" s="234" t="s">
        <v>25</v>
      </c>
      <c r="G29" s="234" t="s">
        <v>25</v>
      </c>
      <c r="H29" s="234" t="s">
        <v>6753</v>
      </c>
      <c r="I29" s="234" t="s">
        <v>25</v>
      </c>
      <c r="J29" s="234" t="s">
        <v>6754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6755</v>
      </c>
      <c r="B30" s="234" t="s">
        <v>6756</v>
      </c>
      <c r="C30" s="234" t="s">
        <v>6625</v>
      </c>
      <c r="D30" s="234" t="s">
        <v>6626</v>
      </c>
      <c r="E30" s="234" t="s">
        <v>25</v>
      </c>
      <c r="F30" s="234" t="s">
        <v>6628</v>
      </c>
      <c r="G30" s="234" t="s">
        <v>25</v>
      </c>
      <c r="H30" s="234" t="s">
        <v>6757</v>
      </c>
      <c r="I30" s="234" t="s">
        <v>25</v>
      </c>
      <c r="J30" s="234" t="s">
        <v>6758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3886</v>
      </c>
      <c r="B31" s="233" t="s">
        <v>6759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94</v>
      </c>
      <c r="B32" s="234" t="s">
        <v>6760</v>
      </c>
      <c r="C32" s="234" t="s">
        <v>6761</v>
      </c>
      <c r="D32" s="234" t="s">
        <v>6762</v>
      </c>
      <c r="E32" s="234" t="s">
        <v>25</v>
      </c>
      <c r="F32" s="234" t="s">
        <v>25</v>
      </c>
      <c r="G32" s="234" t="s">
        <v>6763</v>
      </c>
      <c r="H32" s="234" t="s">
        <v>6764</v>
      </c>
      <c r="I32" s="234" t="s">
        <v>25</v>
      </c>
      <c r="J32" s="234" t="s">
        <v>6765</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100</v>
      </c>
      <c r="B33" s="234" t="s">
        <v>6766</v>
      </c>
      <c r="C33" s="234" t="s">
        <v>6767</v>
      </c>
      <c r="D33" s="234" t="s">
        <v>6768</v>
      </c>
      <c r="E33" s="234" t="s">
        <v>25</v>
      </c>
      <c r="F33" s="234" t="s">
        <v>6769</v>
      </c>
      <c r="G33" s="234" t="s">
        <v>25</v>
      </c>
      <c r="H33" s="234" t="s">
        <v>6770</v>
      </c>
      <c r="I33" s="234" t="s">
        <v>6771</v>
      </c>
      <c r="J33" s="234" t="s">
        <v>6772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106</v>
      </c>
      <c r="B34" s="234" t="s">
        <v>6773</v>
      </c>
      <c r="C34" s="234" t="s">
        <v>6774</v>
      </c>
      <c r="D34" s="234" t="s">
        <v>6775</v>
      </c>
      <c r="E34" s="234" t="s">
        <v>25</v>
      </c>
      <c r="F34" s="234" t="s">
        <v>25</v>
      </c>
      <c r="G34" s="234" t="s">
        <v>25</v>
      </c>
      <c r="H34" s="234" t="s">
        <v>6776</v>
      </c>
      <c r="I34" s="234" t="s">
        <v>25</v>
      </c>
      <c r="J34" s="234" t="s">
        <v>6777</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111</v>
      </c>
      <c r="B35" s="234" t="s">
        <v>6778</v>
      </c>
      <c r="C35" s="234" t="s">
        <v>6779</v>
      </c>
      <c r="D35" s="234" t="s">
        <v>6780</v>
      </c>
      <c r="E35" s="234" t="s">
        <v>25</v>
      </c>
      <c r="F35" s="234" t="s">
        <v>6781</v>
      </c>
      <c r="G35" s="234" t="s">
        <v>25</v>
      </c>
      <c r="H35" s="234" t="s">
        <v>6782</v>
      </c>
      <c r="I35" s="234" t="s">
        <v>25</v>
      </c>
      <c r="J35" s="234" t="s">
        <v>6783</v>
      </c>
      <c r="K35" s="237">
        <f>IF(COUNTIF(L35:AY35,"&lt;&gt;")=0,"",SUMPRODUCT(((Recommendations[ImplStatus]="Implemented")+(Recommendations[ImplStatus]="Compensated"))*ISNUMBER(MATCH(Recommendations[Id],L35:AY35,0)))/COUNTIF(L35:AY35,"&lt;&gt;"))</f>
        <v>0</v>
      </c>
      <c r="L35" s="240" t="s">
        <v>737</v>
      </c>
      <c r="M35" s="240" t="s">
        <v>744</v>
      </c>
      <c r="N35" s="240" t="s">
        <v>751</v>
      </c>
      <c r="O35" s="240" t="s">
        <v>758</v>
      </c>
      <c r="P35" s="240" t="s">
        <v>765</v>
      </c>
      <c r="Q35" s="240" t="s">
        <v>771</v>
      </c>
      <c r="R35" s="240" t="s">
        <v>778</v>
      </c>
      <c r="S35" s="240" t="s">
        <v>785</v>
      </c>
      <c r="T35" s="240" t="s">
        <v>792</v>
      </c>
      <c r="U35" s="240" t="s">
        <v>799</v>
      </c>
      <c r="V35" s="240" t="s">
        <v>806</v>
      </c>
      <c r="W35" s="240" t="s">
        <v>812</v>
      </c>
      <c r="X35" s="240" t="s">
        <v>818</v>
      </c>
      <c r="Y35" s="240" t="s">
        <v>824</v>
      </c>
      <c r="Z35" s="240" t="s">
        <v>830</v>
      </c>
      <c r="AA35" s="240" t="s">
        <v>836</v>
      </c>
      <c r="AB35" s="240" t="s">
        <v>842</v>
      </c>
      <c r="AC35" s="240" t="s">
        <v>847</v>
      </c>
      <c r="AD35" s="240" t="s">
        <v>854</v>
      </c>
      <c r="AE35" s="240" t="s">
        <v>860</v>
      </c>
      <c r="AF35" s="240" t="s">
        <v>866</v>
      </c>
      <c r="AG35" s="240" t="s">
        <v>872</v>
      </c>
      <c r="AH35" s="240" t="s">
        <v>878</v>
      </c>
      <c r="AI35" s="240" t="s">
        <v>884</v>
      </c>
      <c r="AJ35" s="240" t="s">
        <v>890</v>
      </c>
      <c r="AK35" s="240" t="s">
        <v>897</v>
      </c>
      <c r="AL35" s="240" t="s">
        <v>904</v>
      </c>
      <c r="AM35" s="240" t="s">
        <v>911</v>
      </c>
      <c r="AN35" s="240" t="s">
        <v>917</v>
      </c>
      <c r="AO35" s="240" t="s">
        <v>923</v>
      </c>
      <c r="AP35" s="240" t="s">
        <v>929</v>
      </c>
      <c r="AQ35" s="240" t="s">
        <v>935</v>
      </c>
      <c r="AR35" s="240" t="s">
        <v>941</v>
      </c>
      <c r="AS35" s="240" t="s">
        <v>947</v>
      </c>
      <c r="AT35" s="240" t="s">
        <v>953</v>
      </c>
      <c r="AU35" s="240" t="s">
        <v>959</v>
      </c>
      <c r="AV35" s="240" t="s">
        <v>965</v>
      </c>
      <c r="AW35" s="240" t="s">
        <v>971</v>
      </c>
      <c r="AX35" s="240" t="s">
        <v>977</v>
      </c>
      <c r="AY35" s="250" t="s">
        <v>983</v>
      </c>
    </row>
    <row r="36" spans="1:51" ht="60" customHeight="1" x14ac:dyDescent="0.35">
      <c r="A36" s="246" t="s">
        <v>117</v>
      </c>
      <c r="B36" s="234" t="s">
        <v>6784</v>
      </c>
      <c r="C36" s="234" t="s">
        <v>6785</v>
      </c>
      <c r="D36" s="234" t="s">
        <v>6786</v>
      </c>
      <c r="E36" s="234" t="s">
        <v>25</v>
      </c>
      <c r="F36" s="234" t="s">
        <v>25</v>
      </c>
      <c r="G36" s="234" t="s">
        <v>6787</v>
      </c>
      <c r="H36" s="234" t="s">
        <v>6788</v>
      </c>
      <c r="I36" s="234" t="s">
        <v>25</v>
      </c>
      <c r="J36" s="234" t="s">
        <v>6789</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123</v>
      </c>
      <c r="B37" s="234" t="s">
        <v>6790</v>
      </c>
      <c r="C37" s="234" t="s">
        <v>6791</v>
      </c>
      <c r="D37" s="234" t="s">
        <v>6792</v>
      </c>
      <c r="E37" s="234" t="s">
        <v>25</v>
      </c>
      <c r="F37" s="234" t="s">
        <v>6793</v>
      </c>
      <c r="G37" s="234" t="s">
        <v>6794</v>
      </c>
      <c r="H37" s="234" t="s">
        <v>6795</v>
      </c>
      <c r="I37" s="234" t="s">
        <v>25</v>
      </c>
      <c r="J37" s="234" t="s">
        <v>6796</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129</v>
      </c>
      <c r="B38" s="234" t="s">
        <v>6797</v>
      </c>
      <c r="C38" s="234" t="s">
        <v>6798</v>
      </c>
      <c r="D38" s="234" t="s">
        <v>6799</v>
      </c>
      <c r="E38" s="234" t="s">
        <v>25</v>
      </c>
      <c r="F38" s="234" t="s">
        <v>6793</v>
      </c>
      <c r="G38" s="234" t="s">
        <v>6800</v>
      </c>
      <c r="H38" s="234" t="s">
        <v>6801</v>
      </c>
      <c r="I38" s="234" t="s">
        <v>6802</v>
      </c>
      <c r="J38" s="234" t="s">
        <v>6803</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3890</v>
      </c>
      <c r="B39" s="233" t="s">
        <v>6804</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6805</v>
      </c>
      <c r="B40" s="234" t="s">
        <v>6806</v>
      </c>
      <c r="C40" s="234" t="s">
        <v>6807</v>
      </c>
      <c r="D40" s="234" t="s">
        <v>6808</v>
      </c>
      <c r="E40" s="234" t="s">
        <v>25</v>
      </c>
      <c r="F40" s="234" t="s">
        <v>25</v>
      </c>
      <c r="G40" s="234" t="s">
        <v>25</v>
      </c>
      <c r="H40" s="234" t="s">
        <v>6809</v>
      </c>
      <c r="I40" s="234" t="s">
        <v>6810</v>
      </c>
      <c r="J40" s="234" t="s">
        <v>6811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6812</v>
      </c>
      <c r="B41" s="234" t="s">
        <v>6813</v>
      </c>
      <c r="C41" s="234" t="s">
        <v>6814</v>
      </c>
      <c r="D41" s="234" t="s">
        <v>25</v>
      </c>
      <c r="E41" s="234" t="s">
        <v>25</v>
      </c>
      <c r="F41" s="234" t="s">
        <v>25</v>
      </c>
      <c r="G41" s="234" t="s">
        <v>25</v>
      </c>
      <c r="H41" s="234" t="s">
        <v>6815</v>
      </c>
      <c r="I41" s="234" t="s">
        <v>25</v>
      </c>
      <c r="J41" s="234" t="s">
        <v>6816</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6817</v>
      </c>
      <c r="B42" s="232" t="s">
        <v>6818</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3913</v>
      </c>
      <c r="B43" s="233" t="s">
        <v>6819</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6820</v>
      </c>
      <c r="B44" s="234" t="s">
        <v>6821</v>
      </c>
      <c r="C44" s="234" t="s">
        <v>6822</v>
      </c>
      <c r="D44" s="234" t="s">
        <v>6823</v>
      </c>
      <c r="E44" s="234" t="s">
        <v>6621</v>
      </c>
      <c r="F44" s="234" t="s">
        <v>25</v>
      </c>
      <c r="G44" s="234" t="s">
        <v>25</v>
      </c>
      <c r="H44" s="234" t="s">
        <v>6824</v>
      </c>
      <c r="I44" s="234" t="s">
        <v>25</v>
      </c>
      <c r="J44" s="234" t="s">
        <v>6825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6826</v>
      </c>
      <c r="B45" s="234" t="s">
        <v>6827</v>
      </c>
      <c r="C45" s="234" t="s">
        <v>6828</v>
      </c>
      <c r="D45" s="234" t="s">
        <v>6626</v>
      </c>
      <c r="E45" s="234" t="s">
        <v>25</v>
      </c>
      <c r="F45" s="234" t="s">
        <v>6628</v>
      </c>
      <c r="G45" s="234" t="s">
        <v>25</v>
      </c>
      <c r="H45" s="234" t="s">
        <v>6829</v>
      </c>
      <c r="I45" s="234" t="s">
        <v>25</v>
      </c>
      <c r="J45" s="234" t="s">
        <v>6830</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3919</v>
      </c>
      <c r="B46" s="233" t="s">
        <v>6831</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6832</v>
      </c>
      <c r="B47" s="234" t="s">
        <v>6833</v>
      </c>
      <c r="C47" s="234" t="s">
        <v>6834</v>
      </c>
      <c r="D47" s="234" t="s">
        <v>6835</v>
      </c>
      <c r="E47" s="234" t="s">
        <v>25</v>
      </c>
      <c r="F47" s="234" t="s">
        <v>6836</v>
      </c>
      <c r="G47" s="234" t="s">
        <v>6837</v>
      </c>
      <c r="H47" s="234" t="s">
        <v>6838</v>
      </c>
      <c r="I47" s="234" t="s">
        <v>6839</v>
      </c>
      <c r="J47" s="234" t="s">
        <v>6840</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3923</v>
      </c>
      <c r="B48" s="233" t="s">
        <v>6841</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6842</v>
      </c>
      <c r="B49" s="234" t="s">
        <v>6843</v>
      </c>
      <c r="C49" s="234" t="s">
        <v>6844</v>
      </c>
      <c r="D49" s="234" t="s">
        <v>6845</v>
      </c>
      <c r="E49" s="234" t="s">
        <v>6846</v>
      </c>
      <c r="F49" s="234" t="s">
        <v>25</v>
      </c>
      <c r="G49" s="234" t="s">
        <v>25</v>
      </c>
      <c r="H49" s="234" t="s">
        <v>6847</v>
      </c>
      <c r="I49" s="234" t="s">
        <v>6848</v>
      </c>
      <c r="J49" s="234" t="s">
        <v>6849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6850</v>
      </c>
      <c r="B50" s="234" t="s">
        <v>6851</v>
      </c>
      <c r="C50" s="234" t="s">
        <v>6852</v>
      </c>
      <c r="D50" s="234" t="s">
        <v>25</v>
      </c>
      <c r="E50" s="234" t="s">
        <v>6853</v>
      </c>
      <c r="F50" s="234" t="s">
        <v>6854</v>
      </c>
      <c r="G50" s="234" t="s">
        <v>25</v>
      </c>
      <c r="H50" s="234" t="s">
        <v>6847</v>
      </c>
      <c r="I50" s="234" t="s">
        <v>6855</v>
      </c>
      <c r="J50" s="234" t="s">
        <v>6856</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6857</v>
      </c>
      <c r="B51" s="234" t="s">
        <v>6858</v>
      </c>
      <c r="C51" s="234" t="s">
        <v>6859</v>
      </c>
      <c r="D51" s="234" t="s">
        <v>25</v>
      </c>
      <c r="E51" s="234" t="s">
        <v>25</v>
      </c>
      <c r="F51" s="234" t="s">
        <v>6860</v>
      </c>
      <c r="G51" s="234" t="s">
        <v>25</v>
      </c>
      <c r="H51" s="234" t="s">
        <v>6847</v>
      </c>
      <c r="I51" s="234" t="s">
        <v>6861</v>
      </c>
      <c r="J51" s="234" t="s">
        <v>6862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6863</v>
      </c>
      <c r="B52" s="234" t="s">
        <v>6864</v>
      </c>
      <c r="C52" s="234" t="s">
        <v>6865</v>
      </c>
      <c r="D52" s="234" t="s">
        <v>25</v>
      </c>
      <c r="E52" s="234" t="s">
        <v>25</v>
      </c>
      <c r="F52" s="234" t="s">
        <v>6866</v>
      </c>
      <c r="G52" s="234" t="s">
        <v>25</v>
      </c>
      <c r="H52" s="234" t="s">
        <v>6847</v>
      </c>
      <c r="I52" s="234" t="s">
        <v>6867</v>
      </c>
      <c r="J52" s="234" t="s">
        <v>6868</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6869</v>
      </c>
      <c r="B53" s="234" t="s">
        <v>6870</v>
      </c>
      <c r="C53" s="234" t="s">
        <v>6871</v>
      </c>
      <c r="D53" s="234" t="s">
        <v>6872</v>
      </c>
      <c r="E53" s="234" t="s">
        <v>6873</v>
      </c>
      <c r="F53" s="234" t="s">
        <v>25</v>
      </c>
      <c r="G53" s="234" t="s">
        <v>25</v>
      </c>
      <c r="H53" s="234" t="s">
        <v>6874</v>
      </c>
      <c r="I53" s="234" t="s">
        <v>25</v>
      </c>
      <c r="J53" s="234" t="s">
        <v>6875</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6876</v>
      </c>
      <c r="B54" s="234" t="s">
        <v>6877</v>
      </c>
      <c r="C54" s="234" t="s">
        <v>6871</v>
      </c>
      <c r="D54" s="234" t="s">
        <v>6872</v>
      </c>
      <c r="E54" s="234" t="s">
        <v>25</v>
      </c>
      <c r="F54" s="234" t="s">
        <v>25</v>
      </c>
      <c r="G54" s="234" t="s">
        <v>25</v>
      </c>
      <c r="H54" s="234" t="s">
        <v>6878</v>
      </c>
      <c r="I54" s="234" t="s">
        <v>6879</v>
      </c>
      <c r="J54" s="234" t="s">
        <v>6880</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3927</v>
      </c>
      <c r="B55" s="233" t="s">
        <v>6881</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6882</v>
      </c>
      <c r="B56" s="234" t="s">
        <v>6883</v>
      </c>
      <c r="C56" s="234" t="s">
        <v>6884</v>
      </c>
      <c r="D56" s="234" t="s">
        <v>6885</v>
      </c>
      <c r="E56" s="234" t="s">
        <v>6886</v>
      </c>
      <c r="F56" s="234" t="s">
        <v>25</v>
      </c>
      <c r="G56" s="234" t="s">
        <v>6887</v>
      </c>
      <c r="H56" s="234" t="s">
        <v>25</v>
      </c>
      <c r="I56" s="234" t="s">
        <v>25</v>
      </c>
      <c r="J56" s="234" t="s">
        <v>6888</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6889</v>
      </c>
      <c r="B57" s="234" t="s">
        <v>6890</v>
      </c>
      <c r="C57" s="234" t="s">
        <v>6891</v>
      </c>
      <c r="D57" s="234" t="s">
        <v>6892</v>
      </c>
      <c r="E57" s="234" t="s">
        <v>6893</v>
      </c>
      <c r="F57" s="234" t="s">
        <v>25</v>
      </c>
      <c r="G57" s="234" t="s">
        <v>6894</v>
      </c>
      <c r="H57" s="234" t="s">
        <v>6895</v>
      </c>
      <c r="I57" s="234" t="s">
        <v>25</v>
      </c>
      <c r="J57" s="234" t="s">
        <v>6896</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3931</v>
      </c>
      <c r="B58" s="233" t="s">
        <v>6897</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6898</v>
      </c>
      <c r="B59" s="234" t="s">
        <v>6899</v>
      </c>
      <c r="C59" s="234" t="s">
        <v>6900</v>
      </c>
      <c r="D59" s="234" t="s">
        <v>6901</v>
      </c>
      <c r="E59" s="234" t="s">
        <v>25</v>
      </c>
      <c r="F59" s="234" t="s">
        <v>25</v>
      </c>
      <c r="G59" s="234" t="s">
        <v>6902</v>
      </c>
      <c r="H59" s="234" t="s">
        <v>6903</v>
      </c>
      <c r="I59" s="234" t="s">
        <v>6904</v>
      </c>
      <c r="J59" s="234" t="s">
        <v>6905</v>
      </c>
      <c r="K59" s="237">
        <f>IF(COUNTIF(L59:AY59,"&lt;&gt;")=0,"",SUMPRODUCT(((Recommendations[ImplStatus]="Implemented")+(Recommendations[ImplStatus]="Compensated"))*ISNUMBER(MATCH(Recommendations[Id],L59:AY59,0)))/COUNTIF(L59:AY59,"&lt;&gt;"))</f>
        <v>0</v>
      </c>
      <c r="L59" s="240" t="s">
        <v>1791</v>
      </c>
      <c r="M59" s="240" t="s">
        <v>2265</v>
      </c>
      <c r="N59" s="240" t="s">
        <v>2272</v>
      </c>
      <c r="O59" s="240" t="s">
        <v>2279</v>
      </c>
      <c r="P59" s="240" t="s">
        <v>2285</v>
      </c>
      <c r="Q59" s="240" t="s">
        <v>2292</v>
      </c>
      <c r="R59" s="240" t="s">
        <v>2298</v>
      </c>
      <c r="S59" s="240" t="s">
        <v>2305</v>
      </c>
      <c r="T59" s="240" t="s">
        <v>2311</v>
      </c>
      <c r="U59" s="240" t="s">
        <v>2317</v>
      </c>
      <c r="V59" s="240" t="s">
        <v>2323</v>
      </c>
      <c r="W59" s="240" t="s">
        <v>2329</v>
      </c>
      <c r="X59" s="240" t="s">
        <v>2336</v>
      </c>
      <c r="Y59" s="240" t="s">
        <v>2342</v>
      </c>
      <c r="Z59" s="240" t="s">
        <v>2350</v>
      </c>
      <c r="AA59" s="240" t="s">
        <v>2357</v>
      </c>
      <c r="AB59" s="240" t="s">
        <v>2363</v>
      </c>
      <c r="AC59" s="240" t="s">
        <v>2369</v>
      </c>
      <c r="AD59" s="240" t="s">
        <v>2375</v>
      </c>
      <c r="AE59" s="240" t="s">
        <v>2381</v>
      </c>
      <c r="AF59" s="240" t="s">
        <v>2387</v>
      </c>
      <c r="AG59" s="240" t="s">
        <v>2394</v>
      </c>
      <c r="AH59" s="240" t="s">
        <v>2401</v>
      </c>
      <c r="AI59" s="240" t="s">
        <v>2407</v>
      </c>
      <c r="AJ59" s="240" t="s">
        <v>2414</v>
      </c>
      <c r="AK59" s="240" t="s">
        <v>2419</v>
      </c>
      <c r="AL59" s="240" t="s">
        <v>2425</v>
      </c>
      <c r="AM59" s="240" t="s">
        <v>2432</v>
      </c>
      <c r="AN59" s="240" t="s">
        <v>2440</v>
      </c>
      <c r="AO59" s="240" t="s">
        <v>2447</v>
      </c>
      <c r="AP59" s="240" t="s">
        <v>2453</v>
      </c>
      <c r="AQ59" s="240" t="s">
        <v>2458</v>
      </c>
      <c r="AR59" s="240" t="s">
        <v>2464</v>
      </c>
      <c r="AS59" s="240" t="s">
        <v>2470</v>
      </c>
      <c r="AT59" s="240" t="s">
        <v>2477</v>
      </c>
      <c r="AU59" s="240" t="s">
        <v>2483</v>
      </c>
      <c r="AV59" s="240" t="s">
        <v>2489</v>
      </c>
      <c r="AW59" s="240" t="s">
        <v>2495</v>
      </c>
      <c r="AX59" s="240" t="s">
        <v>2500</v>
      </c>
      <c r="AY59" s="250" t="s">
        <v>2506</v>
      </c>
    </row>
    <row r="60" spans="1:51" ht="60" customHeight="1" x14ac:dyDescent="0.35">
      <c r="A60" s="246" t="s">
        <v>6906</v>
      </c>
      <c r="B60" s="234" t="s">
        <v>6907</v>
      </c>
      <c r="C60" s="234" t="s">
        <v>6908</v>
      </c>
      <c r="D60" s="234" t="s">
        <v>25</v>
      </c>
      <c r="E60" s="234" t="s">
        <v>6909</v>
      </c>
      <c r="F60" s="234" t="s">
        <v>6910</v>
      </c>
      <c r="G60" s="234" t="s">
        <v>25</v>
      </c>
      <c r="H60" s="234" t="s">
        <v>6911</v>
      </c>
      <c r="I60" s="234" t="s">
        <v>6912</v>
      </c>
      <c r="J60" s="234" t="s">
        <v>6913</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6914</v>
      </c>
      <c r="B61" s="234" t="s">
        <v>6915</v>
      </c>
      <c r="C61" s="234" t="s">
        <v>6916</v>
      </c>
      <c r="D61" s="234" t="s">
        <v>25</v>
      </c>
      <c r="E61" s="234" t="s">
        <v>25</v>
      </c>
      <c r="F61" s="234" t="s">
        <v>25</v>
      </c>
      <c r="G61" s="234" t="s">
        <v>6917</v>
      </c>
      <c r="H61" s="234" t="s">
        <v>6918</v>
      </c>
      <c r="I61" s="234" t="s">
        <v>6919</v>
      </c>
      <c r="J61" s="234" t="s">
        <v>6920</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6921</v>
      </c>
      <c r="B62" s="234" t="s">
        <v>6922</v>
      </c>
      <c r="C62" s="234" t="s">
        <v>6923</v>
      </c>
      <c r="D62" s="234" t="s">
        <v>6924</v>
      </c>
      <c r="E62" s="234" t="s">
        <v>25</v>
      </c>
      <c r="F62" s="234" t="s">
        <v>25</v>
      </c>
      <c r="G62" s="234" t="s">
        <v>25</v>
      </c>
      <c r="H62" s="234" t="s">
        <v>6925</v>
      </c>
      <c r="I62" s="234" t="s">
        <v>6926</v>
      </c>
      <c r="J62" s="234" t="s">
        <v>6927</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3935</v>
      </c>
      <c r="B63" s="233" t="s">
        <v>6928</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6929</v>
      </c>
      <c r="B64" s="234" t="s">
        <v>6930</v>
      </c>
      <c r="C64" s="234" t="s">
        <v>6931</v>
      </c>
      <c r="D64" s="234" t="s">
        <v>6932</v>
      </c>
      <c r="E64" s="234" t="s">
        <v>25</v>
      </c>
      <c r="F64" s="234" t="s">
        <v>25</v>
      </c>
      <c r="G64" s="234" t="s">
        <v>6933</v>
      </c>
      <c r="H64" s="234" t="s">
        <v>6934</v>
      </c>
      <c r="I64" s="234" t="s">
        <v>6935</v>
      </c>
      <c r="J64" s="234" t="s">
        <v>6936</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6937</v>
      </c>
      <c r="B65" s="234" t="s">
        <v>6938</v>
      </c>
      <c r="C65" s="234" t="s">
        <v>6939</v>
      </c>
      <c r="D65" s="234" t="s">
        <v>6940</v>
      </c>
      <c r="E65" s="234" t="s">
        <v>25</v>
      </c>
      <c r="F65" s="234" t="s">
        <v>25</v>
      </c>
      <c r="G65" s="234" t="s">
        <v>25</v>
      </c>
      <c r="H65" s="234" t="s">
        <v>6941</v>
      </c>
      <c r="I65" s="234" t="s">
        <v>6942</v>
      </c>
      <c r="J65" s="234" t="s">
        <v>6943</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6944</v>
      </c>
      <c r="B66" s="234" t="s">
        <v>6945</v>
      </c>
      <c r="C66" s="234" t="s">
        <v>6946</v>
      </c>
      <c r="D66" s="234" t="s">
        <v>6947</v>
      </c>
      <c r="E66" s="234" t="s">
        <v>25</v>
      </c>
      <c r="F66" s="234" t="s">
        <v>25</v>
      </c>
      <c r="G66" s="234" t="s">
        <v>25</v>
      </c>
      <c r="H66" s="234" t="s">
        <v>6948</v>
      </c>
      <c r="I66" s="234" t="s">
        <v>6949</v>
      </c>
      <c r="J66" s="234" t="s">
        <v>6950</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6951</v>
      </c>
      <c r="B67" s="234" t="s">
        <v>6952</v>
      </c>
      <c r="C67" s="234" t="s">
        <v>6953</v>
      </c>
      <c r="D67" s="234" t="s">
        <v>6954</v>
      </c>
      <c r="E67" s="234" t="s">
        <v>25</v>
      </c>
      <c r="F67" s="234" t="s">
        <v>25</v>
      </c>
      <c r="G67" s="234" t="s">
        <v>25</v>
      </c>
      <c r="H67" s="234" t="s">
        <v>6955</v>
      </c>
      <c r="I67" s="234" t="s">
        <v>25</v>
      </c>
      <c r="J67" s="234" t="s">
        <v>6956</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6957</v>
      </c>
      <c r="B68" s="234" t="s">
        <v>6958</v>
      </c>
      <c r="C68" s="234" t="s">
        <v>6959</v>
      </c>
      <c r="D68" s="234" t="s">
        <v>25</v>
      </c>
      <c r="E68" s="234" t="s">
        <v>25</v>
      </c>
      <c r="F68" s="234" t="s">
        <v>25</v>
      </c>
      <c r="G68" s="234" t="s">
        <v>25</v>
      </c>
      <c r="H68" s="234" t="s">
        <v>6960</v>
      </c>
      <c r="I68" s="234" t="s">
        <v>25</v>
      </c>
      <c r="J68" s="234" t="s">
        <v>6961</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3939</v>
      </c>
      <c r="B69" s="233" t="s">
        <v>6962</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6963</v>
      </c>
      <c r="B70" s="234" t="s">
        <v>6964</v>
      </c>
      <c r="C70" s="234" t="s">
        <v>6965</v>
      </c>
      <c r="D70" s="234" t="s">
        <v>25</v>
      </c>
      <c r="E70" s="234" t="s">
        <v>25</v>
      </c>
      <c r="F70" s="234" t="s">
        <v>25</v>
      </c>
      <c r="G70" s="234" t="s">
        <v>6966</v>
      </c>
      <c r="H70" s="234" t="s">
        <v>6967</v>
      </c>
      <c r="I70" s="234" t="s">
        <v>25</v>
      </c>
      <c r="J70" s="234" t="s">
        <v>6968</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6969</v>
      </c>
      <c r="B71" s="234" t="s">
        <v>6970</v>
      </c>
      <c r="C71" s="234" t="s">
        <v>6971</v>
      </c>
      <c r="D71" s="234" t="s">
        <v>25</v>
      </c>
      <c r="E71" s="234" t="s">
        <v>25</v>
      </c>
      <c r="F71" s="234" t="s">
        <v>25</v>
      </c>
      <c r="G71" s="234" t="s">
        <v>25</v>
      </c>
      <c r="H71" s="234" t="s">
        <v>6972</v>
      </c>
      <c r="I71" s="234" t="s">
        <v>25</v>
      </c>
      <c r="J71" s="234" t="s">
        <v>6973</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6974</v>
      </c>
      <c r="B72" s="234" t="s">
        <v>6975</v>
      </c>
      <c r="C72" s="234" t="s">
        <v>6976</v>
      </c>
      <c r="D72" s="234" t="s">
        <v>6977</v>
      </c>
      <c r="E72" s="234" t="s">
        <v>6978</v>
      </c>
      <c r="F72" s="234" t="s">
        <v>25</v>
      </c>
      <c r="G72" s="234" t="s">
        <v>25</v>
      </c>
      <c r="H72" s="234" t="s">
        <v>6979</v>
      </c>
      <c r="I72" s="234" t="s">
        <v>25</v>
      </c>
      <c r="J72" s="234" t="s">
        <v>6980</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6981</v>
      </c>
      <c r="B73" s="234" t="s">
        <v>6982</v>
      </c>
      <c r="C73" s="234" t="s">
        <v>6983</v>
      </c>
      <c r="D73" s="234" t="s">
        <v>6984</v>
      </c>
      <c r="E73" s="234" t="s">
        <v>6978</v>
      </c>
      <c r="F73" s="234" t="s">
        <v>25</v>
      </c>
      <c r="G73" s="234" t="s">
        <v>6985</v>
      </c>
      <c r="H73" s="234" t="s">
        <v>6986</v>
      </c>
      <c r="I73" s="234" t="s">
        <v>25</v>
      </c>
      <c r="J73" s="234" t="s">
        <v>6987</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6988</v>
      </c>
      <c r="B74" s="234" t="s">
        <v>6989</v>
      </c>
      <c r="C74" s="234" t="s">
        <v>6990</v>
      </c>
      <c r="D74" s="234" t="s">
        <v>6984</v>
      </c>
      <c r="E74" s="234" t="s">
        <v>6991</v>
      </c>
      <c r="F74" s="234" t="s">
        <v>25</v>
      </c>
      <c r="G74" s="234" t="s">
        <v>6992</v>
      </c>
      <c r="H74" s="234" t="s">
        <v>6993</v>
      </c>
      <c r="I74" s="234" t="s">
        <v>6994</v>
      </c>
      <c r="J74" s="234" t="s">
        <v>6995</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6996</v>
      </c>
      <c r="B75" s="234" t="s">
        <v>6997</v>
      </c>
      <c r="C75" s="234" t="s">
        <v>6998</v>
      </c>
      <c r="D75" s="234" t="s">
        <v>6999</v>
      </c>
      <c r="E75" s="234" t="s">
        <v>6991</v>
      </c>
      <c r="F75" s="234" t="s">
        <v>7000</v>
      </c>
      <c r="G75" s="234" t="s">
        <v>7001</v>
      </c>
      <c r="H75" s="234" t="s">
        <v>7002</v>
      </c>
      <c r="I75" s="234" t="s">
        <v>7003</v>
      </c>
      <c r="J75" s="234" t="s">
        <v>7004</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7005</v>
      </c>
      <c r="B76" s="234" t="s">
        <v>7006</v>
      </c>
      <c r="C76" s="234" t="s">
        <v>7007</v>
      </c>
      <c r="D76" s="234" t="s">
        <v>7008</v>
      </c>
      <c r="E76" s="234" t="s">
        <v>25</v>
      </c>
      <c r="F76" s="234" t="s">
        <v>25</v>
      </c>
      <c r="G76" s="234" t="s">
        <v>25</v>
      </c>
      <c r="H76" s="234" t="s">
        <v>7009</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7010</v>
      </c>
      <c r="B77" s="234" t="s">
        <v>7011</v>
      </c>
      <c r="C77" s="234" t="s">
        <v>7012</v>
      </c>
      <c r="D77" s="234" t="s">
        <v>25</v>
      </c>
      <c r="E77" s="234" t="s">
        <v>25</v>
      </c>
      <c r="F77" s="234" t="s">
        <v>25</v>
      </c>
      <c r="G77" s="234" t="s">
        <v>7013</v>
      </c>
      <c r="H77" s="234" t="s">
        <v>7014</v>
      </c>
      <c r="I77" s="234" t="s">
        <v>25</v>
      </c>
      <c r="J77" s="234" t="s">
        <v>7015</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7016</v>
      </c>
      <c r="B78" s="234" t="s">
        <v>7017</v>
      </c>
      <c r="C78" s="234" t="s">
        <v>7018</v>
      </c>
      <c r="D78" s="234" t="s">
        <v>25</v>
      </c>
      <c r="E78" s="234" t="s">
        <v>25</v>
      </c>
      <c r="F78" s="234" t="s">
        <v>25</v>
      </c>
      <c r="G78" s="234" t="s">
        <v>7019</v>
      </c>
      <c r="H78" s="234" t="s">
        <v>7020</v>
      </c>
      <c r="I78" s="234" t="s">
        <v>7021</v>
      </c>
      <c r="J78" s="234" t="s">
        <v>7022</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7023</v>
      </c>
      <c r="B79" s="232" t="s">
        <v>7024</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3973</v>
      </c>
      <c r="B80" s="233" t="s">
        <v>7025</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7026</v>
      </c>
      <c r="B81" s="234" t="s">
        <v>7027</v>
      </c>
      <c r="C81" s="234" t="s">
        <v>7028</v>
      </c>
      <c r="D81" s="234" t="s">
        <v>6823</v>
      </c>
      <c r="E81" s="234" t="s">
        <v>7029</v>
      </c>
      <c r="F81" s="234" t="s">
        <v>25</v>
      </c>
      <c r="G81" s="234" t="s">
        <v>25</v>
      </c>
      <c r="H81" s="234" t="s">
        <v>7030</v>
      </c>
      <c r="I81" s="234" t="s">
        <v>25</v>
      </c>
      <c r="J81" s="234" t="s">
        <v>7031</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7032</v>
      </c>
      <c r="B82" s="234" t="s">
        <v>7033</v>
      </c>
      <c r="C82" s="234" t="s">
        <v>6625</v>
      </c>
      <c r="D82" s="234" t="s">
        <v>6626</v>
      </c>
      <c r="E82" s="234" t="s">
        <v>25</v>
      </c>
      <c r="F82" s="234" t="s">
        <v>6628</v>
      </c>
      <c r="G82" s="234" t="s">
        <v>25</v>
      </c>
      <c r="H82" s="234" t="s">
        <v>7034</v>
      </c>
      <c r="I82" s="234" t="s">
        <v>25</v>
      </c>
      <c r="J82" s="234" t="s">
        <v>7035</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3978</v>
      </c>
      <c r="B83" s="233" t="s">
        <v>7036</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7037</v>
      </c>
      <c r="B84" s="234" t="s">
        <v>7038</v>
      </c>
      <c r="C84" s="234" t="s">
        <v>7039</v>
      </c>
      <c r="D84" s="234" t="s">
        <v>7040</v>
      </c>
      <c r="E84" s="234" t="s">
        <v>25</v>
      </c>
      <c r="F84" s="234" t="s">
        <v>7041</v>
      </c>
      <c r="G84" s="234" t="s">
        <v>7042</v>
      </c>
      <c r="H84" s="234" t="s">
        <v>7043</v>
      </c>
      <c r="I84" s="234" t="s">
        <v>7044</v>
      </c>
      <c r="J84" s="234" t="s">
        <v>7045</v>
      </c>
      <c r="K84" s="237">
        <f>IF(COUNTIF(L84:AY84,"&lt;&gt;")=0,"",SUMPRODUCT(((Recommendations[ImplStatus]="Implemented")+(Recommendations[ImplStatus]="Compensated"))*ISNUMBER(MATCH(Recommendations[Id],L84:AY84,0)))/COUNTIF(L84:AY84,"&lt;&gt;"))</f>
        <v>0</v>
      </c>
      <c r="L84" s="240" t="s">
        <v>445</v>
      </c>
      <c r="M84" s="240" t="s">
        <v>452</v>
      </c>
      <c r="N84" s="240" t="s">
        <v>459</v>
      </c>
      <c r="O84" s="240" t="s">
        <v>474</v>
      </c>
      <c r="P84" s="240" t="s">
        <v>480</v>
      </c>
      <c r="Q84" s="240" t="s">
        <v>581</v>
      </c>
      <c r="R84" s="240" t="s">
        <v>588</v>
      </c>
      <c r="S84" s="240" t="s">
        <v>595</v>
      </c>
      <c r="T84" s="240" t="s">
        <v>601</v>
      </c>
      <c r="U84" s="240" t="s">
        <v>608</v>
      </c>
      <c r="V84" s="240" t="s">
        <v>615</v>
      </c>
      <c r="W84" s="240" t="s">
        <v>620</v>
      </c>
      <c r="X84" s="240" t="s">
        <v>627</v>
      </c>
      <c r="Y84" s="240" t="s">
        <v>634</v>
      </c>
      <c r="Z84" s="240" t="s">
        <v>641</v>
      </c>
      <c r="AA84" s="240" t="s">
        <v>647</v>
      </c>
      <c r="AB84" s="240" t="s">
        <v>654</v>
      </c>
      <c r="AC84" s="240" t="s">
        <v>662</v>
      </c>
      <c r="AD84" s="240" t="s">
        <v>670</v>
      </c>
      <c r="AE84" s="240" t="s">
        <v>676</v>
      </c>
      <c r="AF84" s="240" t="s">
        <v>1705</v>
      </c>
      <c r="AG84" s="240" t="s">
        <v>1791</v>
      </c>
      <c r="AH84" s="240" t="s">
        <v>2265</v>
      </c>
      <c r="AI84" s="240" t="s">
        <v>2272</v>
      </c>
      <c r="AJ84" s="240" t="s">
        <v>2279</v>
      </c>
      <c r="AK84" s="240" t="s">
        <v>2285</v>
      </c>
      <c r="AL84" s="240" t="s">
        <v>2292</v>
      </c>
      <c r="AM84" s="240" t="s">
        <v>2298</v>
      </c>
      <c r="AN84" s="240" t="s">
        <v>2305</v>
      </c>
      <c r="AO84" s="240" t="s">
        <v>2311</v>
      </c>
      <c r="AP84" s="240" t="s">
        <v>2317</v>
      </c>
      <c r="AQ84" s="240" t="s">
        <v>2323</v>
      </c>
      <c r="AR84" s="240" t="s">
        <v>2329</v>
      </c>
      <c r="AS84" s="240" t="s">
        <v>2336</v>
      </c>
      <c r="AT84" s="240" t="s">
        <v>2342</v>
      </c>
      <c r="AU84" s="240" t="s">
        <v>2350</v>
      </c>
      <c r="AV84" s="240" t="s">
        <v>2357</v>
      </c>
      <c r="AW84" s="240" t="s">
        <v>2363</v>
      </c>
      <c r="AX84" s="240" t="s">
        <v>2369</v>
      </c>
      <c r="AY84" s="250" t="s">
        <v>2375</v>
      </c>
    </row>
    <row r="85" spans="1:51" ht="60" customHeight="1" x14ac:dyDescent="0.35">
      <c r="A85" s="246" t="s">
        <v>7046</v>
      </c>
      <c r="B85" s="234" t="s">
        <v>7047</v>
      </c>
      <c r="C85" s="234" t="s">
        <v>7048</v>
      </c>
      <c r="D85" s="234" t="s">
        <v>7049</v>
      </c>
      <c r="E85" s="234" t="s">
        <v>25</v>
      </c>
      <c r="F85" s="234" t="s">
        <v>25</v>
      </c>
      <c r="G85" s="234" t="s">
        <v>25</v>
      </c>
      <c r="H85" s="234" t="s">
        <v>7050</v>
      </c>
      <c r="I85" s="234" t="s">
        <v>7051</v>
      </c>
      <c r="J85" s="234" t="s">
        <v>7052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7053</v>
      </c>
      <c r="B86" s="234" t="s">
        <v>7054</v>
      </c>
      <c r="C86" s="234" t="s">
        <v>7055</v>
      </c>
      <c r="D86" s="234" t="s">
        <v>7056</v>
      </c>
      <c r="E86" s="234" t="s">
        <v>25</v>
      </c>
      <c r="F86" s="234" t="s">
        <v>25</v>
      </c>
      <c r="G86" s="234" t="s">
        <v>7057</v>
      </c>
      <c r="H86" s="234" t="s">
        <v>7058</v>
      </c>
      <c r="I86" s="234" t="s">
        <v>25</v>
      </c>
      <c r="J86" s="234" t="s">
        <v>7059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7060</v>
      </c>
      <c r="B87" s="234" t="s">
        <v>7061</v>
      </c>
      <c r="C87" s="234" t="s">
        <v>7062</v>
      </c>
      <c r="D87" s="234" t="s">
        <v>7063</v>
      </c>
      <c r="E87" s="234" t="s">
        <v>25</v>
      </c>
      <c r="F87" s="234" t="s">
        <v>7064</v>
      </c>
      <c r="G87" s="234" t="s">
        <v>25</v>
      </c>
      <c r="H87" s="234" t="s">
        <v>7065</v>
      </c>
      <c r="I87" s="234" t="s">
        <v>7066</v>
      </c>
      <c r="J87" s="234" t="s">
        <v>7067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7068</v>
      </c>
      <c r="B88" s="232" t="s">
        <v>7069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737</v>
      </c>
      <c r="B89" s="233" t="s">
        <v>7070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7071</v>
      </c>
      <c r="B90" s="234" t="s">
        <v>7072</v>
      </c>
      <c r="C90" s="234" t="s">
        <v>7073</v>
      </c>
      <c r="D90" s="234" t="s">
        <v>6823</v>
      </c>
      <c r="E90" s="234" t="s">
        <v>6621</v>
      </c>
      <c r="F90" s="234" t="s">
        <v>25</v>
      </c>
      <c r="G90" s="234" t="s">
        <v>25</v>
      </c>
      <c r="H90" s="234" t="s">
        <v>7074</v>
      </c>
      <c r="I90" s="234" t="s">
        <v>25</v>
      </c>
      <c r="J90" s="234" t="s">
        <v>7075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7076</v>
      </c>
      <c r="B91" s="234" t="s">
        <v>7077</v>
      </c>
      <c r="C91" s="234" t="s">
        <v>7078</v>
      </c>
      <c r="D91" s="234" t="s">
        <v>6626</v>
      </c>
      <c r="E91" s="234" t="s">
        <v>25</v>
      </c>
      <c r="F91" s="234" t="s">
        <v>6628</v>
      </c>
      <c r="G91" s="234" t="s">
        <v>25</v>
      </c>
      <c r="H91" s="234" t="s">
        <v>7079</v>
      </c>
      <c r="I91" s="234" t="s">
        <v>25</v>
      </c>
      <c r="J91" s="234" t="s">
        <v>7080</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744</v>
      </c>
      <c r="B92" s="233" t="s">
        <v>7081</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7082</v>
      </c>
      <c r="B93" s="234" t="s">
        <v>7083</v>
      </c>
      <c r="C93" s="234" t="s">
        <v>7084</v>
      </c>
      <c r="D93" s="234" t="s">
        <v>7085</v>
      </c>
      <c r="E93" s="234" t="s">
        <v>7086</v>
      </c>
      <c r="F93" s="234" t="s">
        <v>25</v>
      </c>
      <c r="G93" s="234" t="s">
        <v>25</v>
      </c>
      <c r="H93" s="234" t="s">
        <v>7087</v>
      </c>
      <c r="I93" s="234" t="s">
        <v>25</v>
      </c>
      <c r="J93" s="234" t="s">
        <v>7088</v>
      </c>
      <c r="K93" s="237">
        <f>IF(COUNTIF(L93:AY93,"&lt;&gt;")=0,"",SUMPRODUCT(((Recommendations[ImplStatus]="Implemented")+(Recommendations[ImplStatus]="Compensated"))*ISNUMBER(MATCH(Recommendations[Id],L93:AY93,0)))/COUNTIF(L93:AY93,"&lt;&gt;"))</f>
        <v>0</v>
      </c>
      <c r="L93" s="240" t="s">
        <v>2786</v>
      </c>
      <c r="M93" s="240" t="s">
        <v>2792</v>
      </c>
      <c r="N93" s="240" t="s">
        <v>2799</v>
      </c>
      <c r="O93" s="240" t="s">
        <v>2812</v>
      </c>
      <c r="P93" s="240" t="s">
        <v>2820</v>
      </c>
      <c r="Q93" s="240" t="s">
        <v>2828</v>
      </c>
      <c r="R93" s="240" t="s">
        <v>2834</v>
      </c>
      <c r="S93" s="240" t="s">
        <v>2840</v>
      </c>
      <c r="T93" s="240" t="s">
        <v>2846</v>
      </c>
      <c r="U93" s="240" t="s">
        <v>2853</v>
      </c>
      <c r="V93" s="240" t="s">
        <v>2861</v>
      </c>
      <c r="W93" s="240" t="s">
        <v>2868</v>
      </c>
      <c r="X93" s="240" t="s">
        <v>2875</v>
      </c>
      <c r="Y93" s="240" t="s">
        <v>2883</v>
      </c>
      <c r="Z93" s="240" t="s">
        <v>2890</v>
      </c>
      <c r="AA93" s="240" t="s">
        <v>3191</v>
      </c>
      <c r="AB93" s="240" t="s">
        <v>3338</v>
      </c>
      <c r="AC93" s="240" t="s">
        <v>3410</v>
      </c>
      <c r="AD93" s="240" t="s">
        <v>3416</v>
      </c>
      <c r="AE93" s="240" t="s">
        <v>3466</v>
      </c>
      <c r="AF93" s="240" t="s">
        <v>3470</v>
      </c>
      <c r="AG93" s="240" t="s">
        <v>3478</v>
      </c>
      <c r="AH93" s="240" t="s">
        <v>3497</v>
      </c>
      <c r="AI93" s="240" t="s">
        <v>3503</v>
      </c>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7089</v>
      </c>
      <c r="B94" s="234" t="s">
        <v>7090</v>
      </c>
      <c r="C94" s="234" t="s">
        <v>7091</v>
      </c>
      <c r="D94" s="234" t="s">
        <v>7092</v>
      </c>
      <c r="E94" s="234" t="s">
        <v>25</v>
      </c>
      <c r="F94" s="234" t="s">
        <v>7093</v>
      </c>
      <c r="G94" s="234" t="s">
        <v>25</v>
      </c>
      <c r="H94" s="234" t="s">
        <v>7094</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7095</v>
      </c>
      <c r="B95" s="234" t="s">
        <v>7096</v>
      </c>
      <c r="C95" s="234" t="s">
        <v>7097</v>
      </c>
      <c r="D95" s="234" t="s">
        <v>7098</v>
      </c>
      <c r="E95" s="234" t="s">
        <v>25</v>
      </c>
      <c r="F95" s="234" t="s">
        <v>25</v>
      </c>
      <c r="G95" s="234" t="s">
        <v>25</v>
      </c>
      <c r="H95" s="234" t="s">
        <v>7099</v>
      </c>
      <c r="I95" s="234" t="s">
        <v>7100</v>
      </c>
      <c r="J95" s="234" t="s">
        <v>7101</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7102</v>
      </c>
      <c r="B96" s="234" t="s">
        <v>7103</v>
      </c>
      <c r="C96" s="234" t="s">
        <v>7104</v>
      </c>
      <c r="D96" s="234" t="s">
        <v>25</v>
      </c>
      <c r="E96" s="234" t="s">
        <v>25</v>
      </c>
      <c r="F96" s="234" t="s">
        <v>25</v>
      </c>
      <c r="G96" s="234" t="s">
        <v>25</v>
      </c>
      <c r="H96" s="234" t="s">
        <v>7105</v>
      </c>
      <c r="I96" s="234" t="s">
        <v>7051</v>
      </c>
      <c r="J96" s="234" t="s">
        <v>7106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751</v>
      </c>
      <c r="B97" s="233" t="s">
        <v>7107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7108</v>
      </c>
      <c r="B98" s="234" t="s">
        <v>7109</v>
      </c>
      <c r="C98" s="234" t="s">
        <v>7110</v>
      </c>
      <c r="D98" s="234" t="s">
        <v>7111</v>
      </c>
      <c r="E98" s="234" t="s">
        <v>25</v>
      </c>
      <c r="F98" s="234" t="s">
        <v>25</v>
      </c>
      <c r="G98" s="234" t="s">
        <v>25</v>
      </c>
      <c r="H98" s="234" t="s">
        <v>7112</v>
      </c>
      <c r="I98" s="234" t="s">
        <v>25</v>
      </c>
      <c r="J98" s="234" t="s">
        <v>7113</v>
      </c>
      <c r="K98" s="237">
        <f>IF(COUNTIF(L98:AY98,"&lt;&gt;")=0,"",SUMPRODUCT(((Recommendations[ImplStatus]="Implemented")+(Recommendations[ImplStatus]="Compensated"))*ISNUMBER(MATCH(Recommendations[Id],L98:AY98,0)))/COUNTIF(L98:AY98,"&lt;&gt;"))</f>
        <v>0</v>
      </c>
      <c r="L98" s="240" t="s">
        <v>2786</v>
      </c>
      <c r="M98" s="240" t="s">
        <v>2792</v>
      </c>
      <c r="N98" s="240" t="s">
        <v>2820</v>
      </c>
      <c r="O98" s="240" t="s">
        <v>2828</v>
      </c>
      <c r="P98" s="240" t="s">
        <v>2834</v>
      </c>
      <c r="Q98" s="240" t="s">
        <v>2840</v>
      </c>
      <c r="R98" s="240" t="s">
        <v>2846</v>
      </c>
      <c r="S98" s="240" t="s">
        <v>2853</v>
      </c>
      <c r="T98" s="240" t="s">
        <v>2861</v>
      </c>
      <c r="U98" s="240" t="s">
        <v>2868</v>
      </c>
      <c r="V98" s="240" t="s">
        <v>2875</v>
      </c>
      <c r="W98" s="240" t="s">
        <v>2883</v>
      </c>
      <c r="X98" s="240" t="s">
        <v>2890</v>
      </c>
      <c r="Y98" s="240" t="s">
        <v>3478</v>
      </c>
      <c r="Z98" s="240" t="s">
        <v>3497</v>
      </c>
      <c r="AA98" s="240" t="s">
        <v>3503</v>
      </c>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7114</v>
      </c>
      <c r="B99" s="234" t="s">
        <v>7115</v>
      </c>
      <c r="C99" s="234" t="s">
        <v>7116</v>
      </c>
      <c r="D99" s="234" t="s">
        <v>7117</v>
      </c>
      <c r="E99" s="234" t="s">
        <v>7118</v>
      </c>
      <c r="F99" s="234" t="s">
        <v>25</v>
      </c>
      <c r="G99" s="234" t="s">
        <v>25</v>
      </c>
      <c r="H99" s="234" t="s">
        <v>7119</v>
      </c>
      <c r="I99" s="234" t="s">
        <v>25</v>
      </c>
      <c r="J99" s="234" t="s">
        <v>7120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7121</v>
      </c>
      <c r="B100" s="234" t="s">
        <v>7122</v>
      </c>
      <c r="C100" s="234" t="s">
        <v>7123</v>
      </c>
      <c r="D100" s="234" t="s">
        <v>25</v>
      </c>
      <c r="E100" s="234" t="s">
        <v>25</v>
      </c>
      <c r="F100" s="234" t="s">
        <v>25</v>
      </c>
      <c r="G100" s="234" t="s">
        <v>25</v>
      </c>
      <c r="H100" s="234" t="s">
        <v>7124</v>
      </c>
      <c r="I100" s="234" t="s">
        <v>7125</v>
      </c>
      <c r="J100" s="234" t="s">
        <v>7126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7127</v>
      </c>
      <c r="B101" s="234" t="s">
        <v>7128</v>
      </c>
      <c r="C101" s="234" t="s">
        <v>7129</v>
      </c>
      <c r="D101" s="234" t="s">
        <v>25</v>
      </c>
      <c r="E101" s="234" t="s">
        <v>25</v>
      </c>
      <c r="F101" s="234" t="s">
        <v>25</v>
      </c>
      <c r="G101" s="234" t="s">
        <v>25</v>
      </c>
      <c r="H101" s="234" t="s">
        <v>7130</v>
      </c>
      <c r="I101" s="234" t="s">
        <v>7051</v>
      </c>
      <c r="J101" s="234" t="s">
        <v>7131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7132</v>
      </c>
      <c r="B102" s="234" t="s">
        <v>7133</v>
      </c>
      <c r="C102" s="234" t="s">
        <v>7134</v>
      </c>
      <c r="D102" s="234" t="s">
        <v>7135</v>
      </c>
      <c r="E102" s="234" t="s">
        <v>25</v>
      </c>
      <c r="F102" s="234" t="s">
        <v>25</v>
      </c>
      <c r="G102" s="234" t="s">
        <v>25</v>
      </c>
      <c r="H102" s="234" t="s">
        <v>7136</v>
      </c>
      <c r="I102" s="234" t="s">
        <v>25</v>
      </c>
      <c r="J102" s="234" t="s">
        <v>7137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7138</v>
      </c>
      <c r="B103" s="234" t="s">
        <v>7139</v>
      </c>
      <c r="C103" s="234" t="s">
        <v>7140</v>
      </c>
      <c r="D103" s="234" t="s">
        <v>7135</v>
      </c>
      <c r="E103" s="234" t="s">
        <v>25</v>
      </c>
      <c r="F103" s="234" t="s">
        <v>7141</v>
      </c>
      <c r="G103" s="234" t="s">
        <v>25</v>
      </c>
      <c r="H103" s="234" t="s">
        <v>7142</v>
      </c>
      <c r="I103" s="234" t="s">
        <v>7143</v>
      </c>
      <c r="J103" s="234" t="s">
        <v>7144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758</v>
      </c>
      <c r="B104" s="233" t="s">
        <v>7145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7146</v>
      </c>
      <c r="B105" s="234" t="s">
        <v>7147</v>
      </c>
      <c r="C105" s="234" t="s">
        <v>7148</v>
      </c>
      <c r="D105" s="234" t="s">
        <v>7149</v>
      </c>
      <c r="E105" s="234" t="s">
        <v>7150</v>
      </c>
      <c r="F105" s="234" t="s">
        <v>25</v>
      </c>
      <c r="G105" s="234" t="s">
        <v>25</v>
      </c>
      <c r="H105" s="234" t="s">
        <v>7151</v>
      </c>
      <c r="I105" s="234" t="s">
        <v>7152</v>
      </c>
      <c r="J105" s="234" t="s">
        <v>7153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7154</v>
      </c>
      <c r="B106" s="232" t="s">
        <v>7155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4044</v>
      </c>
      <c r="B107" s="233" t="s">
        <v>7156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7157</v>
      </c>
      <c r="B108" s="234" t="s">
        <v>7158</v>
      </c>
      <c r="C108" s="234" t="s">
        <v>7159</v>
      </c>
      <c r="D108" s="234" t="s">
        <v>6823</v>
      </c>
      <c r="E108" s="234" t="s">
        <v>6621</v>
      </c>
      <c r="F108" s="234" t="s">
        <v>25</v>
      </c>
      <c r="G108" s="234" t="s">
        <v>25</v>
      </c>
      <c r="H108" s="234" t="s">
        <v>7160</v>
      </c>
      <c r="I108" s="234" t="s">
        <v>25</v>
      </c>
      <c r="J108" s="234" t="s">
        <v>7161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7162</v>
      </c>
      <c r="B109" s="234" t="s">
        <v>7163</v>
      </c>
      <c r="C109" s="234" t="s">
        <v>7164</v>
      </c>
      <c r="D109" s="234" t="s">
        <v>6626</v>
      </c>
      <c r="E109" s="234" t="s">
        <v>25</v>
      </c>
      <c r="F109" s="234" t="s">
        <v>6628</v>
      </c>
      <c r="G109" s="234" t="s">
        <v>25</v>
      </c>
      <c r="H109" s="234" t="s">
        <v>7165</v>
      </c>
      <c r="I109" s="234" t="s">
        <v>25</v>
      </c>
      <c r="J109" s="234" t="s">
        <v>7166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4048</v>
      </c>
      <c r="B110" s="233" t="s">
        <v>7167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7168</v>
      </c>
      <c r="B111" s="234" t="s">
        <v>7169</v>
      </c>
      <c r="C111" s="234" t="s">
        <v>7170</v>
      </c>
      <c r="D111" s="234" t="s">
        <v>7171</v>
      </c>
      <c r="E111" s="234" t="s">
        <v>25</v>
      </c>
      <c r="F111" s="234" t="s">
        <v>7172</v>
      </c>
      <c r="G111" s="234" t="s">
        <v>25</v>
      </c>
      <c r="H111" s="234" t="s">
        <v>7173</v>
      </c>
      <c r="I111" s="234" t="s">
        <v>7174</v>
      </c>
      <c r="J111" s="234" t="s">
        <v>7175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7176</v>
      </c>
      <c r="B112" s="234" t="s">
        <v>7177</v>
      </c>
      <c r="C112" s="234" t="s">
        <v>7178</v>
      </c>
      <c r="D112" s="234" t="s">
        <v>7179</v>
      </c>
      <c r="E112" s="234" t="s">
        <v>25</v>
      </c>
      <c r="F112" s="234" t="s">
        <v>25</v>
      </c>
      <c r="G112" s="234" t="s">
        <v>25</v>
      </c>
      <c r="H112" s="234" t="s">
        <v>7180</v>
      </c>
      <c r="I112" s="234" t="s">
        <v>25</v>
      </c>
      <c r="J112" s="234" t="s">
        <v>7181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7182</v>
      </c>
      <c r="B113" s="234" t="s">
        <v>7183</v>
      </c>
      <c r="C113" s="234" t="s">
        <v>7184</v>
      </c>
      <c r="D113" s="234" t="s">
        <v>7185</v>
      </c>
      <c r="E113" s="234" t="s">
        <v>25</v>
      </c>
      <c r="F113" s="234" t="s">
        <v>25</v>
      </c>
      <c r="G113" s="234" t="s">
        <v>25</v>
      </c>
      <c r="H113" s="234" t="s">
        <v>7186</v>
      </c>
      <c r="I113" s="234" t="s">
        <v>7187</v>
      </c>
      <c r="J113" s="234" t="s">
        <v>7188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7189</v>
      </c>
      <c r="B114" s="234" t="s">
        <v>7190</v>
      </c>
      <c r="C114" s="234" t="s">
        <v>7191</v>
      </c>
      <c r="D114" s="234" t="s">
        <v>7192</v>
      </c>
      <c r="E114" s="234" t="s">
        <v>25</v>
      </c>
      <c r="F114" s="234" t="s">
        <v>25</v>
      </c>
      <c r="G114" s="234" t="s">
        <v>7193</v>
      </c>
      <c r="H114" s="234" t="s">
        <v>7194</v>
      </c>
      <c r="I114" s="234" t="s">
        <v>7195</v>
      </c>
      <c r="J114" s="234" t="s">
        <v>7196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7197</v>
      </c>
      <c r="B115" s="234" t="s">
        <v>7198</v>
      </c>
      <c r="C115" s="234" t="s">
        <v>7199</v>
      </c>
      <c r="D115" s="234" t="s">
        <v>7200</v>
      </c>
      <c r="E115" s="234" t="s">
        <v>25</v>
      </c>
      <c r="F115" s="234" t="s">
        <v>7201</v>
      </c>
      <c r="G115" s="234" t="s">
        <v>25</v>
      </c>
      <c r="H115" s="234" t="s">
        <v>7202</v>
      </c>
      <c r="I115" s="234" t="s">
        <v>7202</v>
      </c>
      <c r="J115" s="234" t="s">
        <v>7203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4052</v>
      </c>
      <c r="B116" s="233" t="s">
        <v>7204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7205</v>
      </c>
      <c r="B117" s="234" t="s">
        <v>7206</v>
      </c>
      <c r="C117" s="234" t="s">
        <v>7207</v>
      </c>
      <c r="D117" s="234" t="s">
        <v>7208</v>
      </c>
      <c r="E117" s="234" t="s">
        <v>25</v>
      </c>
      <c r="F117" s="234" t="s">
        <v>7209</v>
      </c>
      <c r="G117" s="234" t="s">
        <v>7210</v>
      </c>
      <c r="H117" s="234" t="s">
        <v>7211</v>
      </c>
      <c r="I117" s="234" t="s">
        <v>7212</v>
      </c>
      <c r="J117" s="234" t="s">
        <v>7213</v>
      </c>
      <c r="K117" s="237">
        <f>IF(COUNTIF(L117:AY117,"&lt;&gt;")=0,"",SUMPRODUCT(((Recommendations[ImplStatus]="Implemented")+(Recommendations[ImplStatus]="Compensated"))*ISNUMBER(MATCH(Recommendations[Id],L117:AY117,0)))/COUNTIF(L117:AY117,"&lt;&gt;"))</f>
        <v>0</v>
      </c>
      <c r="L117" s="240" t="s">
        <v>2190</v>
      </c>
      <c r="M117" s="240" t="s">
        <v>2196</v>
      </c>
      <c r="N117" s="240" t="s">
        <v>2219</v>
      </c>
      <c r="O117" s="240" t="s">
        <v>2665</v>
      </c>
      <c r="P117" s="240" t="s">
        <v>2672</v>
      </c>
      <c r="Q117" s="240" t="s">
        <v>2679</v>
      </c>
      <c r="R117" s="240" t="s">
        <v>2686</v>
      </c>
      <c r="S117" s="240" t="s">
        <v>2778</v>
      </c>
      <c r="T117" s="240" t="s">
        <v>2954</v>
      </c>
      <c r="U117" s="240" t="s">
        <v>3140</v>
      </c>
      <c r="V117" s="240" t="s">
        <v>3148</v>
      </c>
      <c r="W117" s="240" t="s">
        <v>3155</v>
      </c>
      <c r="X117" s="240" t="s">
        <v>3162</v>
      </c>
      <c r="Y117" s="240" t="s">
        <v>3168</v>
      </c>
      <c r="Z117" s="240" t="s">
        <v>3175</v>
      </c>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7214</v>
      </c>
      <c r="B118" s="234" t="s">
        <v>7215</v>
      </c>
      <c r="C118" s="234" t="s">
        <v>7216</v>
      </c>
      <c r="D118" s="234" t="s">
        <v>7217</v>
      </c>
      <c r="E118" s="234" t="s">
        <v>25</v>
      </c>
      <c r="F118" s="234" t="s">
        <v>25</v>
      </c>
      <c r="G118" s="234" t="s">
        <v>25</v>
      </c>
      <c r="H118" s="234" t="s">
        <v>7218</v>
      </c>
      <c r="I118" s="234" t="s">
        <v>7051</v>
      </c>
      <c r="J118" s="234" t="s">
        <v>7219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7220</v>
      </c>
      <c r="B119" s="234" t="s">
        <v>7221</v>
      </c>
      <c r="C119" s="234" t="s">
        <v>7222</v>
      </c>
      <c r="D119" s="234" t="s">
        <v>7223</v>
      </c>
      <c r="E119" s="234" t="s">
        <v>25</v>
      </c>
      <c r="F119" s="234" t="s">
        <v>7224</v>
      </c>
      <c r="G119" s="234" t="s">
        <v>25</v>
      </c>
      <c r="H119" s="234" t="s">
        <v>7225</v>
      </c>
      <c r="I119" s="234" t="s">
        <v>7226</v>
      </c>
      <c r="J119" s="234" t="s">
        <v>7227</v>
      </c>
      <c r="K119" s="237">
        <f>IF(COUNTIF(L119:AY119,"&lt;&gt;")=0,"",SUMPRODUCT(((Recommendations[ImplStatus]="Implemented")+(Recommendations[ImplStatus]="Compensated"))*ISNUMBER(MATCH(Recommendations[Id],L119:AY119,0)))/COUNTIF(L119:AY119,"&lt;&gt;"))</f>
        <v>0</v>
      </c>
      <c r="L119" s="240" t="s">
        <v>737</v>
      </c>
      <c r="M119" s="240" t="s">
        <v>744</v>
      </c>
      <c r="N119" s="240" t="s">
        <v>751</v>
      </c>
      <c r="O119" s="240" t="s">
        <v>758</v>
      </c>
      <c r="P119" s="240" t="s">
        <v>765</v>
      </c>
      <c r="Q119" s="240" t="s">
        <v>771</v>
      </c>
      <c r="R119" s="240" t="s">
        <v>778</v>
      </c>
      <c r="S119" s="240" t="s">
        <v>785</v>
      </c>
      <c r="T119" s="240" t="s">
        <v>792</v>
      </c>
      <c r="U119" s="240" t="s">
        <v>799</v>
      </c>
      <c r="V119" s="240" t="s">
        <v>806</v>
      </c>
      <c r="W119" s="240" t="s">
        <v>812</v>
      </c>
      <c r="X119" s="240" t="s">
        <v>818</v>
      </c>
      <c r="Y119" s="240" t="s">
        <v>824</v>
      </c>
      <c r="Z119" s="240" t="s">
        <v>830</v>
      </c>
      <c r="AA119" s="240" t="s">
        <v>836</v>
      </c>
      <c r="AB119" s="240" t="s">
        <v>842</v>
      </c>
      <c r="AC119" s="240" t="s">
        <v>847</v>
      </c>
      <c r="AD119" s="240" t="s">
        <v>854</v>
      </c>
      <c r="AE119" s="240" t="s">
        <v>860</v>
      </c>
      <c r="AF119" s="240" t="s">
        <v>866</v>
      </c>
      <c r="AG119" s="240" t="s">
        <v>872</v>
      </c>
      <c r="AH119" s="240" t="s">
        <v>878</v>
      </c>
      <c r="AI119" s="240" t="s">
        <v>884</v>
      </c>
      <c r="AJ119" s="240" t="s">
        <v>890</v>
      </c>
      <c r="AK119" s="240" t="s">
        <v>897</v>
      </c>
      <c r="AL119" s="240" t="s">
        <v>904</v>
      </c>
      <c r="AM119" s="240" t="s">
        <v>911</v>
      </c>
      <c r="AN119" s="240" t="s">
        <v>917</v>
      </c>
      <c r="AO119" s="240" t="s">
        <v>923</v>
      </c>
      <c r="AP119" s="240" t="s">
        <v>929</v>
      </c>
      <c r="AQ119" s="240" t="s">
        <v>935</v>
      </c>
      <c r="AR119" s="240" t="s">
        <v>941</v>
      </c>
      <c r="AS119" s="240" t="s">
        <v>947</v>
      </c>
      <c r="AT119" s="240" t="s">
        <v>953</v>
      </c>
      <c r="AU119" s="240" t="s">
        <v>959</v>
      </c>
      <c r="AV119" s="240" t="s">
        <v>965</v>
      </c>
      <c r="AW119" s="240" t="s">
        <v>971</v>
      </c>
      <c r="AX119" s="240" t="s">
        <v>977</v>
      </c>
      <c r="AY119" s="250" t="s">
        <v>983</v>
      </c>
    </row>
    <row r="120" spans="1:51" ht="60" customHeight="1" outlineLevel="1" x14ac:dyDescent="0.35">
      <c r="A120" s="245" t="s">
        <v>4056</v>
      </c>
      <c r="B120" s="233" t="s">
        <v>7228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7229</v>
      </c>
      <c r="B121" s="234" t="s">
        <v>7230</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7231</v>
      </c>
      <c r="B122" s="234" t="s">
        <v>7232</v>
      </c>
      <c r="C122" s="234" t="s">
        <v>7233</v>
      </c>
      <c r="D122" s="234" t="s">
        <v>7234</v>
      </c>
      <c r="E122" s="234" t="s">
        <v>25</v>
      </c>
      <c r="F122" s="234" t="s">
        <v>7235</v>
      </c>
      <c r="G122" s="234" t="s">
        <v>25</v>
      </c>
      <c r="H122" s="234" t="s">
        <v>7236</v>
      </c>
      <c r="I122" s="234" t="s">
        <v>7237</v>
      </c>
      <c r="J122" s="234" t="s">
        <v>7238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7239</v>
      </c>
      <c r="B123" s="234" t="s">
        <v>7240</v>
      </c>
      <c r="C123" s="234" t="s">
        <v>7241</v>
      </c>
      <c r="D123" s="234" t="s">
        <v>7242</v>
      </c>
      <c r="E123" s="234" t="s">
        <v>25</v>
      </c>
      <c r="F123" s="234" t="s">
        <v>7243</v>
      </c>
      <c r="G123" s="234" t="s">
        <v>25</v>
      </c>
      <c r="H123" s="234" t="s">
        <v>7244</v>
      </c>
      <c r="I123" s="234" t="s">
        <v>25</v>
      </c>
      <c r="J123" s="234" t="s">
        <v>7245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4060</v>
      </c>
      <c r="B124" s="233" t="s">
        <v>7246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7247</v>
      </c>
      <c r="B125" s="234" t="s">
        <v>7248</v>
      </c>
      <c r="C125" s="234" t="s">
        <v>7249</v>
      </c>
      <c r="D125" s="234" t="s">
        <v>7250</v>
      </c>
      <c r="E125" s="234" t="s">
        <v>25</v>
      </c>
      <c r="F125" s="234" t="s">
        <v>25</v>
      </c>
      <c r="G125" s="234" t="s">
        <v>25</v>
      </c>
      <c r="H125" s="234" t="s">
        <v>7251</v>
      </c>
      <c r="I125" s="234" t="s">
        <v>25</v>
      </c>
      <c r="J125" s="234" t="s">
        <v>7252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7253</v>
      </c>
      <c r="B126" s="234" t="s">
        <v>7254</v>
      </c>
      <c r="C126" s="234" t="s">
        <v>7255</v>
      </c>
      <c r="D126" s="234" t="s">
        <v>7256</v>
      </c>
      <c r="E126" s="234" t="s">
        <v>25</v>
      </c>
      <c r="F126" s="234" t="s">
        <v>7257</v>
      </c>
      <c r="G126" s="234" t="s">
        <v>25</v>
      </c>
      <c r="H126" s="234" t="s">
        <v>7258</v>
      </c>
      <c r="I126" s="234" t="s">
        <v>7259</v>
      </c>
      <c r="J126" s="234" t="s">
        <v>7260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7261</v>
      </c>
      <c r="B127" s="234" t="s">
        <v>7262</v>
      </c>
      <c r="C127" s="234" t="s">
        <v>7263</v>
      </c>
      <c r="D127" s="234" t="s">
        <v>7264</v>
      </c>
      <c r="E127" s="234" t="s">
        <v>7265</v>
      </c>
      <c r="F127" s="234" t="s">
        <v>25</v>
      </c>
      <c r="G127" s="234" t="s">
        <v>25</v>
      </c>
      <c r="H127" s="234" t="s">
        <v>7266</v>
      </c>
      <c r="I127" s="234" t="s">
        <v>25</v>
      </c>
      <c r="J127" s="234" t="s">
        <v>7267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7268</v>
      </c>
      <c r="B128" s="234" t="s">
        <v>7269</v>
      </c>
      <c r="C128" s="234" t="s">
        <v>7270</v>
      </c>
      <c r="D128" s="234" t="s">
        <v>25</v>
      </c>
      <c r="E128" s="234" t="s">
        <v>25</v>
      </c>
      <c r="F128" s="234" t="s">
        <v>25</v>
      </c>
      <c r="G128" s="234" t="s">
        <v>25</v>
      </c>
      <c r="H128" s="234" t="s">
        <v>7271</v>
      </c>
      <c r="I128" s="234" t="s">
        <v>7272</v>
      </c>
      <c r="J128" s="234" t="s">
        <v>7273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7274</v>
      </c>
      <c r="B129" s="234" t="s">
        <v>7275</v>
      </c>
      <c r="C129" s="234" t="s">
        <v>7276</v>
      </c>
      <c r="D129" s="234" t="s">
        <v>25</v>
      </c>
      <c r="E129" s="234" t="s">
        <v>7277</v>
      </c>
      <c r="F129" s="234" t="s">
        <v>25</v>
      </c>
      <c r="G129" s="234" t="s">
        <v>25</v>
      </c>
      <c r="H129" s="234" t="s">
        <v>7278</v>
      </c>
      <c r="I129" s="234" t="s">
        <v>25</v>
      </c>
      <c r="J129" s="234" t="s">
        <v>7279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7280</v>
      </c>
      <c r="B130" s="234" t="s">
        <v>7281</v>
      </c>
      <c r="C130" s="234" t="s">
        <v>7282</v>
      </c>
      <c r="D130" s="234" t="s">
        <v>25</v>
      </c>
      <c r="E130" s="234" t="s">
        <v>25</v>
      </c>
      <c r="F130" s="234" t="s">
        <v>25</v>
      </c>
      <c r="G130" s="234" t="s">
        <v>25</v>
      </c>
      <c r="H130" s="234" t="s">
        <v>7283</v>
      </c>
      <c r="I130" s="234" t="s">
        <v>25</v>
      </c>
      <c r="J130" s="234" t="s">
        <v>7284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7285</v>
      </c>
      <c r="B131" s="232" t="s">
        <v>7286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4078</v>
      </c>
      <c r="B132" s="233" t="s">
        <v>7287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7288</v>
      </c>
      <c r="B133" s="234" t="s">
        <v>7289</v>
      </c>
      <c r="C133" s="234" t="s">
        <v>7290</v>
      </c>
      <c r="D133" s="234" t="s">
        <v>6823</v>
      </c>
      <c r="E133" s="234" t="s">
        <v>6621</v>
      </c>
      <c r="F133" s="234" t="s">
        <v>25</v>
      </c>
      <c r="G133" s="234" t="s">
        <v>25</v>
      </c>
      <c r="H133" s="234" t="s">
        <v>7291</v>
      </c>
      <c r="I133" s="234" t="s">
        <v>25</v>
      </c>
      <c r="J133" s="234" t="s">
        <v>7292</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7293</v>
      </c>
      <c r="B134" s="234" t="s">
        <v>7294</v>
      </c>
      <c r="C134" s="234" t="s">
        <v>6828</v>
      </c>
      <c r="D134" s="234" t="s">
        <v>6626</v>
      </c>
      <c r="E134" s="234" t="s">
        <v>25</v>
      </c>
      <c r="F134" s="234" t="s">
        <v>6628</v>
      </c>
      <c r="G134" s="234" t="s">
        <v>25</v>
      </c>
      <c r="H134" s="234" t="s">
        <v>7295</v>
      </c>
      <c r="I134" s="234" t="s">
        <v>25</v>
      </c>
      <c r="J134" s="234" t="s">
        <v>7296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4082</v>
      </c>
      <c r="B135" s="233" t="s">
        <v>7297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7298</v>
      </c>
      <c r="B136" s="234" t="s">
        <v>7299</v>
      </c>
      <c r="C136" s="234" t="s">
        <v>7300</v>
      </c>
      <c r="D136" s="234" t="s">
        <v>7301</v>
      </c>
      <c r="E136" s="234" t="s">
        <v>7302</v>
      </c>
      <c r="F136" s="234" t="s">
        <v>7303</v>
      </c>
      <c r="G136" s="234" t="s">
        <v>25</v>
      </c>
      <c r="H136" s="234" t="s">
        <v>7304</v>
      </c>
      <c r="I136" s="234" t="s">
        <v>25</v>
      </c>
      <c r="J136" s="234" t="s">
        <v>7305</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7306</v>
      </c>
      <c r="B137" s="234" t="s">
        <v>7307</v>
      </c>
      <c r="C137" s="234" t="s">
        <v>7308</v>
      </c>
      <c r="D137" s="234" t="s">
        <v>7309</v>
      </c>
      <c r="E137" s="234" t="s">
        <v>25</v>
      </c>
      <c r="F137" s="234" t="s">
        <v>25</v>
      </c>
      <c r="G137" s="234" t="s">
        <v>25</v>
      </c>
      <c r="H137" s="234" t="s">
        <v>7310</v>
      </c>
      <c r="I137" s="234" t="s">
        <v>25</v>
      </c>
      <c r="J137" s="234" t="s">
        <v>7311</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7312</v>
      </c>
      <c r="B138" s="234" t="s">
        <v>7313</v>
      </c>
      <c r="C138" s="234" t="s">
        <v>7314</v>
      </c>
      <c r="D138" s="234" t="s">
        <v>25</v>
      </c>
      <c r="E138" s="234" t="s">
        <v>25</v>
      </c>
      <c r="F138" s="234" t="s">
        <v>25</v>
      </c>
      <c r="G138" s="234" t="s">
        <v>25</v>
      </c>
      <c r="H138" s="234" t="s">
        <v>7315</v>
      </c>
      <c r="I138" s="234" t="s">
        <v>25</v>
      </c>
      <c r="J138" s="234" t="s">
        <v>7316</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7317</v>
      </c>
      <c r="B139" s="234" t="s">
        <v>7318</v>
      </c>
      <c r="C139" s="234" t="s">
        <v>7319</v>
      </c>
      <c r="D139" s="234" t="s">
        <v>7320</v>
      </c>
      <c r="E139" s="234" t="s">
        <v>25</v>
      </c>
      <c r="F139" s="234" t="s">
        <v>25</v>
      </c>
      <c r="G139" s="234" t="s">
        <v>25</v>
      </c>
      <c r="H139" s="234" t="s">
        <v>7321</v>
      </c>
      <c r="I139" s="234" t="s">
        <v>7322</v>
      </c>
      <c r="J139" s="234" t="s">
        <v>7323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7324</v>
      </c>
      <c r="B140" s="234" t="s">
        <v>7325</v>
      </c>
      <c r="C140" s="234" t="s">
        <v>7326</v>
      </c>
      <c r="D140" s="234" t="s">
        <v>7327</v>
      </c>
      <c r="E140" s="234" t="s">
        <v>25</v>
      </c>
      <c r="F140" s="234" t="s">
        <v>25</v>
      </c>
      <c r="G140" s="234" t="s">
        <v>25</v>
      </c>
      <c r="H140" s="234" t="s">
        <v>7328</v>
      </c>
      <c r="I140" s="234" t="s">
        <v>7051</v>
      </c>
      <c r="J140" s="234" t="s">
        <v>7329</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7330</v>
      </c>
      <c r="B141" s="234" t="s">
        <v>7331</v>
      </c>
      <c r="C141" s="234" t="s">
        <v>7332</v>
      </c>
      <c r="D141" s="234" t="s">
        <v>25</v>
      </c>
      <c r="E141" s="234" t="s">
        <v>7333</v>
      </c>
      <c r="F141" s="234" t="s">
        <v>25</v>
      </c>
      <c r="G141" s="234" t="s">
        <v>25</v>
      </c>
      <c r="H141" s="234" t="s">
        <v>7334</v>
      </c>
      <c r="I141" s="234" t="s">
        <v>7051</v>
      </c>
      <c r="J141" s="234" t="s">
        <v>7335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7336</v>
      </c>
      <c r="B142" s="234" t="s">
        <v>7337</v>
      </c>
      <c r="C142" s="234" t="s">
        <v>7338</v>
      </c>
      <c r="D142" s="234" t="s">
        <v>7339</v>
      </c>
      <c r="E142" s="234" t="s">
        <v>7333</v>
      </c>
      <c r="F142" s="234" t="s">
        <v>25</v>
      </c>
      <c r="G142" s="234" t="s">
        <v>25</v>
      </c>
      <c r="H142" s="234" t="s">
        <v>7340</v>
      </c>
      <c r="I142" s="234" t="s">
        <v>7341</v>
      </c>
      <c r="J142" s="234" t="s">
        <v>7342</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4086</v>
      </c>
      <c r="B143" s="233" t="s">
        <v>7343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7344</v>
      </c>
      <c r="B144" s="234" t="s">
        <v>7345</v>
      </c>
      <c r="C144" s="234" t="s">
        <v>7346</v>
      </c>
      <c r="D144" s="234" t="s">
        <v>25</v>
      </c>
      <c r="E144" s="234" t="s">
        <v>25</v>
      </c>
      <c r="F144" s="234" t="s">
        <v>25</v>
      </c>
      <c r="G144" s="234" t="s">
        <v>25</v>
      </c>
      <c r="H144" s="234" t="s">
        <v>7347</v>
      </c>
      <c r="I144" s="234" t="s">
        <v>25</v>
      </c>
      <c r="J144" s="234" t="s">
        <v>7348</v>
      </c>
      <c r="K144" s="237">
        <f>IF(COUNTIF(L144:AY144,"&lt;&gt;")=0,"",SUMPRODUCT(((Recommendations[ImplStatus]="Implemented")+(Recommendations[ImplStatus]="Compensated"))*ISNUMBER(MATCH(Recommendations[Id],L144:AY144,0)))/COUNTIF(L144:AY144,"&lt;&gt;"))</f>
        <v>0</v>
      </c>
      <c r="L144" s="240" t="s">
        <v>94</v>
      </c>
      <c r="M144" s="240" t="s">
        <v>100</v>
      </c>
      <c r="N144" s="240" t="s">
        <v>106</v>
      </c>
      <c r="O144" s="240" t="s">
        <v>111</v>
      </c>
      <c r="P144" s="240" t="s">
        <v>117</v>
      </c>
      <c r="Q144" s="240" t="s">
        <v>123</v>
      </c>
      <c r="R144" s="240" t="s">
        <v>129</v>
      </c>
      <c r="S144" s="240" t="s">
        <v>135</v>
      </c>
      <c r="T144" s="240" t="s">
        <v>141</v>
      </c>
      <c r="U144" s="240" t="s">
        <v>146</v>
      </c>
      <c r="V144" s="240" t="s">
        <v>151</v>
      </c>
      <c r="W144" s="240" t="s">
        <v>155</v>
      </c>
      <c r="X144" s="240" t="s">
        <v>160</v>
      </c>
      <c r="Y144" s="240" t="s">
        <v>164</v>
      </c>
      <c r="Z144" s="240" t="s">
        <v>169</v>
      </c>
      <c r="AA144" s="240" t="s">
        <v>174</v>
      </c>
      <c r="AB144" s="240" t="s">
        <v>180</v>
      </c>
      <c r="AC144" s="240" t="s">
        <v>185</v>
      </c>
      <c r="AD144" s="240" t="s">
        <v>190</v>
      </c>
      <c r="AE144" s="240" t="s">
        <v>195</v>
      </c>
      <c r="AF144" s="240" t="s">
        <v>200</v>
      </c>
      <c r="AG144" s="240" t="s">
        <v>204</v>
      </c>
      <c r="AH144" s="240" t="s">
        <v>209</v>
      </c>
      <c r="AI144" s="240" t="s">
        <v>215</v>
      </c>
      <c r="AJ144" s="240" t="s">
        <v>220</v>
      </c>
      <c r="AK144" s="240" t="s">
        <v>225</v>
      </c>
      <c r="AL144" s="240" t="s">
        <v>230</v>
      </c>
      <c r="AM144" s="240" t="s">
        <v>234</v>
      </c>
      <c r="AN144" s="240" t="s">
        <v>240</v>
      </c>
      <c r="AO144" s="240" t="s">
        <v>246</v>
      </c>
      <c r="AP144" s="240" t="s">
        <v>250</v>
      </c>
      <c r="AQ144" s="240" t="s">
        <v>254</v>
      </c>
      <c r="AR144" s="240" t="s">
        <v>258</v>
      </c>
      <c r="AS144" s="240" t="s">
        <v>262</v>
      </c>
      <c r="AT144" s="240" t="s">
        <v>266</v>
      </c>
      <c r="AU144" s="240" t="s">
        <v>271</v>
      </c>
      <c r="AV144" s="240" t="s">
        <v>276</v>
      </c>
      <c r="AW144" s="240" t="s">
        <v>281</v>
      </c>
      <c r="AX144" s="240" t="s">
        <v>287</v>
      </c>
      <c r="AY144" s="250" t="s">
        <v>502</v>
      </c>
    </row>
    <row r="145" spans="1:51" ht="60" customHeight="1" x14ac:dyDescent="0.35">
      <c r="A145" s="246" t="s">
        <v>7349</v>
      </c>
      <c r="B145" s="234" t="s">
        <v>7350</v>
      </c>
      <c r="C145" s="234" t="s">
        <v>7351</v>
      </c>
      <c r="D145" s="234" t="s">
        <v>25</v>
      </c>
      <c r="E145" s="234" t="s">
        <v>25</v>
      </c>
      <c r="F145" s="234" t="s">
        <v>25</v>
      </c>
      <c r="G145" s="234" t="s">
        <v>25</v>
      </c>
      <c r="H145" s="234" t="s">
        <v>7352</v>
      </c>
      <c r="I145" s="234" t="s">
        <v>25</v>
      </c>
      <c r="J145" s="234" t="s">
        <v>7353</v>
      </c>
      <c r="K145" s="237">
        <f>IF(COUNTIF(L145:AY145,"&lt;&gt;")=0,"",SUMPRODUCT(((Recommendations[ImplStatus]="Implemented")+(Recommendations[ImplStatus]="Compensated"))*ISNUMBER(MATCH(Recommendations[Id],L145:AY145,0)))/COUNTIF(L145:AY145,"&lt;&gt;"))</f>
        <v>0</v>
      </c>
      <c r="L145" s="240" t="s">
        <v>94</v>
      </c>
      <c r="M145" s="240" t="s">
        <v>106</v>
      </c>
      <c r="N145" s="240" t="s">
        <v>151</v>
      </c>
      <c r="O145" s="240" t="s">
        <v>160</v>
      </c>
      <c r="P145" s="240" t="s">
        <v>174</v>
      </c>
      <c r="Q145" s="240" t="s">
        <v>180</v>
      </c>
      <c r="R145" s="240" t="s">
        <v>185</v>
      </c>
      <c r="S145" s="240" t="s">
        <v>190</v>
      </c>
      <c r="T145" s="240" t="s">
        <v>195</v>
      </c>
      <c r="U145" s="240" t="s">
        <v>200</v>
      </c>
      <c r="V145" s="240" t="s">
        <v>230</v>
      </c>
      <c r="W145" s="240" t="s">
        <v>240</v>
      </c>
      <c r="X145" s="240" t="s">
        <v>250</v>
      </c>
      <c r="Y145" s="240" t="s">
        <v>573</v>
      </c>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7354</v>
      </c>
      <c r="B146" s="234" t="s">
        <v>7355</v>
      </c>
      <c r="C146" s="234" t="s">
        <v>7356</v>
      </c>
      <c r="D146" s="234" t="s">
        <v>7357</v>
      </c>
      <c r="E146" s="234" t="s">
        <v>25</v>
      </c>
      <c r="F146" s="234" t="s">
        <v>25</v>
      </c>
      <c r="G146" s="234" t="s">
        <v>25</v>
      </c>
      <c r="H146" s="234" t="s">
        <v>7358</v>
      </c>
      <c r="I146" s="234" t="s">
        <v>25</v>
      </c>
      <c r="J146" s="234" t="s">
        <v>7359</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7360</v>
      </c>
      <c r="B147" s="232" t="s">
        <v>7361</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4108</v>
      </c>
      <c r="B148" s="233" t="s">
        <v>7362</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7363</v>
      </c>
      <c r="B149" s="234" t="s">
        <v>7364</v>
      </c>
      <c r="C149" s="234" t="s">
        <v>7365</v>
      </c>
      <c r="D149" s="234" t="s">
        <v>6823</v>
      </c>
      <c r="E149" s="234" t="s">
        <v>6621</v>
      </c>
      <c r="F149" s="234" t="s">
        <v>25</v>
      </c>
      <c r="G149" s="234" t="s">
        <v>25</v>
      </c>
      <c r="H149" s="234" t="s">
        <v>7366</v>
      </c>
      <c r="I149" s="234" t="s">
        <v>25</v>
      </c>
      <c r="J149" s="234" t="s">
        <v>7367</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7368</v>
      </c>
      <c r="B150" s="234" t="s">
        <v>7369</v>
      </c>
      <c r="C150" s="234" t="s">
        <v>6625</v>
      </c>
      <c r="D150" s="234" t="s">
        <v>6626</v>
      </c>
      <c r="E150" s="234" t="s">
        <v>25</v>
      </c>
      <c r="F150" s="234" t="s">
        <v>6628</v>
      </c>
      <c r="G150" s="234" t="s">
        <v>25</v>
      </c>
      <c r="H150" s="234" t="s">
        <v>7370</v>
      </c>
      <c r="I150" s="234" t="s">
        <v>25</v>
      </c>
      <c r="J150" s="234" t="s">
        <v>7371</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4112</v>
      </c>
      <c r="B151" s="233" t="s">
        <v>7372</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7373</v>
      </c>
      <c r="B152" s="234" t="s">
        <v>7374</v>
      </c>
      <c r="C152" s="234" t="s">
        <v>7375</v>
      </c>
      <c r="D152" s="234" t="s">
        <v>25</v>
      </c>
      <c r="E152" s="234" t="s">
        <v>25</v>
      </c>
      <c r="F152" s="234" t="s">
        <v>25</v>
      </c>
      <c r="G152" s="234" t="s">
        <v>25</v>
      </c>
      <c r="H152" s="234" t="s">
        <v>7376</v>
      </c>
      <c r="I152" s="234" t="s">
        <v>7377</v>
      </c>
      <c r="J152" s="234" t="s">
        <v>7378</v>
      </c>
      <c r="K152" s="237">
        <f>IF(COUNTIF(L152:AY152,"&lt;&gt;")=0,"",SUMPRODUCT(((Recommendations[ImplStatus]="Implemented")+(Recommendations[ImplStatus]="Compensated"))*ISNUMBER(MATCH(Recommendations[Id],L152:AY152,0)))/COUNTIF(L152:AY152,"&lt;&gt;"))</f>
        <v>0</v>
      </c>
      <c r="L152" s="240" t="s">
        <v>299</v>
      </c>
      <c r="M152" s="240" t="s">
        <v>304</v>
      </c>
      <c r="N152" s="240" t="s">
        <v>310</v>
      </c>
      <c r="O152" s="240" t="s">
        <v>316</v>
      </c>
      <c r="P152" s="240" t="s">
        <v>1405</v>
      </c>
      <c r="Q152" s="240" t="s">
        <v>1705</v>
      </c>
      <c r="R152" s="240" t="s">
        <v>2024</v>
      </c>
      <c r="S152" s="240" t="s">
        <v>2031</v>
      </c>
      <c r="T152" s="240" t="s">
        <v>2045</v>
      </c>
      <c r="U152" s="240" t="s">
        <v>2586</v>
      </c>
      <c r="V152" s="240" t="s">
        <v>2968</v>
      </c>
      <c r="W152" s="240" t="s">
        <v>2976</v>
      </c>
      <c r="X152" s="240" t="s">
        <v>2984</v>
      </c>
      <c r="Y152" s="240" t="s">
        <v>2991</v>
      </c>
      <c r="Z152" s="240" t="s">
        <v>2998</v>
      </c>
      <c r="AA152" s="240" t="s">
        <v>3005</v>
      </c>
      <c r="AB152" s="240" t="s">
        <v>3012</v>
      </c>
      <c r="AC152" s="240" t="s">
        <v>3019</v>
      </c>
      <c r="AD152" s="240" t="s">
        <v>3026</v>
      </c>
      <c r="AE152" s="240" t="s">
        <v>3033</v>
      </c>
      <c r="AF152" s="240" t="s">
        <v>3040</v>
      </c>
      <c r="AG152" s="240" t="s">
        <v>3047</v>
      </c>
      <c r="AH152" s="240" t="s">
        <v>3054</v>
      </c>
      <c r="AI152" s="240" t="s">
        <v>3061</v>
      </c>
      <c r="AJ152" s="240" t="s">
        <v>3068</v>
      </c>
      <c r="AK152" s="240" t="s">
        <v>3075</v>
      </c>
      <c r="AL152" s="240" t="s">
        <v>3083</v>
      </c>
      <c r="AM152" s="240" t="s">
        <v>3241</v>
      </c>
      <c r="AN152" s="240"/>
      <c r="AO152" s="240"/>
      <c r="AP152" s="240"/>
      <c r="AQ152" s="240"/>
      <c r="AR152" s="240"/>
      <c r="AS152" s="240"/>
      <c r="AT152" s="240"/>
      <c r="AU152" s="240"/>
      <c r="AV152" s="240"/>
      <c r="AW152" s="240"/>
      <c r="AX152" s="240"/>
      <c r="AY152" s="250"/>
    </row>
    <row r="153" spans="1:51" ht="60" customHeight="1" x14ac:dyDescent="0.35">
      <c r="A153" s="246" t="s">
        <v>7379</v>
      </c>
      <c r="B153" s="234" t="s">
        <v>7380</v>
      </c>
      <c r="C153" s="234" t="s">
        <v>7381</v>
      </c>
      <c r="D153" s="234" t="s">
        <v>7382</v>
      </c>
      <c r="E153" s="234" t="s">
        <v>25</v>
      </c>
      <c r="F153" s="234" t="s">
        <v>7383</v>
      </c>
      <c r="G153" s="234" t="s">
        <v>25</v>
      </c>
      <c r="H153" s="234" t="s">
        <v>7384</v>
      </c>
      <c r="I153" s="234" t="s">
        <v>7385</v>
      </c>
      <c r="J153" s="234" t="s">
        <v>7386</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7387</v>
      </c>
      <c r="B154" s="234" t="s">
        <v>7388</v>
      </c>
      <c r="C154" s="234" t="s">
        <v>7389</v>
      </c>
      <c r="D154" s="234" t="s">
        <v>25</v>
      </c>
      <c r="E154" s="234" t="s">
        <v>25</v>
      </c>
      <c r="F154" s="234" t="s">
        <v>7390</v>
      </c>
      <c r="G154" s="234" t="s">
        <v>25</v>
      </c>
      <c r="H154" s="234" t="s">
        <v>7391</v>
      </c>
      <c r="I154" s="234" t="s">
        <v>25</v>
      </c>
      <c r="J154" s="234" t="s">
        <v>7392</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7393</v>
      </c>
      <c r="B155" s="234" t="s">
        <v>7394</v>
      </c>
      <c r="C155" s="234" t="s">
        <v>7395</v>
      </c>
      <c r="D155" s="234" t="s">
        <v>25</v>
      </c>
      <c r="E155" s="234" t="s">
        <v>25</v>
      </c>
      <c r="F155" s="234" t="s">
        <v>25</v>
      </c>
      <c r="G155" s="234" t="s">
        <v>25</v>
      </c>
      <c r="H155" s="234" t="s">
        <v>7396</v>
      </c>
      <c r="I155" s="234" t="s">
        <v>7397</v>
      </c>
      <c r="J155" s="234" t="s">
        <v>7398</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7399</v>
      </c>
      <c r="B156" s="234" t="s">
        <v>7400</v>
      </c>
      <c r="C156" s="234" t="s">
        <v>7401</v>
      </c>
      <c r="D156" s="234" t="s">
        <v>25</v>
      </c>
      <c r="E156" s="234" t="s">
        <v>25</v>
      </c>
      <c r="F156" s="234" t="s">
        <v>25</v>
      </c>
      <c r="G156" s="234" t="s">
        <v>25</v>
      </c>
      <c r="H156" s="234" t="s">
        <v>7402</v>
      </c>
      <c r="I156" s="234" t="s">
        <v>25</v>
      </c>
      <c r="J156" s="234" t="s">
        <v>7403</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7404</v>
      </c>
      <c r="B157" s="234" t="s">
        <v>7405</v>
      </c>
      <c r="C157" s="234" t="s">
        <v>7406</v>
      </c>
      <c r="D157" s="234" t="s">
        <v>7407</v>
      </c>
      <c r="E157" s="234" t="s">
        <v>25</v>
      </c>
      <c r="F157" s="234" t="s">
        <v>25</v>
      </c>
      <c r="G157" s="234" t="s">
        <v>25</v>
      </c>
      <c r="H157" s="234" t="s">
        <v>7408</v>
      </c>
      <c r="I157" s="234" t="s">
        <v>25</v>
      </c>
      <c r="J157" s="234" t="s">
        <v>7409</v>
      </c>
      <c r="K157" s="237">
        <f>IF(COUNTIF(L157:AY157,"&lt;&gt;")=0,"",SUMPRODUCT(((Recommendations[ImplStatus]="Implemented")+(Recommendations[ImplStatus]="Compensated"))*ISNUMBER(MATCH(Recommendations[Id],L157:AY157,0)))/COUNTIF(L157:AY157,"&lt;&gt;"))</f>
        <v>0</v>
      </c>
      <c r="L157" s="240" t="s">
        <v>382</v>
      </c>
      <c r="M157" s="240" t="s">
        <v>389</v>
      </c>
      <c r="N157" s="240" t="s">
        <v>396</v>
      </c>
      <c r="O157" s="240" t="s">
        <v>403</v>
      </c>
      <c r="P157" s="240" t="s">
        <v>410</v>
      </c>
      <c r="Q157" s="240" t="s">
        <v>417</v>
      </c>
      <c r="R157" s="240" t="s">
        <v>423</v>
      </c>
      <c r="S157" s="240" t="s">
        <v>430</v>
      </c>
      <c r="T157" s="240" t="s">
        <v>437</v>
      </c>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7410</v>
      </c>
      <c r="B158" s="234" t="s">
        <v>7411</v>
      </c>
      <c r="C158" s="234" t="s">
        <v>7412</v>
      </c>
      <c r="D158" s="234" t="s">
        <v>7413</v>
      </c>
      <c r="E158" s="234" t="s">
        <v>25</v>
      </c>
      <c r="F158" s="234" t="s">
        <v>25</v>
      </c>
      <c r="G158" s="234" t="s">
        <v>25</v>
      </c>
      <c r="H158" s="234" t="s">
        <v>25</v>
      </c>
      <c r="I158" s="234" t="s">
        <v>25</v>
      </c>
      <c r="J158" s="234" t="s">
        <v>7414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7415</v>
      </c>
      <c r="B159" s="234" t="s">
        <v>7416</v>
      </c>
      <c r="C159" s="234" t="s">
        <v>7417</v>
      </c>
      <c r="D159" s="234" t="s">
        <v>7418</v>
      </c>
      <c r="E159" s="234" t="s">
        <v>25</v>
      </c>
      <c r="F159" s="234" t="s">
        <v>7419</v>
      </c>
      <c r="G159" s="234" t="s">
        <v>25</v>
      </c>
      <c r="H159" s="234" t="s">
        <v>7420</v>
      </c>
      <c r="I159" s="234" t="s">
        <v>7421</v>
      </c>
      <c r="J159" s="234" t="s">
        <v>7422</v>
      </c>
      <c r="K159" s="237">
        <f>IF(COUNTIF(L159:AY159,"&lt;&gt;")=0,"",SUMPRODUCT(((Recommendations[ImplStatus]="Implemented")+(Recommendations[ImplStatus]="Compensated"))*ISNUMBER(MATCH(Recommendations[Id],L159:AY159,0)))/COUNTIF(L159:AY159,"&lt;&gt;"))</f>
        <v>0</v>
      </c>
      <c r="L159" s="240" t="s">
        <v>467</v>
      </c>
      <c r="M159" s="240" t="s">
        <v>487</v>
      </c>
      <c r="N159" s="240" t="s">
        <v>1305</v>
      </c>
      <c r="O159" s="240" t="s">
        <v>1312</v>
      </c>
      <c r="P159" s="240" t="s">
        <v>1320</v>
      </c>
      <c r="Q159" s="240" t="s">
        <v>1461</v>
      </c>
      <c r="R159" s="240" t="s">
        <v>1902</v>
      </c>
      <c r="S159" s="240" t="s">
        <v>2051</v>
      </c>
      <c r="T159" s="240" t="s">
        <v>2112</v>
      </c>
      <c r="U159" s="240" t="s">
        <v>2118</v>
      </c>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4116</v>
      </c>
      <c r="B160" s="233" t="s">
        <v>7423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7424</v>
      </c>
      <c r="B161" s="234" t="s">
        <v>7425</v>
      </c>
      <c r="C161" s="234" t="s">
        <v>7426</v>
      </c>
      <c r="D161" s="234" t="s">
        <v>7427</v>
      </c>
      <c r="E161" s="234" t="s">
        <v>25</v>
      </c>
      <c r="F161" s="234" t="s">
        <v>25</v>
      </c>
      <c r="G161" s="234" t="s">
        <v>7428</v>
      </c>
      <c r="H161" s="234" t="s">
        <v>7429</v>
      </c>
      <c r="I161" s="234" t="s">
        <v>7430</v>
      </c>
      <c r="J161" s="234" t="s">
        <v>7431</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7432</v>
      </c>
      <c r="B162" s="234" t="s">
        <v>7433</v>
      </c>
      <c r="C162" s="234" t="s">
        <v>7434</v>
      </c>
      <c r="D162" s="234" t="s">
        <v>7435</v>
      </c>
      <c r="E162" s="234" t="s">
        <v>25</v>
      </c>
      <c r="F162" s="234" t="s">
        <v>25</v>
      </c>
      <c r="G162" s="234" t="s">
        <v>25</v>
      </c>
      <c r="H162" s="234" t="s">
        <v>7436</v>
      </c>
      <c r="I162" s="234" t="s">
        <v>25</v>
      </c>
      <c r="J162" s="234" t="s">
        <v>7437</v>
      </c>
      <c r="K162" s="237">
        <f>IF(COUNTIF(L162:AY162,"&lt;&gt;")=0,"",SUMPRODUCT(((Recommendations[ImplStatus]="Implemented")+(Recommendations[ImplStatus]="Compensated"))*ISNUMBER(MATCH(Recommendations[Id],L162:AY162,0)))/COUNTIF(L162:AY162,"&lt;&gt;"))</f>
        <v>0</v>
      </c>
      <c r="L162" s="240" t="s">
        <v>341</v>
      </c>
      <c r="M162" s="240" t="s">
        <v>348</v>
      </c>
      <c r="N162" s="240" t="s">
        <v>355</v>
      </c>
      <c r="O162" s="240" t="s">
        <v>362</v>
      </c>
      <c r="P162" s="240" t="s">
        <v>368</v>
      </c>
      <c r="Q162" s="240" t="s">
        <v>374</v>
      </c>
      <c r="R162" s="240" t="s">
        <v>1987</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7438</v>
      </c>
      <c r="B163" s="234" t="s">
        <v>7439</v>
      </c>
      <c r="C163" s="234" t="s">
        <v>7440</v>
      </c>
      <c r="D163" s="234" t="s">
        <v>7435</v>
      </c>
      <c r="E163" s="234" t="s">
        <v>25</v>
      </c>
      <c r="F163" s="234" t="s">
        <v>7441</v>
      </c>
      <c r="G163" s="234" t="s">
        <v>25</v>
      </c>
      <c r="H163" s="234" t="s">
        <v>7442</v>
      </c>
      <c r="I163" s="234" t="s">
        <v>25</v>
      </c>
      <c r="J163" s="234" t="s">
        <v>7443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7444</v>
      </c>
      <c r="B164" s="234" t="s">
        <v>7445</v>
      </c>
      <c r="C164" s="234" t="s">
        <v>7446</v>
      </c>
      <c r="D164" s="234" t="s">
        <v>7447</v>
      </c>
      <c r="E164" s="234" t="s">
        <v>25</v>
      </c>
      <c r="F164" s="234" t="s">
        <v>25</v>
      </c>
      <c r="G164" s="234" t="s">
        <v>25</v>
      </c>
      <c r="H164" s="234" t="s">
        <v>7448</v>
      </c>
      <c r="I164" s="234" t="s">
        <v>7449</v>
      </c>
      <c r="J164" s="234" t="s">
        <v>7450</v>
      </c>
      <c r="K164" s="237">
        <f>IF(COUNTIF(L164:AY164,"&lt;&gt;")=0,"",SUMPRODUCT(((Recommendations[ImplStatus]="Implemented")+(Recommendations[ImplStatus]="Compensated"))*ISNUMBER(MATCH(Recommendations[Id],L164:AY164,0)))/COUNTIF(L164:AY164,"&lt;&gt;"))</f>
        <v>0</v>
      </c>
      <c r="L164" s="240" t="s">
        <v>69</v>
      </c>
      <c r="M164" s="240" t="s">
        <v>75</v>
      </c>
      <c r="N164" s="240" t="s">
        <v>81</v>
      </c>
      <c r="O164" s="240" t="s">
        <v>88</v>
      </c>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7451</v>
      </c>
      <c r="B165" s="234" t="s">
        <v>7452</v>
      </c>
      <c r="C165" s="234" t="s">
        <v>7453</v>
      </c>
      <c r="D165" s="234" t="s">
        <v>25</v>
      </c>
      <c r="E165" s="234" t="s">
        <v>25</v>
      </c>
      <c r="F165" s="234" t="s">
        <v>25</v>
      </c>
      <c r="G165" s="234" t="s">
        <v>25</v>
      </c>
      <c r="H165" s="234" t="s">
        <v>7454</v>
      </c>
      <c r="I165" s="234" t="s">
        <v>25</v>
      </c>
      <c r="J165" s="234" t="s">
        <v>7455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7456</v>
      </c>
      <c r="B166" s="234" t="s">
        <v>7457</v>
      </c>
      <c r="C166" s="234" t="s">
        <v>7458</v>
      </c>
      <c r="D166" s="234" t="s">
        <v>7459</v>
      </c>
      <c r="E166" s="234" t="s">
        <v>25</v>
      </c>
      <c r="F166" s="234" t="s">
        <v>25</v>
      </c>
      <c r="G166" s="234" t="s">
        <v>25</v>
      </c>
      <c r="H166" s="234" t="s">
        <v>7460</v>
      </c>
      <c r="I166" s="234" t="s">
        <v>7461</v>
      </c>
      <c r="J166" s="234" t="s">
        <v>7462</v>
      </c>
      <c r="K166" s="237">
        <f>IF(COUNTIF(L166:AY166,"&lt;&gt;")=0,"",SUMPRODUCT(((Recommendations[ImplStatus]="Implemented")+(Recommendations[ImplStatus]="Compensated"))*ISNUMBER(MATCH(Recommendations[Id],L166:AY166,0)))/COUNTIF(L166:AY166,"&lt;&gt;"))</f>
        <v>0</v>
      </c>
      <c r="L166" s="240" t="s">
        <v>18</v>
      </c>
      <c r="M166" s="240" t="s">
        <v>31</v>
      </c>
      <c r="N166" s="240" t="s">
        <v>37</v>
      </c>
      <c r="O166" s="240" t="s">
        <v>43</v>
      </c>
      <c r="P166" s="240" t="s">
        <v>49</v>
      </c>
      <c r="Q166" s="240" t="s">
        <v>55</v>
      </c>
      <c r="R166" s="240" t="s">
        <v>62</v>
      </c>
      <c r="S166" s="240" t="s">
        <v>2065</v>
      </c>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7463</v>
      </c>
      <c r="B167" s="234" t="s">
        <v>7464</v>
      </c>
      <c r="C167" s="234" t="s">
        <v>7465</v>
      </c>
      <c r="D167" s="234" t="s">
        <v>25</v>
      </c>
      <c r="E167" s="234" t="s">
        <v>25</v>
      </c>
      <c r="F167" s="234" t="s">
        <v>25</v>
      </c>
      <c r="G167" s="234" t="s">
        <v>25</v>
      </c>
      <c r="H167" s="234" t="s">
        <v>7466</v>
      </c>
      <c r="I167" s="234" t="s">
        <v>7467</v>
      </c>
      <c r="J167" s="234" t="s">
        <v>7468</v>
      </c>
      <c r="K167" s="237">
        <f>IF(COUNTIF(L167:AY167,"&lt;&gt;")=0,"",SUMPRODUCT(((Recommendations[ImplStatus]="Implemented")+(Recommendations[ImplStatus]="Compensated"))*ISNUMBER(MATCH(Recommendations[Id],L167:AY167,0)))/COUNTIF(L167:AY167,"&lt;&gt;"))</f>
        <v>0</v>
      </c>
      <c r="L167" s="240" t="s">
        <v>18</v>
      </c>
      <c r="M167" s="240" t="s">
        <v>31</v>
      </c>
      <c r="N167" s="240" t="s">
        <v>37</v>
      </c>
      <c r="O167" s="240" t="s">
        <v>43</v>
      </c>
      <c r="P167" s="240" t="s">
        <v>49</v>
      </c>
      <c r="Q167" s="240" t="s">
        <v>55</v>
      </c>
      <c r="R167" s="240" t="s">
        <v>62</v>
      </c>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7469</v>
      </c>
      <c r="B168" s="234" t="s">
        <v>7470</v>
      </c>
      <c r="C168" s="234" t="s">
        <v>7471</v>
      </c>
      <c r="D168" s="234" t="s">
        <v>7472</v>
      </c>
      <c r="E168" s="234" t="s">
        <v>25</v>
      </c>
      <c r="F168" s="234" t="s">
        <v>25</v>
      </c>
      <c r="G168" s="234" t="s">
        <v>25</v>
      </c>
      <c r="H168" s="234" t="s">
        <v>7473</v>
      </c>
      <c r="I168" s="234" t="s">
        <v>25</v>
      </c>
      <c r="J168" s="234" t="s">
        <v>7474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7475</v>
      </c>
      <c r="B169" s="234" t="s">
        <v>7476</v>
      </c>
      <c r="C169" s="234" t="s">
        <v>7477</v>
      </c>
      <c r="D169" s="234" t="s">
        <v>7478</v>
      </c>
      <c r="E169" s="234" t="s">
        <v>25</v>
      </c>
      <c r="F169" s="234" t="s">
        <v>25</v>
      </c>
      <c r="G169" s="234" t="s">
        <v>7479</v>
      </c>
      <c r="H169" s="234" t="s">
        <v>7480</v>
      </c>
      <c r="I169" s="234" t="s">
        <v>7481</v>
      </c>
      <c r="J169" s="234" t="s">
        <v>7482</v>
      </c>
      <c r="K169" s="237">
        <f>IF(COUNTIF(L169:AY169,"&lt;&gt;")=0,"",SUMPRODUCT(((Recommendations[ImplStatus]="Implemented")+(Recommendations[ImplStatus]="Compensated"))*ISNUMBER(MATCH(Recommendations[Id],L169:AY169,0)))/COUNTIF(L169:AY169,"&lt;&gt;"))</f>
        <v>0</v>
      </c>
      <c r="L169" s="240" t="s">
        <v>31</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7483</v>
      </c>
      <c r="B170" s="234" t="s">
        <v>7484</v>
      </c>
      <c r="C170" s="234" t="s">
        <v>7485</v>
      </c>
      <c r="D170" s="234" t="s">
        <v>7486</v>
      </c>
      <c r="E170" s="234" t="s">
        <v>25</v>
      </c>
      <c r="F170" s="234" t="s">
        <v>25</v>
      </c>
      <c r="G170" s="234" t="s">
        <v>25</v>
      </c>
      <c r="H170" s="234" t="s">
        <v>7487</v>
      </c>
      <c r="I170" s="234" t="s">
        <v>7488</v>
      </c>
      <c r="J170" s="234" t="s">
        <v>7489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7490</v>
      </c>
      <c r="B171" s="234" t="s">
        <v>7491</v>
      </c>
      <c r="C171" s="234" t="s">
        <v>7485</v>
      </c>
      <c r="D171" s="234" t="s">
        <v>7492</v>
      </c>
      <c r="E171" s="234" t="s">
        <v>25</v>
      </c>
      <c r="F171" s="234" t="s">
        <v>25</v>
      </c>
      <c r="G171" s="234" t="s">
        <v>7493</v>
      </c>
      <c r="H171" s="234" t="s">
        <v>7487</v>
      </c>
      <c r="I171" s="234" t="s">
        <v>7494</v>
      </c>
      <c r="J171" s="234" t="s">
        <v>7495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7496</v>
      </c>
      <c r="B172" s="234" t="s">
        <v>7497</v>
      </c>
      <c r="C172" s="234" t="s">
        <v>7498</v>
      </c>
      <c r="D172" s="234" t="s">
        <v>7499</v>
      </c>
      <c r="E172" s="234" t="s">
        <v>25</v>
      </c>
      <c r="F172" s="234" t="s">
        <v>25</v>
      </c>
      <c r="G172" s="234" t="s">
        <v>25</v>
      </c>
      <c r="H172" s="234" t="s">
        <v>7500</v>
      </c>
      <c r="I172" s="234" t="s">
        <v>25</v>
      </c>
      <c r="J172" s="234" t="s">
        <v>7501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4120</v>
      </c>
      <c r="B173" s="233" t="s">
        <v>7502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7503</v>
      </c>
      <c r="B174" s="234" t="s">
        <v>7504</v>
      </c>
      <c r="C174" s="234" t="s">
        <v>7505</v>
      </c>
      <c r="D174" s="234" t="s">
        <v>7506</v>
      </c>
      <c r="E174" s="234" t="s">
        <v>7507</v>
      </c>
      <c r="F174" s="234" t="s">
        <v>25</v>
      </c>
      <c r="G174" s="234" t="s">
        <v>25</v>
      </c>
      <c r="H174" s="234" t="s">
        <v>7508</v>
      </c>
      <c r="I174" s="234" t="s">
        <v>7509</v>
      </c>
      <c r="J174" s="234" t="s">
        <v>7510</v>
      </c>
      <c r="K174" s="237">
        <f>IF(COUNTIF(L174:AY174,"&lt;&gt;")=0,"",SUMPRODUCT(((Recommendations[ImplStatus]="Implemented")+(Recommendations[ImplStatus]="Compensated"))*ISNUMBER(MATCH(Recommendations[Id],L174:AY174,0)))/COUNTIF(L174:AY174,"&lt;&gt;"))</f>
        <v>0</v>
      </c>
      <c r="L174" s="240" t="s">
        <v>437</v>
      </c>
      <c r="M174" s="240" t="s">
        <v>2065</v>
      </c>
      <c r="N174" s="240" t="s">
        <v>2257</v>
      </c>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7511</v>
      </c>
      <c r="B175" s="234" t="s">
        <v>7512</v>
      </c>
      <c r="C175" s="234" t="s">
        <v>7513</v>
      </c>
      <c r="D175" s="234" t="s">
        <v>25</v>
      </c>
      <c r="E175" s="234" t="s">
        <v>7514</v>
      </c>
      <c r="F175" s="234" t="s">
        <v>25</v>
      </c>
      <c r="G175" s="234" t="s">
        <v>25</v>
      </c>
      <c r="H175" s="234" t="s">
        <v>7515</v>
      </c>
      <c r="I175" s="234" t="s">
        <v>25</v>
      </c>
      <c r="J175" s="234" t="s">
        <v>7516</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7517</v>
      </c>
      <c r="B176" s="234" t="s">
        <v>7518</v>
      </c>
      <c r="C176" s="234" t="s">
        <v>7519</v>
      </c>
      <c r="D176" s="234" t="s">
        <v>25</v>
      </c>
      <c r="E176" s="234" t="s">
        <v>7520</v>
      </c>
      <c r="F176" s="234" t="s">
        <v>25</v>
      </c>
      <c r="G176" s="234" t="s">
        <v>25</v>
      </c>
      <c r="H176" s="234" t="s">
        <v>7521</v>
      </c>
      <c r="I176" s="234" t="s">
        <v>7522</v>
      </c>
      <c r="J176" s="234" t="s">
        <v>7523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4125</v>
      </c>
      <c r="B177" s="233" t="s">
        <v>7524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7525</v>
      </c>
      <c r="B178" s="234" t="s">
        <v>7526</v>
      </c>
      <c r="C178" s="234" t="s">
        <v>7527</v>
      </c>
      <c r="D178" s="234" t="s">
        <v>7528</v>
      </c>
      <c r="E178" s="234" t="s">
        <v>7529</v>
      </c>
      <c r="F178" s="234" t="s">
        <v>7530</v>
      </c>
      <c r="G178" s="234" t="s">
        <v>25</v>
      </c>
      <c r="H178" s="234" t="s">
        <v>7531</v>
      </c>
      <c r="I178" s="234" t="s">
        <v>7532</v>
      </c>
      <c r="J178" s="234" t="s">
        <v>7533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4129</v>
      </c>
      <c r="B179" s="233" t="s">
        <v>7534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7535</v>
      </c>
      <c r="B180" s="234" t="s">
        <v>7536</v>
      </c>
      <c r="C180" s="234" t="s">
        <v>7537</v>
      </c>
      <c r="D180" s="234" t="s">
        <v>7528</v>
      </c>
      <c r="E180" s="234" t="s">
        <v>7538</v>
      </c>
      <c r="F180" s="234" t="s">
        <v>25</v>
      </c>
      <c r="G180" s="234" t="s">
        <v>25</v>
      </c>
      <c r="H180" s="234" t="s">
        <v>7539</v>
      </c>
      <c r="I180" s="234" t="s">
        <v>7051</v>
      </c>
      <c r="J180" s="234" t="s">
        <v>7540</v>
      </c>
      <c r="K180" s="237">
        <f>IF(COUNTIF(L180:AY180,"&lt;&gt;")=0,"",SUMPRODUCT(((Recommendations[ImplStatus]="Implemented")+(Recommendations[ImplStatus]="Compensated"))*ISNUMBER(MATCH(Recommendations[Id],L180:AY180,0)))/COUNTIF(L180:AY180,"&lt;&gt;"))</f>
        <v>0</v>
      </c>
      <c r="L180" s="240" t="s">
        <v>382</v>
      </c>
      <c r="M180" s="240" t="s">
        <v>389</v>
      </c>
      <c r="N180" s="240" t="s">
        <v>396</v>
      </c>
      <c r="O180" s="240" t="s">
        <v>403</v>
      </c>
      <c r="P180" s="240" t="s">
        <v>410</v>
      </c>
      <c r="Q180" s="240" t="s">
        <v>417</v>
      </c>
      <c r="R180" s="240" t="s">
        <v>423</v>
      </c>
      <c r="S180" s="240" t="s">
        <v>430</v>
      </c>
      <c r="T180" s="240" t="s">
        <v>437</v>
      </c>
      <c r="U180" s="240" t="s">
        <v>3241</v>
      </c>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7541</v>
      </c>
      <c r="B181" s="234" t="s">
        <v>7542</v>
      </c>
      <c r="C181" s="234" t="s">
        <v>7543</v>
      </c>
      <c r="D181" s="234" t="s">
        <v>7544</v>
      </c>
      <c r="E181" s="234" t="s">
        <v>25</v>
      </c>
      <c r="F181" s="234" t="s">
        <v>25</v>
      </c>
      <c r="G181" s="234" t="s">
        <v>25</v>
      </c>
      <c r="H181" s="234" t="s">
        <v>7545</v>
      </c>
      <c r="I181" s="234" t="s">
        <v>7546</v>
      </c>
      <c r="J181" s="234" t="s">
        <v>7547</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7548</v>
      </c>
      <c r="B182" s="234" t="s">
        <v>7549</v>
      </c>
      <c r="C182" s="234" t="s">
        <v>7550</v>
      </c>
      <c r="D182" s="234" t="s">
        <v>7551</v>
      </c>
      <c r="E182" s="234" t="s">
        <v>25</v>
      </c>
      <c r="F182" s="234" t="s">
        <v>25</v>
      </c>
      <c r="G182" s="234" t="s">
        <v>25</v>
      </c>
      <c r="H182" s="234" t="s">
        <v>7552</v>
      </c>
      <c r="I182" s="234" t="s">
        <v>7051</v>
      </c>
      <c r="J182" s="234" t="s">
        <v>7553</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7554</v>
      </c>
      <c r="B183" s="232" t="s">
        <v>7555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4159</v>
      </c>
      <c r="B184" s="233" t="s">
        <v>7556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1034</v>
      </c>
      <c r="B185" s="234" t="s">
        <v>7557</v>
      </c>
      <c r="C185" s="234" t="s">
        <v>7558</v>
      </c>
      <c r="D185" s="234" t="s">
        <v>6823</v>
      </c>
      <c r="E185" s="234" t="s">
        <v>7559</v>
      </c>
      <c r="F185" s="234" t="s">
        <v>25</v>
      </c>
      <c r="G185" s="234" t="s">
        <v>25</v>
      </c>
      <c r="H185" s="234" t="s">
        <v>7560</v>
      </c>
      <c r="I185" s="234" t="s">
        <v>25</v>
      </c>
      <c r="J185" s="234" t="s">
        <v>7561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1040</v>
      </c>
      <c r="B186" s="234" t="s">
        <v>7562</v>
      </c>
      <c r="C186" s="234" t="s">
        <v>6828</v>
      </c>
      <c r="D186" s="234" t="s">
        <v>7563</v>
      </c>
      <c r="E186" s="234" t="s">
        <v>25</v>
      </c>
      <c r="F186" s="234" t="s">
        <v>25</v>
      </c>
      <c r="G186" s="234" t="s">
        <v>25</v>
      </c>
      <c r="H186" s="234" t="s">
        <v>7564</v>
      </c>
      <c r="I186" s="234" t="s">
        <v>25</v>
      </c>
      <c r="J186" s="234" t="s">
        <v>7565</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4163</v>
      </c>
      <c r="B187" s="233" t="s">
        <v>7566</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1082</v>
      </c>
      <c r="B188" s="234" t="s">
        <v>7567</v>
      </c>
      <c r="C188" s="234" t="s">
        <v>7568</v>
      </c>
      <c r="D188" s="234" t="s">
        <v>7569</v>
      </c>
      <c r="E188" s="234" t="s">
        <v>25</v>
      </c>
      <c r="F188" s="234" t="s">
        <v>7570</v>
      </c>
      <c r="G188" s="234" t="s">
        <v>25</v>
      </c>
      <c r="H188" s="234" t="s">
        <v>7571</v>
      </c>
      <c r="I188" s="234" t="s">
        <v>7572</v>
      </c>
      <c r="J188" s="234" t="s">
        <v>7573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7574</v>
      </c>
      <c r="B189" s="234" t="s">
        <v>7575</v>
      </c>
      <c r="C189" s="234" t="s">
        <v>7576</v>
      </c>
      <c r="D189" s="234" t="s">
        <v>7577</v>
      </c>
      <c r="E189" s="234" t="s">
        <v>25</v>
      </c>
      <c r="F189" s="234" t="s">
        <v>25</v>
      </c>
      <c r="G189" s="234" t="s">
        <v>25</v>
      </c>
      <c r="H189" s="234" t="s">
        <v>7578</v>
      </c>
      <c r="I189" s="234" t="s">
        <v>25</v>
      </c>
      <c r="J189" s="234" t="s">
        <v>7579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1086</v>
      </c>
      <c r="B190" s="234" t="s">
        <v>7580</v>
      </c>
      <c r="C190" s="234" t="s">
        <v>7581</v>
      </c>
      <c r="D190" s="234" t="s">
        <v>7582</v>
      </c>
      <c r="E190" s="234" t="s">
        <v>25</v>
      </c>
      <c r="F190" s="234" t="s">
        <v>7583</v>
      </c>
      <c r="G190" s="234" t="s">
        <v>25</v>
      </c>
      <c r="H190" s="234" t="s">
        <v>7584</v>
      </c>
      <c r="I190" s="234" t="s">
        <v>25</v>
      </c>
      <c r="J190" s="234" t="s">
        <v>7585</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1090</v>
      </c>
      <c r="B191" s="234" t="s">
        <v>7586</v>
      </c>
      <c r="C191" s="234" t="s">
        <v>7587</v>
      </c>
      <c r="D191" s="234" t="s">
        <v>25</v>
      </c>
      <c r="E191" s="234" t="s">
        <v>25</v>
      </c>
      <c r="F191" s="234" t="s">
        <v>25</v>
      </c>
      <c r="G191" s="234" t="s">
        <v>25</v>
      </c>
      <c r="H191" s="234" t="s">
        <v>7588</v>
      </c>
      <c r="I191" s="234" t="s">
        <v>25</v>
      </c>
      <c r="J191" s="234" t="s">
        <v>7589</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1095</v>
      </c>
      <c r="B192" s="234" t="s">
        <v>7590</v>
      </c>
      <c r="C192" s="234" t="s">
        <v>7591</v>
      </c>
      <c r="D192" s="234" t="s">
        <v>7592</v>
      </c>
      <c r="E192" s="234" t="s">
        <v>7593</v>
      </c>
      <c r="F192" s="234" t="s">
        <v>25</v>
      </c>
      <c r="G192" s="234" t="s">
        <v>25</v>
      </c>
      <c r="H192" s="234" t="s">
        <v>7594</v>
      </c>
      <c r="I192" s="234" t="s">
        <v>25</v>
      </c>
      <c r="J192" s="234" t="s">
        <v>7595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4167</v>
      </c>
      <c r="B193" s="233" t="s">
        <v>7596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1113</v>
      </c>
      <c r="B194" s="234" t="s">
        <v>7597</v>
      </c>
      <c r="C194" s="234" t="s">
        <v>7598</v>
      </c>
      <c r="D194" s="234" t="s">
        <v>7592</v>
      </c>
      <c r="E194" s="234" t="s">
        <v>7593</v>
      </c>
      <c r="F194" s="234" t="s">
        <v>7599</v>
      </c>
      <c r="G194" s="234" t="s">
        <v>25</v>
      </c>
      <c r="H194" s="234" t="s">
        <v>7600</v>
      </c>
      <c r="I194" s="234" t="s">
        <v>25</v>
      </c>
      <c r="J194" s="234" t="s">
        <v>7601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7602</v>
      </c>
      <c r="B195" s="234" t="s">
        <v>7603</v>
      </c>
      <c r="C195" s="234" t="s">
        <v>7604</v>
      </c>
      <c r="D195" s="234" t="s">
        <v>7605</v>
      </c>
      <c r="E195" s="234" t="s">
        <v>25</v>
      </c>
      <c r="F195" s="234" t="s">
        <v>25</v>
      </c>
      <c r="G195" s="234" t="s">
        <v>25</v>
      </c>
      <c r="H195" s="234" t="s">
        <v>7606</v>
      </c>
      <c r="I195" s="234" t="s">
        <v>25</v>
      </c>
      <c r="J195" s="234" t="s">
        <v>7607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1117</v>
      </c>
      <c r="B196" s="234" t="s">
        <v>7608</v>
      </c>
      <c r="C196" s="234" t="s">
        <v>7609</v>
      </c>
      <c r="D196" s="234" t="s">
        <v>25</v>
      </c>
      <c r="E196" s="234" t="s">
        <v>7610</v>
      </c>
      <c r="F196" s="234" t="s">
        <v>25</v>
      </c>
      <c r="G196" s="234" t="s">
        <v>25</v>
      </c>
      <c r="H196" s="234" t="s">
        <v>7611</v>
      </c>
      <c r="I196" s="234" t="s">
        <v>25</v>
      </c>
      <c r="J196" s="234" t="s">
        <v>7612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1121</v>
      </c>
      <c r="B197" s="234" t="s">
        <v>7613</v>
      </c>
      <c r="C197" s="234" t="s">
        <v>7614</v>
      </c>
      <c r="D197" s="234" t="s">
        <v>25</v>
      </c>
      <c r="E197" s="234" t="s">
        <v>25</v>
      </c>
      <c r="F197" s="234" t="s">
        <v>25</v>
      </c>
      <c r="G197" s="234" t="s">
        <v>25</v>
      </c>
      <c r="H197" s="234" t="s">
        <v>7615</v>
      </c>
      <c r="I197" s="234" t="s">
        <v>25</v>
      </c>
      <c r="J197" s="234" t="s">
        <v>7616</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1126</v>
      </c>
      <c r="B198" s="234" t="s">
        <v>7617</v>
      </c>
      <c r="C198" s="234" t="s">
        <v>7618</v>
      </c>
      <c r="D198" s="234" t="s">
        <v>7619</v>
      </c>
      <c r="E198" s="234" t="s">
        <v>25</v>
      </c>
      <c r="F198" s="234" t="s">
        <v>25</v>
      </c>
      <c r="G198" s="234" t="s">
        <v>25</v>
      </c>
      <c r="H198" s="234" t="s">
        <v>7620</v>
      </c>
      <c r="I198" s="234" t="s">
        <v>25</v>
      </c>
      <c r="J198" s="234" t="s">
        <v>7621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4171</v>
      </c>
      <c r="B199" s="233" t="s">
        <v>7622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7623</v>
      </c>
      <c r="B200" s="234" t="s">
        <v>7624</v>
      </c>
      <c r="C200" s="234" t="s">
        <v>7625</v>
      </c>
      <c r="D200" s="234" t="s">
        <v>25</v>
      </c>
      <c r="E200" s="234" t="s">
        <v>25</v>
      </c>
      <c r="F200" s="234" t="s">
        <v>25</v>
      </c>
      <c r="G200" s="234" t="s">
        <v>25</v>
      </c>
      <c r="H200" s="234" t="s">
        <v>7626</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7627</v>
      </c>
      <c r="B201" s="234" t="s">
        <v>7628</v>
      </c>
      <c r="C201" s="234" t="s">
        <v>7629</v>
      </c>
      <c r="D201" s="234" t="s">
        <v>7630</v>
      </c>
      <c r="E201" s="234" t="s">
        <v>25</v>
      </c>
      <c r="F201" s="234" t="s">
        <v>25</v>
      </c>
      <c r="G201" s="234" t="s">
        <v>25</v>
      </c>
      <c r="H201" s="234" t="s">
        <v>7631</v>
      </c>
      <c r="I201" s="234" t="s">
        <v>25</v>
      </c>
      <c r="J201" s="234" t="s">
        <v>7632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7633</v>
      </c>
      <c r="B202" s="234" t="s">
        <v>7634</v>
      </c>
      <c r="C202" s="234" t="s">
        <v>7635</v>
      </c>
      <c r="D202" s="234" t="s">
        <v>25</v>
      </c>
      <c r="E202" s="234" t="s">
        <v>25</v>
      </c>
      <c r="F202" s="234" t="s">
        <v>25</v>
      </c>
      <c r="G202" s="234" t="s">
        <v>25</v>
      </c>
      <c r="H202" s="234" t="s">
        <v>7636</v>
      </c>
      <c r="I202" s="234" t="s">
        <v>25</v>
      </c>
      <c r="J202" s="234" t="s">
        <v>7637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7638</v>
      </c>
      <c r="B203" s="234" t="s">
        <v>7639</v>
      </c>
      <c r="C203" s="234" t="s">
        <v>7640</v>
      </c>
      <c r="D203" s="234" t="s">
        <v>7641</v>
      </c>
      <c r="E203" s="234" t="s">
        <v>25</v>
      </c>
      <c r="F203" s="234" t="s">
        <v>25</v>
      </c>
      <c r="G203" s="234" t="s">
        <v>25</v>
      </c>
      <c r="H203" s="234" t="s">
        <v>7642</v>
      </c>
      <c r="I203" s="234" t="s">
        <v>25</v>
      </c>
      <c r="J203" s="234" t="s">
        <v>7643</v>
      </c>
      <c r="K203" s="237">
        <f>IF(COUNTIF(L203:AY203,"&lt;&gt;")=0,"",SUMPRODUCT(((Recommendations[ImplStatus]="Implemented")+(Recommendations[ImplStatus]="Compensated"))*ISNUMBER(MATCH(Recommendations[Id],L203:AY203,0)))/COUNTIF(L203:AY203,"&lt;&gt;"))</f>
        <v>0</v>
      </c>
      <c r="L203" s="240" t="s">
        <v>1757</v>
      </c>
      <c r="M203" s="240" t="s">
        <v>1764</v>
      </c>
      <c r="N203" s="240" t="s">
        <v>1771</v>
      </c>
      <c r="O203" s="240" t="s">
        <v>1778</v>
      </c>
      <c r="P203" s="240" t="s">
        <v>1784</v>
      </c>
      <c r="Q203" s="240" t="s">
        <v>1798</v>
      </c>
      <c r="R203" s="240" t="s">
        <v>1805</v>
      </c>
      <c r="S203" s="240" t="s">
        <v>1811</v>
      </c>
      <c r="T203" s="240" t="s">
        <v>1818</v>
      </c>
      <c r="U203" s="240" t="s">
        <v>1825</v>
      </c>
      <c r="V203" s="240" t="s">
        <v>2519</v>
      </c>
      <c r="W203" s="240" t="s">
        <v>2526</v>
      </c>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7644</v>
      </c>
      <c r="B204" s="234" t="s">
        <v>7645</v>
      </c>
      <c r="C204" s="234" t="s">
        <v>7646</v>
      </c>
      <c r="D204" s="234" t="s">
        <v>25</v>
      </c>
      <c r="E204" s="234" t="s">
        <v>25</v>
      </c>
      <c r="F204" s="234" t="s">
        <v>25</v>
      </c>
      <c r="G204" s="234" t="s">
        <v>25</v>
      </c>
      <c r="H204" s="234" t="s">
        <v>7647</v>
      </c>
      <c r="I204" s="234" t="s">
        <v>25</v>
      </c>
      <c r="J204" s="234" t="s">
        <v>7648</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7649</v>
      </c>
      <c r="B205" s="234" t="s">
        <v>7650</v>
      </c>
      <c r="C205" s="234" t="s">
        <v>7651</v>
      </c>
      <c r="D205" s="234" t="s">
        <v>25</v>
      </c>
      <c r="E205" s="234" t="s">
        <v>25</v>
      </c>
      <c r="F205" s="234" t="s">
        <v>25</v>
      </c>
      <c r="G205" s="234" t="s">
        <v>25</v>
      </c>
      <c r="H205" s="234" t="s">
        <v>7652</v>
      </c>
      <c r="I205" s="234" t="s">
        <v>7653</v>
      </c>
      <c r="J205" s="234" t="s">
        <v>7654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7655</v>
      </c>
      <c r="B206" s="234" t="s">
        <v>7656</v>
      </c>
      <c r="C206" s="234" t="s">
        <v>7657</v>
      </c>
      <c r="D206" s="234" t="s">
        <v>25</v>
      </c>
      <c r="E206" s="234" t="s">
        <v>25</v>
      </c>
      <c r="F206" s="234" t="s">
        <v>25</v>
      </c>
      <c r="G206" s="234" t="s">
        <v>25</v>
      </c>
      <c r="H206" s="234" t="s">
        <v>7658</v>
      </c>
      <c r="I206" s="234" t="s">
        <v>25</v>
      </c>
      <c r="J206" s="234" t="s">
        <v>7659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7660</v>
      </c>
      <c r="B207" s="234" t="s">
        <v>7661</v>
      </c>
      <c r="C207" s="234" t="s">
        <v>7657</v>
      </c>
      <c r="D207" s="234" t="s">
        <v>7662</v>
      </c>
      <c r="E207" s="234" t="s">
        <v>25</v>
      </c>
      <c r="F207" s="234" t="s">
        <v>25</v>
      </c>
      <c r="G207" s="234" t="s">
        <v>25</v>
      </c>
      <c r="H207" s="234" t="s">
        <v>7663</v>
      </c>
      <c r="I207" s="234" t="s">
        <v>25</v>
      </c>
      <c r="J207" s="234" t="s">
        <v>7664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7665</v>
      </c>
      <c r="B208" s="234" t="s">
        <v>7666</v>
      </c>
      <c r="C208" s="234" t="s">
        <v>7667</v>
      </c>
      <c r="D208" s="234" t="s">
        <v>7662</v>
      </c>
      <c r="E208" s="234" t="s">
        <v>25</v>
      </c>
      <c r="F208" s="234" t="s">
        <v>7668</v>
      </c>
      <c r="G208" s="234" t="s">
        <v>7669</v>
      </c>
      <c r="H208" s="234" t="s">
        <v>7670</v>
      </c>
      <c r="I208" s="234" t="s">
        <v>7671</v>
      </c>
      <c r="J208" s="234" t="s">
        <v>7672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7673</v>
      </c>
      <c r="B209" s="234" t="s">
        <v>7674</v>
      </c>
      <c r="C209" s="234" t="s">
        <v>7675</v>
      </c>
      <c r="D209" s="234" t="s">
        <v>7676</v>
      </c>
      <c r="E209" s="234" t="s">
        <v>25</v>
      </c>
      <c r="F209" s="234" t="s">
        <v>7668</v>
      </c>
      <c r="G209" s="234" t="s">
        <v>7677</v>
      </c>
      <c r="H209" s="234" t="s">
        <v>7678</v>
      </c>
      <c r="I209" s="234" t="s">
        <v>7671</v>
      </c>
      <c r="J209" s="234" t="s">
        <v>7679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4175</v>
      </c>
      <c r="B210" s="233" t="s">
        <v>7680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7681</v>
      </c>
      <c r="B211" s="234" t="s">
        <v>7682</v>
      </c>
      <c r="C211" s="234" t="s">
        <v>7683</v>
      </c>
      <c r="D211" s="234" t="s">
        <v>7684</v>
      </c>
      <c r="E211" s="234" t="s">
        <v>25</v>
      </c>
      <c r="F211" s="234" t="s">
        <v>25</v>
      </c>
      <c r="G211" s="234" t="s">
        <v>7685</v>
      </c>
      <c r="H211" s="234" t="s">
        <v>7686</v>
      </c>
      <c r="I211" s="234" t="s">
        <v>7687</v>
      </c>
      <c r="J211" s="234" t="s">
        <v>7688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7689</v>
      </c>
      <c r="B212" s="234" t="s">
        <v>7690</v>
      </c>
      <c r="C212" s="234" t="s">
        <v>7691</v>
      </c>
      <c r="D212" s="234" t="s">
        <v>7692</v>
      </c>
      <c r="E212" s="234" t="s">
        <v>25</v>
      </c>
      <c r="F212" s="234" t="s">
        <v>7693</v>
      </c>
      <c r="G212" s="234" t="s">
        <v>25</v>
      </c>
      <c r="H212" s="234" t="s">
        <v>25</v>
      </c>
      <c r="I212" s="234" t="s">
        <v>25</v>
      </c>
      <c r="J212" s="234" t="s">
        <v>7694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7695</v>
      </c>
      <c r="B213" s="234" t="s">
        <v>7696</v>
      </c>
      <c r="C213" s="234" t="s">
        <v>7697</v>
      </c>
      <c r="D213" s="234" t="s">
        <v>7698</v>
      </c>
      <c r="E213" s="234" t="s">
        <v>25</v>
      </c>
      <c r="F213" s="234" t="s">
        <v>7699</v>
      </c>
      <c r="G213" s="234" t="s">
        <v>25</v>
      </c>
      <c r="H213" s="234" t="s">
        <v>7700</v>
      </c>
      <c r="I213" s="234" t="s">
        <v>25</v>
      </c>
      <c r="J213" s="234" t="s">
        <v>7701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7702</v>
      </c>
      <c r="B214" s="234" t="s">
        <v>7703</v>
      </c>
      <c r="C214" s="234" t="s">
        <v>7704</v>
      </c>
      <c r="D214" s="234" t="s">
        <v>7705</v>
      </c>
      <c r="E214" s="234" t="s">
        <v>25</v>
      </c>
      <c r="F214" s="234" t="s">
        <v>25</v>
      </c>
      <c r="G214" s="234" t="s">
        <v>25</v>
      </c>
      <c r="H214" s="234" t="s">
        <v>7706</v>
      </c>
      <c r="I214" s="234" t="s">
        <v>7051</v>
      </c>
      <c r="J214" s="234" t="s">
        <v>7707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7708</v>
      </c>
      <c r="B215" s="234" t="s">
        <v>7709</v>
      </c>
      <c r="C215" s="234" t="s">
        <v>7710</v>
      </c>
      <c r="D215" s="234" t="s">
        <v>7711</v>
      </c>
      <c r="E215" s="234" t="s">
        <v>25</v>
      </c>
      <c r="F215" s="234" t="s">
        <v>25</v>
      </c>
      <c r="G215" s="234" t="s">
        <v>25</v>
      </c>
      <c r="H215" s="234" t="s">
        <v>7712</v>
      </c>
      <c r="I215" s="234" t="s">
        <v>25</v>
      </c>
      <c r="J215" s="234" t="s">
        <v>7713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7714</v>
      </c>
      <c r="B216" s="232" t="s">
        <v>7715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4189</v>
      </c>
      <c r="B217" s="233" t="s">
        <v>7716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7717</v>
      </c>
      <c r="B218" s="234" t="s">
        <v>7718</v>
      </c>
      <c r="C218" s="234" t="s">
        <v>7719</v>
      </c>
      <c r="D218" s="234" t="s">
        <v>6823</v>
      </c>
      <c r="E218" s="234" t="s">
        <v>6621</v>
      </c>
      <c r="F218" s="234" t="s">
        <v>25</v>
      </c>
      <c r="G218" s="234" t="s">
        <v>25</v>
      </c>
      <c r="H218" s="234" t="s">
        <v>7720</v>
      </c>
      <c r="I218" s="234" t="s">
        <v>25</v>
      </c>
      <c r="J218" s="234" t="s">
        <v>7721</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7722</v>
      </c>
      <c r="B219" s="234" t="s">
        <v>7723</v>
      </c>
      <c r="C219" s="234" t="s">
        <v>6625</v>
      </c>
      <c r="D219" s="234" t="s">
        <v>6626</v>
      </c>
      <c r="E219" s="234" t="s">
        <v>25</v>
      </c>
      <c r="F219" s="234" t="s">
        <v>6628</v>
      </c>
      <c r="G219" s="234" t="s">
        <v>25</v>
      </c>
      <c r="H219" s="234" t="s">
        <v>7724</v>
      </c>
      <c r="I219" s="234" t="s">
        <v>25</v>
      </c>
      <c r="J219" s="234" t="s">
        <v>7725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4193</v>
      </c>
      <c r="B220" s="233" t="s">
        <v>7726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7727</v>
      </c>
      <c r="B221" s="234" t="s">
        <v>7728</v>
      </c>
      <c r="C221" s="234" t="s">
        <v>7729</v>
      </c>
      <c r="D221" s="234" t="s">
        <v>7730</v>
      </c>
      <c r="E221" s="234" t="s">
        <v>25</v>
      </c>
      <c r="F221" s="234" t="s">
        <v>25</v>
      </c>
      <c r="G221" s="234" t="s">
        <v>25</v>
      </c>
      <c r="H221" s="234" t="s">
        <v>7731</v>
      </c>
      <c r="I221" s="234" t="s">
        <v>25</v>
      </c>
      <c r="J221" s="234" t="s">
        <v>7732</v>
      </c>
      <c r="K221" s="237">
        <f>IF(COUNTIF(L221:AY221,"&lt;&gt;")=0,"",SUMPRODUCT(((Recommendations[ImplStatus]="Implemented")+(Recommendations[ImplStatus]="Compensated"))*ISNUMBER(MATCH(Recommendations[Id],L221:AY221,0)))/COUNTIF(L221:AY221,"&lt;&gt;"))</f>
        <v>0</v>
      </c>
      <c r="L221" s="240" t="s">
        <v>321</v>
      </c>
      <c r="M221" s="240" t="s">
        <v>327</v>
      </c>
      <c r="N221" s="240" t="s">
        <v>1053</v>
      </c>
      <c r="O221" s="240" t="s">
        <v>1060</v>
      </c>
      <c r="P221" s="240" t="s">
        <v>1067</v>
      </c>
      <c r="Q221" s="240" t="s">
        <v>1074</v>
      </c>
      <c r="R221" s="240" t="s">
        <v>1095</v>
      </c>
      <c r="S221" s="240" t="s">
        <v>1100</v>
      </c>
      <c r="T221" s="240" t="s">
        <v>1104</v>
      </c>
      <c r="U221" s="240" t="s">
        <v>1108</v>
      </c>
      <c r="V221" s="240" t="s">
        <v>1140</v>
      </c>
      <c r="W221" s="240" t="s">
        <v>1145</v>
      </c>
      <c r="X221" s="240" t="s">
        <v>1149</v>
      </c>
      <c r="Y221" s="240" t="s">
        <v>1153</v>
      </c>
      <c r="Z221" s="240" t="s">
        <v>1158</v>
      </c>
      <c r="AA221" s="240" t="s">
        <v>1166</v>
      </c>
      <c r="AB221" s="240" t="s">
        <v>1171</v>
      </c>
      <c r="AC221" s="240" t="s">
        <v>1177</v>
      </c>
      <c r="AD221" s="240" t="s">
        <v>1183</v>
      </c>
      <c r="AE221" s="240" t="s">
        <v>1188</v>
      </c>
      <c r="AF221" s="240" t="s">
        <v>1194</v>
      </c>
      <c r="AG221" s="240" t="s">
        <v>1199</v>
      </c>
      <c r="AH221" s="240" t="s">
        <v>1204</v>
      </c>
      <c r="AI221" s="240" t="s">
        <v>1209</v>
      </c>
      <c r="AJ221" s="240" t="s">
        <v>1214</v>
      </c>
      <c r="AK221" s="240" t="s">
        <v>1219</v>
      </c>
      <c r="AL221" s="240" t="s">
        <v>1225</v>
      </c>
      <c r="AM221" s="240" t="s">
        <v>1230</v>
      </c>
      <c r="AN221" s="240" t="s">
        <v>1235</v>
      </c>
      <c r="AO221" s="240" t="s">
        <v>1240</v>
      </c>
      <c r="AP221" s="240" t="s">
        <v>1246</v>
      </c>
      <c r="AQ221" s="240" t="s">
        <v>1251</v>
      </c>
      <c r="AR221" s="240" t="s">
        <v>1256</v>
      </c>
      <c r="AS221" s="240" t="s">
        <v>1261</v>
      </c>
      <c r="AT221" s="240" t="s">
        <v>1266</v>
      </c>
      <c r="AU221" s="240" t="s">
        <v>1272</v>
      </c>
      <c r="AV221" s="240" t="s">
        <v>1278</v>
      </c>
      <c r="AW221" s="240" t="s">
        <v>1283</v>
      </c>
      <c r="AX221" s="240" t="s">
        <v>1289</v>
      </c>
      <c r="AY221" s="250" t="s">
        <v>1294</v>
      </c>
    </row>
    <row r="222" spans="1:51" ht="60" customHeight="1" x14ac:dyDescent="0.35">
      <c r="A222" s="246" t="s">
        <v>7733</v>
      </c>
      <c r="B222" s="234" t="s">
        <v>7734</v>
      </c>
      <c r="C222" s="234" t="s">
        <v>7735</v>
      </c>
      <c r="D222" s="234" t="s">
        <v>7736</v>
      </c>
      <c r="E222" s="234" t="s">
        <v>25</v>
      </c>
      <c r="F222" s="234" t="s">
        <v>25</v>
      </c>
      <c r="G222" s="234" t="s">
        <v>25</v>
      </c>
      <c r="H222" s="234" t="s">
        <v>7737</v>
      </c>
      <c r="I222" s="234" t="s">
        <v>25</v>
      </c>
      <c r="J222" s="234" t="s">
        <v>7738</v>
      </c>
      <c r="K222" s="237">
        <f>IF(COUNTIF(L222:AY222,"&lt;&gt;")=0,"",SUMPRODUCT(((Recommendations[ImplStatus]="Implemented")+(Recommendations[ImplStatus]="Compensated"))*ISNUMBER(MATCH(Recommendations[Id],L222:AY222,0)))/COUNTIF(L222:AY222,"&lt;&gt;"))</f>
        <v>0</v>
      </c>
      <c r="L222" s="240" t="s">
        <v>1158</v>
      </c>
      <c r="M222" s="240" t="s">
        <v>1194</v>
      </c>
      <c r="N222" s="240" t="s">
        <v>1199</v>
      </c>
      <c r="O222" s="240" t="s">
        <v>1204</v>
      </c>
      <c r="P222" s="240" t="s">
        <v>1209</v>
      </c>
      <c r="Q222" s="240" t="s">
        <v>1214</v>
      </c>
      <c r="R222" s="240" t="s">
        <v>1219</v>
      </c>
      <c r="S222" s="240" t="s">
        <v>1246</v>
      </c>
      <c r="T222" s="240" t="s">
        <v>1272</v>
      </c>
      <c r="U222" s="240" t="s">
        <v>1294</v>
      </c>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7739</v>
      </c>
      <c r="B223" s="234" t="s">
        <v>7740</v>
      </c>
      <c r="C223" s="234" t="s">
        <v>7741</v>
      </c>
      <c r="D223" s="234" t="s">
        <v>25</v>
      </c>
      <c r="E223" s="234" t="s">
        <v>7742</v>
      </c>
      <c r="F223" s="234" t="s">
        <v>25</v>
      </c>
      <c r="G223" s="234" t="s">
        <v>25</v>
      </c>
      <c r="H223" s="234" t="s">
        <v>7743</v>
      </c>
      <c r="I223" s="234" t="s">
        <v>25</v>
      </c>
      <c r="J223" s="234" t="s">
        <v>7744</v>
      </c>
      <c r="K223" s="237">
        <f>IF(COUNTIF(L223:AY223,"&lt;&gt;")=0,"",SUMPRODUCT(((Recommendations[ImplStatus]="Implemented")+(Recommendations[ImplStatus]="Compensated"))*ISNUMBER(MATCH(Recommendations[Id],L223:AY223,0)))/COUNTIF(L223:AY223,"&lt;&gt;"))</f>
        <v>0</v>
      </c>
      <c r="L223" s="240" t="s">
        <v>1158</v>
      </c>
      <c r="M223" s="240" t="s">
        <v>1194</v>
      </c>
      <c r="N223" s="240" t="s">
        <v>1199</v>
      </c>
      <c r="O223" s="240" t="s">
        <v>1204</v>
      </c>
      <c r="P223" s="240" t="s">
        <v>1209</v>
      </c>
      <c r="Q223" s="240" t="s">
        <v>1214</v>
      </c>
      <c r="R223" s="240" t="s">
        <v>1219</v>
      </c>
      <c r="S223" s="240" t="s">
        <v>1246</v>
      </c>
      <c r="T223" s="240" t="s">
        <v>1272</v>
      </c>
      <c r="U223" s="240" t="s">
        <v>1294</v>
      </c>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7745</v>
      </c>
      <c r="B224" s="234" t="s">
        <v>7746</v>
      </c>
      <c r="C224" s="234" t="s">
        <v>7747</v>
      </c>
      <c r="D224" s="234" t="s">
        <v>25</v>
      </c>
      <c r="E224" s="234" t="s">
        <v>25</v>
      </c>
      <c r="F224" s="234" t="s">
        <v>25</v>
      </c>
      <c r="G224" s="234" t="s">
        <v>25</v>
      </c>
      <c r="H224" s="234" t="s">
        <v>7748</v>
      </c>
      <c r="I224" s="234" t="s">
        <v>25</v>
      </c>
      <c r="J224" s="234" t="s">
        <v>7749</v>
      </c>
      <c r="K224" s="237">
        <f>IF(COUNTIF(L224:AY224,"&lt;&gt;")=0,"",SUMPRODUCT(((Recommendations[ImplStatus]="Implemented")+(Recommendations[ImplStatus]="Compensated"))*ISNUMBER(MATCH(Recommendations[Id],L224:AY224,0)))/COUNTIF(L224:AY224,"&lt;&gt;"))</f>
        <v>0</v>
      </c>
      <c r="L224" s="240" t="s">
        <v>1158</v>
      </c>
      <c r="M224" s="240" t="s">
        <v>1171</v>
      </c>
      <c r="N224" s="240" t="s">
        <v>1177</v>
      </c>
      <c r="O224" s="240" t="s">
        <v>1272</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7750</v>
      </c>
      <c r="B225" s="234" t="s">
        <v>7751</v>
      </c>
      <c r="C225" s="234" t="s">
        <v>7752</v>
      </c>
      <c r="D225" s="234" t="s">
        <v>25</v>
      </c>
      <c r="E225" s="234" t="s">
        <v>25</v>
      </c>
      <c r="F225" s="234" t="s">
        <v>25</v>
      </c>
      <c r="G225" s="234" t="s">
        <v>25</v>
      </c>
      <c r="H225" s="234" t="s">
        <v>7753</v>
      </c>
      <c r="I225" s="234" t="s">
        <v>25</v>
      </c>
      <c r="J225" s="234" t="s">
        <v>25</v>
      </c>
      <c r="K225" s="237">
        <f>IF(COUNTIF(L225:AY225,"&lt;&gt;")=0,"",SUMPRODUCT(((Recommendations[ImplStatus]="Implemented")+(Recommendations[ImplStatus]="Compensated"))*ISNUMBER(MATCH(Recommendations[Id],L225:AY225,0)))/COUNTIF(L225:AY225,"&lt;&gt;"))</f>
        <v>0</v>
      </c>
      <c r="L225" s="240" t="s">
        <v>1158</v>
      </c>
      <c r="M225" s="240" t="s">
        <v>1171</v>
      </c>
      <c r="N225" s="240" t="s">
        <v>1177</v>
      </c>
      <c r="O225" s="240" t="s">
        <v>1272</v>
      </c>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7754</v>
      </c>
      <c r="B226" s="234" t="s">
        <v>7755</v>
      </c>
      <c r="C226" s="234" t="s">
        <v>7756</v>
      </c>
      <c r="D226" s="234" t="s">
        <v>25</v>
      </c>
      <c r="E226" s="234" t="s">
        <v>25</v>
      </c>
      <c r="F226" s="234" t="s">
        <v>25</v>
      </c>
      <c r="G226" s="234" t="s">
        <v>25</v>
      </c>
      <c r="H226" s="234" t="s">
        <v>7757</v>
      </c>
      <c r="I226" s="234" t="s">
        <v>25</v>
      </c>
      <c r="J226" s="234" t="s">
        <v>7758</v>
      </c>
      <c r="K226" s="237">
        <f>IF(COUNTIF(L226:AY226,"&lt;&gt;")=0,"",SUMPRODUCT(((Recommendations[ImplStatus]="Implemented")+(Recommendations[ImplStatus]="Compensated"))*ISNUMBER(MATCH(Recommendations[Id],L226:AY226,0)))/COUNTIF(L226:AY226,"&lt;&gt;"))</f>
        <v>0</v>
      </c>
      <c r="L226" s="240" t="s">
        <v>1219</v>
      </c>
      <c r="M226" s="240" t="s">
        <v>1272</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7759</v>
      </c>
      <c r="B227" s="234" t="s">
        <v>7760</v>
      </c>
      <c r="C227" s="234" t="s">
        <v>7761</v>
      </c>
      <c r="D227" s="234" t="s">
        <v>25</v>
      </c>
      <c r="E227" s="234" t="s">
        <v>25</v>
      </c>
      <c r="F227" s="234" t="s">
        <v>25</v>
      </c>
      <c r="G227" s="234" t="s">
        <v>25</v>
      </c>
      <c r="H227" s="234" t="s">
        <v>7762</v>
      </c>
      <c r="I227" s="234" t="s">
        <v>25</v>
      </c>
      <c r="J227" s="234" t="s">
        <v>7763</v>
      </c>
      <c r="K227" s="237">
        <f>IF(COUNTIF(L227:AY227,"&lt;&gt;")=0,"",SUMPRODUCT(((Recommendations[ImplStatus]="Implemented")+(Recommendations[ImplStatus]="Compensated"))*ISNUMBER(MATCH(Recommendations[Id],L227:AY227,0)))/COUNTIF(L227:AY227,"&lt;&gt;"))</f>
        <v>0</v>
      </c>
      <c r="L227" s="240" t="s">
        <v>1204</v>
      </c>
      <c r="M227" s="240" t="s">
        <v>1209</v>
      </c>
      <c r="N227" s="240" t="s">
        <v>1230</v>
      </c>
      <c r="O227" s="240" t="s">
        <v>1240</v>
      </c>
      <c r="P227" s="240" t="s">
        <v>1246</v>
      </c>
      <c r="Q227" s="240" t="s">
        <v>1251</v>
      </c>
      <c r="R227" s="240" t="s">
        <v>1256</v>
      </c>
      <c r="S227" s="240" t="s">
        <v>1261</v>
      </c>
      <c r="T227" s="240" t="s">
        <v>1266</v>
      </c>
      <c r="U227" s="240" t="s">
        <v>1272</v>
      </c>
      <c r="V227" s="240" t="s">
        <v>1278</v>
      </c>
      <c r="W227" s="240" t="s">
        <v>1283</v>
      </c>
      <c r="X227" s="240" t="s">
        <v>1289</v>
      </c>
      <c r="Y227" s="240" t="s">
        <v>1294</v>
      </c>
      <c r="Z227" s="240" t="s">
        <v>1299</v>
      </c>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7764</v>
      </c>
      <c r="B228" s="234" t="s">
        <v>7765</v>
      </c>
      <c r="C228" s="234" t="s">
        <v>7766</v>
      </c>
      <c r="D228" s="234" t="s">
        <v>25</v>
      </c>
      <c r="E228" s="234" t="s">
        <v>25</v>
      </c>
      <c r="F228" s="234" t="s">
        <v>25</v>
      </c>
      <c r="G228" s="234" t="s">
        <v>25</v>
      </c>
      <c r="H228" s="234" t="s">
        <v>7767</v>
      </c>
      <c r="I228" s="234" t="s">
        <v>25</v>
      </c>
      <c r="J228" s="234" t="s">
        <v>7768</v>
      </c>
      <c r="K228" s="237">
        <f>IF(COUNTIF(L228:AY228,"&lt;&gt;")=0,"",SUMPRODUCT(((Recommendations[ImplStatus]="Implemented")+(Recommendations[ImplStatus]="Compensated"))*ISNUMBER(MATCH(Recommendations[Id],L228:AY228,0)))/COUNTIF(L228:AY228,"&lt;&gt;"))</f>
        <v>0</v>
      </c>
      <c r="L228" s="240" t="s">
        <v>1188</v>
      </c>
      <c r="M228" s="240" t="s">
        <v>1214</v>
      </c>
      <c r="N228" s="240" t="s">
        <v>1219</v>
      </c>
      <c r="O228" s="240" t="s">
        <v>1235</v>
      </c>
      <c r="P228" s="240" t="s">
        <v>1240</v>
      </c>
      <c r="Q228" s="240" t="s">
        <v>1266</v>
      </c>
      <c r="R228" s="240" t="s">
        <v>1272</v>
      </c>
      <c r="S228" s="240" t="s">
        <v>1278</v>
      </c>
      <c r="T228" s="240" t="s">
        <v>1294</v>
      </c>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7769</v>
      </c>
      <c r="B229" s="234" t="s">
        <v>7770</v>
      </c>
      <c r="C229" s="234" t="s">
        <v>7771</v>
      </c>
      <c r="D229" s="234" t="s">
        <v>25</v>
      </c>
      <c r="E229" s="234" t="s">
        <v>25</v>
      </c>
      <c r="F229" s="234" t="s">
        <v>25</v>
      </c>
      <c r="G229" s="234" t="s">
        <v>25</v>
      </c>
      <c r="H229" s="234" t="s">
        <v>7772</v>
      </c>
      <c r="I229" s="234" t="s">
        <v>25</v>
      </c>
      <c r="J229" s="234" t="s">
        <v>7773</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4197</v>
      </c>
      <c r="B230" s="233" t="s">
        <v>7774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7775</v>
      </c>
      <c r="B231" s="234" t="s">
        <v>7776</v>
      </c>
      <c r="C231" s="234" t="s">
        <v>7777</v>
      </c>
      <c r="D231" s="234" t="s">
        <v>7778</v>
      </c>
      <c r="E231" s="234" t="s">
        <v>25</v>
      </c>
      <c r="F231" s="234" t="s">
        <v>25</v>
      </c>
      <c r="G231" s="234" t="s">
        <v>25</v>
      </c>
      <c r="H231" s="234" t="s">
        <v>7779</v>
      </c>
      <c r="I231" s="234" t="s">
        <v>25</v>
      </c>
      <c r="J231" s="234" t="s">
        <v>7780</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7781</v>
      </c>
      <c r="B232" s="234" t="s">
        <v>7782</v>
      </c>
      <c r="C232" s="234" t="s">
        <v>7783</v>
      </c>
      <c r="D232" s="234" t="s">
        <v>7784</v>
      </c>
      <c r="E232" s="234" t="s">
        <v>25</v>
      </c>
      <c r="F232" s="234" t="s">
        <v>25</v>
      </c>
      <c r="G232" s="234" t="s">
        <v>25</v>
      </c>
      <c r="H232" s="234" t="s">
        <v>7785</v>
      </c>
      <c r="I232" s="234" t="s">
        <v>25</v>
      </c>
      <c r="J232" s="234" t="s">
        <v>7786</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7787</v>
      </c>
      <c r="B233" s="234" t="s">
        <v>7788</v>
      </c>
      <c r="C233" s="234" t="s">
        <v>7789</v>
      </c>
      <c r="D233" s="234" t="s">
        <v>7790</v>
      </c>
      <c r="E233" s="234" t="s">
        <v>25</v>
      </c>
      <c r="F233" s="234" t="s">
        <v>25</v>
      </c>
      <c r="G233" s="234" t="s">
        <v>25</v>
      </c>
      <c r="H233" s="234" t="s">
        <v>7791</v>
      </c>
      <c r="I233" s="234" t="s">
        <v>25</v>
      </c>
      <c r="J233" s="234" t="s">
        <v>7792</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7793</v>
      </c>
      <c r="B234" s="234" t="s">
        <v>7794</v>
      </c>
      <c r="C234" s="234" t="s">
        <v>7795</v>
      </c>
      <c r="D234" s="234" t="s">
        <v>7796</v>
      </c>
      <c r="E234" s="234" t="s">
        <v>25</v>
      </c>
      <c r="F234" s="234" t="s">
        <v>25</v>
      </c>
      <c r="G234" s="234" t="s">
        <v>25</v>
      </c>
      <c r="H234" s="234" t="s">
        <v>7797</v>
      </c>
      <c r="I234" s="234" t="s">
        <v>25</v>
      </c>
      <c r="J234" s="234" t="s">
        <v>7798</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4201</v>
      </c>
      <c r="B235" s="233" t="s">
        <v>7799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7800</v>
      </c>
      <c r="B236" s="234" t="s">
        <v>7801</v>
      </c>
      <c r="C236" s="234" t="s">
        <v>7802</v>
      </c>
      <c r="D236" s="234" t="s">
        <v>7803</v>
      </c>
      <c r="E236" s="234" t="s">
        <v>25</v>
      </c>
      <c r="F236" s="234" t="s">
        <v>25</v>
      </c>
      <c r="G236" s="234" t="s">
        <v>25</v>
      </c>
      <c r="H236" s="234" t="s">
        <v>7804</v>
      </c>
      <c r="I236" s="234" t="s">
        <v>25</v>
      </c>
      <c r="J236" s="234" t="s">
        <v>7805</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7806</v>
      </c>
      <c r="B237" s="234" t="s">
        <v>7807</v>
      </c>
      <c r="C237" s="234" t="s">
        <v>7808</v>
      </c>
      <c r="D237" s="234" t="s">
        <v>7809</v>
      </c>
      <c r="E237" s="234" t="s">
        <v>25</v>
      </c>
      <c r="F237" s="234" t="s">
        <v>25</v>
      </c>
      <c r="G237" s="234" t="s">
        <v>7810</v>
      </c>
      <c r="H237" s="234" t="s">
        <v>7811</v>
      </c>
      <c r="I237" s="234" t="s">
        <v>7051</v>
      </c>
      <c r="J237" s="234" t="s">
        <v>7812</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7813</v>
      </c>
      <c r="B238" s="234" t="s">
        <v>7814</v>
      </c>
      <c r="C238" s="234" t="s">
        <v>7815</v>
      </c>
      <c r="D238" s="234" t="s">
        <v>25</v>
      </c>
      <c r="E238" s="234" t="s">
        <v>25</v>
      </c>
      <c r="F238" s="234" t="s">
        <v>25</v>
      </c>
      <c r="G238" s="234" t="s">
        <v>25</v>
      </c>
      <c r="H238" s="234" t="s">
        <v>7816</v>
      </c>
      <c r="I238" s="234" t="s">
        <v>7817</v>
      </c>
      <c r="J238" s="234" t="s">
        <v>7818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7819</v>
      </c>
      <c r="B239" s="234" t="s">
        <v>7820</v>
      </c>
      <c r="C239" s="234" t="s">
        <v>7821</v>
      </c>
      <c r="D239" s="234" t="s">
        <v>25</v>
      </c>
      <c r="E239" s="234" t="s">
        <v>25</v>
      </c>
      <c r="F239" s="234" t="s">
        <v>25</v>
      </c>
      <c r="G239" s="234" t="s">
        <v>25</v>
      </c>
      <c r="H239" s="234" t="s">
        <v>7822</v>
      </c>
      <c r="I239" s="234" t="s">
        <v>7051</v>
      </c>
      <c r="J239" s="234" t="s">
        <v>7823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7824</v>
      </c>
      <c r="B240" s="234" t="s">
        <v>7825</v>
      </c>
      <c r="C240" s="234" t="s">
        <v>7826</v>
      </c>
      <c r="D240" s="234" t="s">
        <v>7827</v>
      </c>
      <c r="E240" s="234" t="s">
        <v>25</v>
      </c>
      <c r="F240" s="234" t="s">
        <v>25</v>
      </c>
      <c r="G240" s="234" t="s">
        <v>25</v>
      </c>
      <c r="H240" s="234" t="s">
        <v>7828</v>
      </c>
      <c r="I240" s="234" t="s">
        <v>25</v>
      </c>
      <c r="J240" s="234" t="s">
        <v>7829</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4205</v>
      </c>
      <c r="B241" s="233" t="s">
        <v>7830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7831</v>
      </c>
      <c r="B242" s="234" t="s">
        <v>7832</v>
      </c>
      <c r="C242" s="234" t="s">
        <v>7833</v>
      </c>
      <c r="D242" s="234" t="s">
        <v>25</v>
      </c>
      <c r="E242" s="234" t="s">
        <v>25</v>
      </c>
      <c r="F242" s="234" t="s">
        <v>7834</v>
      </c>
      <c r="G242" s="234" t="s">
        <v>25</v>
      </c>
      <c r="H242" s="234" t="s">
        <v>7835</v>
      </c>
      <c r="I242" s="234" t="s">
        <v>25</v>
      </c>
      <c r="J242" s="234" t="s">
        <v>7836</v>
      </c>
      <c r="K242" s="237">
        <f>IF(COUNTIF(L242:AY242,"&lt;&gt;")=0,"",SUMPRODUCT(((Recommendations[ImplStatus]="Implemented")+(Recommendations[ImplStatus]="Compensated"))*ISNUMBER(MATCH(Recommendations[Id],L242:AY242,0)))/COUNTIF(L242:AY242,"&lt;&gt;"))</f>
        <v>0</v>
      </c>
      <c r="L242" s="240" t="s">
        <v>2694</v>
      </c>
      <c r="M242" s="240" t="s">
        <v>2700</v>
      </c>
      <c r="N242" s="240" t="s">
        <v>2708</v>
      </c>
      <c r="O242" s="240" t="s">
        <v>2712</v>
      </c>
      <c r="P242" s="240" t="s">
        <v>2718</v>
      </c>
      <c r="Q242" s="240" t="s">
        <v>2722</v>
      </c>
      <c r="R242" s="240" t="s">
        <v>2726</v>
      </c>
      <c r="S242" s="240" t="s">
        <v>2730</v>
      </c>
      <c r="T242" s="240" t="s">
        <v>3485</v>
      </c>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4209</v>
      </c>
      <c r="B243" s="233" t="s">
        <v>7837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7838</v>
      </c>
      <c r="B244" s="234" t="s">
        <v>7839</v>
      </c>
      <c r="C244" s="234" t="s">
        <v>7840</v>
      </c>
      <c r="D244" s="234" t="s">
        <v>25</v>
      </c>
      <c r="E244" s="234" t="s">
        <v>25</v>
      </c>
      <c r="F244" s="234" t="s">
        <v>7841</v>
      </c>
      <c r="G244" s="234" t="s">
        <v>25</v>
      </c>
      <c r="H244" s="234" t="s">
        <v>7842</v>
      </c>
      <c r="I244" s="234" t="s">
        <v>7843</v>
      </c>
      <c r="J244" s="234" t="s">
        <v>7844</v>
      </c>
      <c r="K244" s="237">
        <f>IF(COUNTIF(L244:AY244,"&lt;&gt;")=0,"",SUMPRODUCT(((Recommendations[ImplStatus]="Implemented")+(Recommendations[ImplStatus]="Compensated"))*ISNUMBER(MATCH(Recommendations[Id],L244:AY244,0)))/COUNTIF(L244:AY244,"&lt;&gt;"))</f>
        <v>0</v>
      </c>
      <c r="L244" s="240" t="s">
        <v>2160</v>
      </c>
      <c r="M244" s="240" t="s">
        <v>2176</v>
      </c>
      <c r="N244" s="240" t="s">
        <v>2183</v>
      </c>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7845</v>
      </c>
      <c r="B245" s="234" t="s">
        <v>7846</v>
      </c>
      <c r="C245" s="234" t="s">
        <v>7847</v>
      </c>
      <c r="D245" s="234" t="s">
        <v>7848</v>
      </c>
      <c r="E245" s="234" t="s">
        <v>25</v>
      </c>
      <c r="F245" s="234" t="s">
        <v>25</v>
      </c>
      <c r="G245" s="234" t="s">
        <v>25</v>
      </c>
      <c r="H245" s="234" t="s">
        <v>7849</v>
      </c>
      <c r="I245" s="234" t="s">
        <v>25</v>
      </c>
      <c r="J245" s="234" t="s">
        <v>7850</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7851</v>
      </c>
      <c r="B246" s="234" t="s">
        <v>7852</v>
      </c>
      <c r="C246" s="234" t="s">
        <v>7853</v>
      </c>
      <c r="D246" s="234" t="s">
        <v>25</v>
      </c>
      <c r="E246" s="234" t="s">
        <v>25</v>
      </c>
      <c r="F246" s="234" t="s">
        <v>25</v>
      </c>
      <c r="G246" s="234" t="s">
        <v>25</v>
      </c>
      <c r="H246" s="234" t="s">
        <v>7854</v>
      </c>
      <c r="I246" s="234" t="s">
        <v>25</v>
      </c>
      <c r="J246" s="234" t="s">
        <v>7855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4213</v>
      </c>
      <c r="B247" s="233" t="s">
        <v>7856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7857</v>
      </c>
      <c r="B248" s="234" t="s">
        <v>7858</v>
      </c>
      <c r="C248" s="234" t="s">
        <v>7859</v>
      </c>
      <c r="D248" s="234" t="s">
        <v>7860</v>
      </c>
      <c r="E248" s="234" t="s">
        <v>25</v>
      </c>
      <c r="F248" s="234" t="s">
        <v>25</v>
      </c>
      <c r="G248" s="234" t="s">
        <v>25</v>
      </c>
      <c r="H248" s="234" t="s">
        <v>7861</v>
      </c>
      <c r="I248" s="234" t="s">
        <v>7862</v>
      </c>
      <c r="J248" s="234" t="s">
        <v>7863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7864</v>
      </c>
      <c r="B249" s="234" t="s">
        <v>7865</v>
      </c>
      <c r="C249" s="234" t="s">
        <v>7859</v>
      </c>
      <c r="D249" s="234" t="s">
        <v>7866</v>
      </c>
      <c r="E249" s="234" t="s">
        <v>25</v>
      </c>
      <c r="F249" s="234" t="s">
        <v>25</v>
      </c>
      <c r="G249" s="234" t="s">
        <v>25</v>
      </c>
      <c r="H249" s="234" t="s">
        <v>7861</v>
      </c>
      <c r="I249" s="234" t="s">
        <v>7867</v>
      </c>
      <c r="J249" s="234" t="s">
        <v>7868</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7869</v>
      </c>
      <c r="B250" s="234" t="s">
        <v>7870</v>
      </c>
      <c r="C250" s="234" t="s">
        <v>7871</v>
      </c>
      <c r="D250" s="234" t="s">
        <v>7872</v>
      </c>
      <c r="E250" s="234" t="s">
        <v>25</v>
      </c>
      <c r="F250" s="234" t="s">
        <v>25</v>
      </c>
      <c r="G250" s="234" t="s">
        <v>25</v>
      </c>
      <c r="H250" s="234" t="s">
        <v>7873</v>
      </c>
      <c r="I250" s="234" t="s">
        <v>25</v>
      </c>
      <c r="J250" s="234" t="s">
        <v>7874</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7875</v>
      </c>
      <c r="B251" s="232" t="s">
        <v>7876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4219</v>
      </c>
      <c r="B252" s="233" t="s">
        <v>7877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7878</v>
      </c>
      <c r="B253" s="234" t="s">
        <v>7879</v>
      </c>
      <c r="C253" s="234" t="s">
        <v>7880</v>
      </c>
      <c r="D253" s="234" t="s">
        <v>6823</v>
      </c>
      <c r="E253" s="234" t="s">
        <v>6621</v>
      </c>
      <c r="F253" s="234" t="s">
        <v>25</v>
      </c>
      <c r="G253" s="234" t="s">
        <v>25</v>
      </c>
      <c r="H253" s="234" t="s">
        <v>7881</v>
      </c>
      <c r="I253" s="234" t="s">
        <v>25</v>
      </c>
      <c r="J253" s="234" t="s">
        <v>7882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7883</v>
      </c>
      <c r="B254" s="234" t="s">
        <v>7884</v>
      </c>
      <c r="C254" s="234" t="s">
        <v>6625</v>
      </c>
      <c r="D254" s="234" t="s">
        <v>6626</v>
      </c>
      <c r="E254" s="234" t="s">
        <v>25</v>
      </c>
      <c r="F254" s="234" t="s">
        <v>6628</v>
      </c>
      <c r="G254" s="234" t="s">
        <v>25</v>
      </c>
      <c r="H254" s="234" t="s">
        <v>7885</v>
      </c>
      <c r="I254" s="234" t="s">
        <v>25</v>
      </c>
      <c r="J254" s="234" t="s">
        <v>7886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4223</v>
      </c>
      <c r="B255" s="233" t="s">
        <v>7887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7888</v>
      </c>
      <c r="B256" s="234" t="s">
        <v>7889</v>
      </c>
      <c r="C256" s="234" t="s">
        <v>7890</v>
      </c>
      <c r="D256" s="234" t="s">
        <v>7891</v>
      </c>
      <c r="E256" s="234" t="s">
        <v>7892</v>
      </c>
      <c r="F256" s="234" t="s">
        <v>7893</v>
      </c>
      <c r="G256" s="234" t="s">
        <v>25</v>
      </c>
      <c r="H256" s="234" t="s">
        <v>7894</v>
      </c>
      <c r="I256" s="234" t="s">
        <v>25</v>
      </c>
      <c r="J256" s="234" t="s">
        <v>7895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7896</v>
      </c>
      <c r="B257" s="234" t="s">
        <v>7897</v>
      </c>
      <c r="C257" s="234" t="s">
        <v>7898</v>
      </c>
      <c r="D257" s="234" t="s">
        <v>7899</v>
      </c>
      <c r="E257" s="234" t="s">
        <v>25</v>
      </c>
      <c r="F257" s="234" t="s">
        <v>25</v>
      </c>
      <c r="G257" s="234" t="s">
        <v>25</v>
      </c>
      <c r="H257" s="234" t="s">
        <v>7900</v>
      </c>
      <c r="I257" s="234" t="s">
        <v>25</v>
      </c>
      <c r="J257" s="234" t="s">
        <v>7901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4228</v>
      </c>
      <c r="B258" s="233" t="s">
        <v>7902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7903</v>
      </c>
      <c r="B259" s="234" t="s">
        <v>7904</v>
      </c>
      <c r="C259" s="234" t="s">
        <v>7905</v>
      </c>
      <c r="D259" s="234" t="s">
        <v>7906</v>
      </c>
      <c r="E259" s="234" t="s">
        <v>7907</v>
      </c>
      <c r="F259" s="234" t="s">
        <v>25</v>
      </c>
      <c r="G259" s="234" t="s">
        <v>25</v>
      </c>
      <c r="H259" s="234" t="s">
        <v>7908</v>
      </c>
      <c r="I259" s="234" t="s">
        <v>25</v>
      </c>
      <c r="J259" s="234" t="s">
        <v>7909</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7910</v>
      </c>
      <c r="B260" s="234" t="s">
        <v>7911</v>
      </c>
      <c r="C260" s="234" t="s">
        <v>7912</v>
      </c>
      <c r="D260" s="234" t="s">
        <v>25</v>
      </c>
      <c r="E260" s="234" t="s">
        <v>25</v>
      </c>
      <c r="F260" s="234" t="s">
        <v>25</v>
      </c>
      <c r="G260" s="234" t="s">
        <v>25</v>
      </c>
      <c r="H260" s="234" t="s">
        <v>7913</v>
      </c>
      <c r="I260" s="234" t="s">
        <v>7914</v>
      </c>
      <c r="J260" s="234" t="s">
        <v>7915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7916</v>
      </c>
      <c r="B261" s="234" t="s">
        <v>7917</v>
      </c>
      <c r="C261" s="234" t="s">
        <v>7918</v>
      </c>
      <c r="D261" s="234" t="s">
        <v>7919</v>
      </c>
      <c r="E261" s="234" t="s">
        <v>25</v>
      </c>
      <c r="F261" s="234" t="s">
        <v>25</v>
      </c>
      <c r="G261" s="234" t="s">
        <v>25</v>
      </c>
      <c r="H261" s="234" t="s">
        <v>7920</v>
      </c>
      <c r="I261" s="234" t="s">
        <v>7921</v>
      </c>
      <c r="J261" s="234" t="s">
        <v>7922</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7923</v>
      </c>
      <c r="B262" s="234" t="s">
        <v>7924</v>
      </c>
      <c r="C262" s="234" t="s">
        <v>7925</v>
      </c>
      <c r="D262" s="234" t="s">
        <v>7926</v>
      </c>
      <c r="E262" s="234" t="s">
        <v>25</v>
      </c>
      <c r="F262" s="234" t="s">
        <v>25</v>
      </c>
      <c r="G262" s="234" t="s">
        <v>25</v>
      </c>
      <c r="H262" s="234" t="s">
        <v>7927</v>
      </c>
      <c r="I262" s="234" t="s">
        <v>7928</v>
      </c>
      <c r="J262" s="234" t="s">
        <v>7929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7930</v>
      </c>
      <c r="B263" s="234" t="s">
        <v>7931</v>
      </c>
      <c r="C263" s="234" t="s">
        <v>7932</v>
      </c>
      <c r="D263" s="234" t="s">
        <v>7933</v>
      </c>
      <c r="E263" s="234" t="s">
        <v>25</v>
      </c>
      <c r="F263" s="234" t="s">
        <v>25</v>
      </c>
      <c r="G263" s="234" t="s">
        <v>7934</v>
      </c>
      <c r="H263" s="234" t="s">
        <v>6847</v>
      </c>
      <c r="I263" s="234" t="s">
        <v>7935</v>
      </c>
      <c r="J263" s="234" t="s">
        <v>7936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7937</v>
      </c>
      <c r="B264" s="234" t="s">
        <v>7938</v>
      </c>
      <c r="C264" s="234" t="s">
        <v>7925</v>
      </c>
      <c r="D264" s="234" t="s">
        <v>7939</v>
      </c>
      <c r="E264" s="234" t="s">
        <v>25</v>
      </c>
      <c r="F264" s="234" t="s">
        <v>25</v>
      </c>
      <c r="G264" s="234" t="s">
        <v>25</v>
      </c>
      <c r="H264" s="234" t="s">
        <v>7940</v>
      </c>
      <c r="I264" s="234" t="s">
        <v>25</v>
      </c>
      <c r="J264" s="234" t="s">
        <v>7941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4232</v>
      </c>
      <c r="B265" s="233" t="s">
        <v>7942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7943</v>
      </c>
      <c r="B266" s="234" t="s">
        <v>7944</v>
      </c>
      <c r="C266" s="234" t="s">
        <v>7945</v>
      </c>
      <c r="D266" s="234" t="s">
        <v>7946</v>
      </c>
      <c r="E266" s="234" t="s">
        <v>7947</v>
      </c>
      <c r="F266" s="234" t="s">
        <v>25</v>
      </c>
      <c r="G266" s="234" t="s">
        <v>7948</v>
      </c>
      <c r="H266" s="234" t="s">
        <v>7949</v>
      </c>
      <c r="I266" s="234" t="s">
        <v>7950</v>
      </c>
      <c r="J266" s="234" t="s">
        <v>7951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7952</v>
      </c>
      <c r="B267" s="234" t="s">
        <v>7953</v>
      </c>
      <c r="C267" s="234" t="s">
        <v>7954</v>
      </c>
      <c r="D267" s="234" t="s">
        <v>7955</v>
      </c>
      <c r="E267" s="234" t="s">
        <v>25</v>
      </c>
      <c r="F267" s="234" t="s">
        <v>25</v>
      </c>
      <c r="G267" s="234" t="s">
        <v>25</v>
      </c>
      <c r="H267" s="234" t="s">
        <v>7956</v>
      </c>
      <c r="I267" s="234" t="s">
        <v>25</v>
      </c>
      <c r="J267" s="234" t="s">
        <v>7957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7958</v>
      </c>
      <c r="B268" s="234" t="s">
        <v>7959</v>
      </c>
      <c r="C268" s="234" t="s">
        <v>7960</v>
      </c>
      <c r="D268" s="234" t="s">
        <v>7955</v>
      </c>
      <c r="E268" s="234" t="s">
        <v>25</v>
      </c>
      <c r="F268" s="234" t="s">
        <v>25</v>
      </c>
      <c r="G268" s="234" t="s">
        <v>7961</v>
      </c>
      <c r="H268" s="234" t="s">
        <v>7962</v>
      </c>
      <c r="I268" s="234" t="s">
        <v>25</v>
      </c>
      <c r="J268" s="234" t="s">
        <v>7963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7964</v>
      </c>
      <c r="B269" s="234" t="s">
        <v>7965</v>
      </c>
      <c r="C269" s="234" t="s">
        <v>7960</v>
      </c>
      <c r="D269" s="234" t="s">
        <v>7966</v>
      </c>
      <c r="E269" s="234" t="s">
        <v>25</v>
      </c>
      <c r="F269" s="234" t="s">
        <v>25</v>
      </c>
      <c r="G269" s="234" t="s">
        <v>25</v>
      </c>
      <c r="H269" s="234" t="s">
        <v>7967</v>
      </c>
      <c r="I269" s="234" t="s">
        <v>25</v>
      </c>
      <c r="J269" s="234" t="s">
        <v>7968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7969</v>
      </c>
      <c r="B270" s="234" t="s">
        <v>7970</v>
      </c>
      <c r="C270" s="234" t="s">
        <v>7971</v>
      </c>
      <c r="D270" s="234" t="s">
        <v>7972</v>
      </c>
      <c r="E270" s="234" t="s">
        <v>25</v>
      </c>
      <c r="F270" s="234" t="s">
        <v>25</v>
      </c>
      <c r="G270" s="234" t="s">
        <v>25</v>
      </c>
      <c r="H270" s="234" t="s">
        <v>7973</v>
      </c>
      <c r="I270" s="234" t="s">
        <v>25</v>
      </c>
      <c r="J270" s="234" t="s">
        <v>7974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7975</v>
      </c>
      <c r="B271" s="234" t="s">
        <v>7976</v>
      </c>
      <c r="C271" s="234" t="s">
        <v>7977</v>
      </c>
      <c r="D271" s="234" t="s">
        <v>7978</v>
      </c>
      <c r="E271" s="234" t="s">
        <v>25</v>
      </c>
      <c r="F271" s="234" t="s">
        <v>25</v>
      </c>
      <c r="G271" s="234" t="s">
        <v>25</v>
      </c>
      <c r="H271" s="234" t="s">
        <v>7979</v>
      </c>
      <c r="I271" s="234" t="s">
        <v>7980</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7981</v>
      </c>
      <c r="B272" s="234" t="s">
        <v>7982</v>
      </c>
      <c r="C272" s="234" t="s">
        <v>7983</v>
      </c>
      <c r="D272" s="234" t="s">
        <v>7984</v>
      </c>
      <c r="E272" s="234" t="s">
        <v>25</v>
      </c>
      <c r="F272" s="234" t="s">
        <v>25</v>
      </c>
      <c r="G272" s="234" t="s">
        <v>25</v>
      </c>
      <c r="H272" s="234" t="s">
        <v>7985</v>
      </c>
      <c r="I272" s="234" t="s">
        <v>7986</v>
      </c>
      <c r="J272" s="234" t="s">
        <v>7987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4236</v>
      </c>
      <c r="B273" s="233" t="s">
        <v>7988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7989</v>
      </c>
      <c r="B274" s="234" t="s">
        <v>7990</v>
      </c>
      <c r="C274" s="234" t="s">
        <v>7991</v>
      </c>
      <c r="D274" s="234" t="s">
        <v>7984</v>
      </c>
      <c r="E274" s="234" t="s">
        <v>7992</v>
      </c>
      <c r="F274" s="234" t="s">
        <v>25</v>
      </c>
      <c r="G274" s="234" t="s">
        <v>25</v>
      </c>
      <c r="H274" s="234" t="s">
        <v>7993</v>
      </c>
      <c r="I274" s="234" t="s">
        <v>25</v>
      </c>
      <c r="J274" s="234" t="s">
        <v>7994</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7995</v>
      </c>
      <c r="B275" s="234" t="s">
        <v>7996</v>
      </c>
      <c r="C275" s="234" t="s">
        <v>7997</v>
      </c>
      <c r="D275" s="234" t="s">
        <v>7998</v>
      </c>
      <c r="E275" s="234" t="s">
        <v>25</v>
      </c>
      <c r="F275" s="234" t="s">
        <v>25</v>
      </c>
      <c r="G275" s="234" t="s">
        <v>25</v>
      </c>
      <c r="H275" s="234" t="s">
        <v>7999</v>
      </c>
      <c r="I275" s="234" t="s">
        <v>25</v>
      </c>
      <c r="J275" s="234" t="s">
        <v>8000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8001</v>
      </c>
      <c r="B276" s="234" t="s">
        <v>8002</v>
      </c>
      <c r="C276" s="234" t="s">
        <v>8003</v>
      </c>
      <c r="D276" s="234" t="s">
        <v>8004</v>
      </c>
      <c r="E276" s="234" t="s">
        <v>25</v>
      </c>
      <c r="F276" s="234" t="s">
        <v>8005</v>
      </c>
      <c r="G276" s="234" t="s">
        <v>25</v>
      </c>
      <c r="H276" s="234" t="s">
        <v>8006</v>
      </c>
      <c r="I276" s="234" t="s">
        <v>8007</v>
      </c>
      <c r="J276" s="234" t="s">
        <v>8008</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8009</v>
      </c>
      <c r="B277" s="233" t="s">
        <v>8010</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8011</v>
      </c>
      <c r="B278" s="234" t="s">
        <v>8012</v>
      </c>
      <c r="C278" s="234" t="s">
        <v>8013</v>
      </c>
      <c r="D278" s="234" t="s">
        <v>8014</v>
      </c>
      <c r="E278" s="234" t="s">
        <v>25</v>
      </c>
      <c r="F278" s="234" t="s">
        <v>8015</v>
      </c>
      <c r="G278" s="234" t="s">
        <v>25</v>
      </c>
      <c r="H278" s="234" t="s">
        <v>8016</v>
      </c>
      <c r="I278" s="234" t="s">
        <v>25</v>
      </c>
      <c r="J278" s="234" t="s">
        <v>8017</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8018</v>
      </c>
      <c r="B279" s="232" t="s">
        <v>8019</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4242</v>
      </c>
      <c r="B280" s="233" t="s">
        <v>8020</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8021</v>
      </c>
      <c r="B281" s="234" t="s">
        <v>8022</v>
      </c>
      <c r="C281" s="234" t="s">
        <v>8023</v>
      </c>
      <c r="D281" s="234" t="s">
        <v>8024</v>
      </c>
      <c r="E281" s="234" t="s">
        <v>8025</v>
      </c>
      <c r="F281" s="234" t="s">
        <v>25</v>
      </c>
      <c r="G281" s="234" t="s">
        <v>25</v>
      </c>
      <c r="H281" s="234" t="s">
        <v>8026</v>
      </c>
      <c r="I281" s="234" t="s">
        <v>25</v>
      </c>
      <c r="J281" s="234" t="s">
        <v>8027</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8028</v>
      </c>
      <c r="B282" s="234" t="s">
        <v>8029</v>
      </c>
      <c r="C282" s="234" t="s">
        <v>8030</v>
      </c>
      <c r="D282" s="234" t="s">
        <v>25</v>
      </c>
      <c r="E282" s="234" t="s">
        <v>25</v>
      </c>
      <c r="F282" s="234" t="s">
        <v>25</v>
      </c>
      <c r="G282" s="234" t="s">
        <v>25</v>
      </c>
      <c r="H282" s="234" t="s">
        <v>8031</v>
      </c>
      <c r="I282" s="234" t="s">
        <v>25</v>
      </c>
      <c r="J282" s="234" t="s">
        <v>8032</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8033</v>
      </c>
      <c r="B283" s="234" t="s">
        <v>8034</v>
      </c>
      <c r="C283" s="234" t="s">
        <v>8035</v>
      </c>
      <c r="D283" s="234" t="s">
        <v>25</v>
      </c>
      <c r="E283" s="234" t="s">
        <v>25</v>
      </c>
      <c r="F283" s="234" t="s">
        <v>25</v>
      </c>
      <c r="G283" s="234" t="s">
        <v>25</v>
      </c>
      <c r="H283" s="234" t="s">
        <v>8036</v>
      </c>
      <c r="I283" s="234" t="s">
        <v>25</v>
      </c>
      <c r="J283" s="234" t="s">
        <v>8037</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8038</v>
      </c>
      <c r="B284" s="234" t="s">
        <v>8039</v>
      </c>
      <c r="C284" s="234" t="s">
        <v>8040</v>
      </c>
      <c r="D284" s="234" t="s">
        <v>8041</v>
      </c>
      <c r="E284" s="234" t="s">
        <v>25</v>
      </c>
      <c r="F284" s="234" t="s">
        <v>25</v>
      </c>
      <c r="G284" s="234" t="s">
        <v>25</v>
      </c>
      <c r="H284" s="234" t="s">
        <v>8042</v>
      </c>
      <c r="I284" s="234" t="s">
        <v>25</v>
      </c>
      <c r="J284" s="234" t="s">
        <v>8043</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4246</v>
      </c>
      <c r="B285" s="233" t="s">
        <v>8044</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8045</v>
      </c>
      <c r="B286" s="234" t="s">
        <v>8046</v>
      </c>
      <c r="C286" s="234" t="s">
        <v>8047</v>
      </c>
      <c r="D286" s="234" t="s">
        <v>8048</v>
      </c>
      <c r="E286" s="234" t="s">
        <v>25</v>
      </c>
      <c r="F286" s="234" t="s">
        <v>25</v>
      </c>
      <c r="G286" s="234" t="s">
        <v>25</v>
      </c>
      <c r="H286" s="234" t="s">
        <v>8049</v>
      </c>
      <c r="I286" s="234" t="s">
        <v>8050</v>
      </c>
      <c r="J286" s="234" t="s">
        <v>8051</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4250</v>
      </c>
      <c r="B287" s="233" t="s">
        <v>8052</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8053</v>
      </c>
      <c r="B288" s="234" t="s">
        <v>8054</v>
      </c>
      <c r="C288" s="234" t="s">
        <v>8055</v>
      </c>
      <c r="D288" s="234" t="s">
        <v>8056</v>
      </c>
      <c r="E288" s="234" t="s">
        <v>8057</v>
      </c>
      <c r="F288" s="234" t="s">
        <v>8058</v>
      </c>
      <c r="G288" s="234" t="s">
        <v>8059</v>
      </c>
      <c r="H288" s="234" t="s">
        <v>8060</v>
      </c>
      <c r="I288" s="234" t="s">
        <v>7051</v>
      </c>
      <c r="J288" s="234" t="s">
        <v>8061</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8062</v>
      </c>
      <c r="B289" s="234" t="s">
        <v>8063</v>
      </c>
      <c r="C289" s="234" t="s">
        <v>8064</v>
      </c>
      <c r="D289" s="234" t="s">
        <v>25</v>
      </c>
      <c r="E289" s="234" t="s">
        <v>8057</v>
      </c>
      <c r="F289" s="234" t="s">
        <v>25</v>
      </c>
      <c r="G289" s="234" t="s">
        <v>8065</v>
      </c>
      <c r="H289" s="234" t="s">
        <v>8066</v>
      </c>
      <c r="I289" s="234" t="s">
        <v>8067</v>
      </c>
      <c r="J289" s="234" t="s">
        <v>8068</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8069</v>
      </c>
      <c r="B290" s="234" t="s">
        <v>8070</v>
      </c>
      <c r="C290" s="234" t="s">
        <v>8071</v>
      </c>
      <c r="D290" s="234" t="s">
        <v>25</v>
      </c>
      <c r="E290" s="234" t="s">
        <v>8072</v>
      </c>
      <c r="F290" s="234" t="s">
        <v>25</v>
      </c>
      <c r="G290" s="234" t="s">
        <v>8073</v>
      </c>
      <c r="H290" s="234" t="s">
        <v>8074</v>
      </c>
      <c r="I290" s="234" t="s">
        <v>8075</v>
      </c>
      <c r="J290" s="234" t="s">
        <v>8076</v>
      </c>
      <c r="K290" s="237">
        <f>IF(COUNTIF(L290:AY290,"&lt;&gt;")=0,"",SUMPRODUCT(((Recommendations[ImplStatus]="Implemented")+(Recommendations[ImplStatus]="Compensated"))*ISNUMBER(MATCH(Recommendations[Id],L290:AY290,0)))/COUNTIF(L290:AY290,"&lt;&gt;"))</f>
        <v>0</v>
      </c>
      <c r="L290" s="240" t="s">
        <v>670</v>
      </c>
      <c r="M290" s="240" t="s">
        <v>676</v>
      </c>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8077</v>
      </c>
      <c r="B291" s="234" t="s">
        <v>8078</v>
      </c>
      <c r="C291" s="234" t="s">
        <v>8079</v>
      </c>
      <c r="D291" s="234" t="s">
        <v>25</v>
      </c>
      <c r="E291" s="234" t="s">
        <v>25</v>
      </c>
      <c r="F291" s="234" t="s">
        <v>25</v>
      </c>
      <c r="G291" s="234" t="s">
        <v>25</v>
      </c>
      <c r="H291" s="234" t="s">
        <v>8080</v>
      </c>
      <c r="I291" s="234" t="s">
        <v>7051</v>
      </c>
      <c r="J291" s="234" t="s">
        <v>8081</v>
      </c>
      <c r="K291" s="237">
        <f>IF(COUNTIF(L291:AY291,"&lt;&gt;")=0,"",SUMPRODUCT(((Recommendations[ImplStatus]="Implemented")+(Recommendations[ImplStatus]="Compensated"))*ISNUMBER(MATCH(Recommendations[Id],L291:AY291,0)))/COUNTIF(L291:AY291,"&lt;&gt;"))</f>
        <v>0</v>
      </c>
      <c r="L291" s="240" t="s">
        <v>534</v>
      </c>
      <c r="M291" s="240" t="s">
        <v>541</v>
      </c>
      <c r="N291" s="240" t="s">
        <v>548</v>
      </c>
      <c r="O291" s="240" t="s">
        <v>554</v>
      </c>
      <c r="P291" s="240" t="s">
        <v>2152</v>
      </c>
      <c r="Q291" s="240" t="s">
        <v>2168</v>
      </c>
      <c r="R291" s="240" t="s">
        <v>2235</v>
      </c>
      <c r="S291" s="240" t="s">
        <v>2541</v>
      </c>
      <c r="T291" s="240" t="s">
        <v>2549</v>
      </c>
      <c r="U291" s="240" t="s">
        <v>2556</v>
      </c>
      <c r="V291" s="240" t="s">
        <v>2563</v>
      </c>
      <c r="W291" s="240" t="s">
        <v>2607</v>
      </c>
      <c r="X291" s="240" t="s">
        <v>2621</v>
      </c>
      <c r="Y291" s="240" t="s">
        <v>2635</v>
      </c>
      <c r="Z291" s="240" t="s">
        <v>2642</v>
      </c>
      <c r="AA291" s="240" t="s">
        <v>3183</v>
      </c>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4254</v>
      </c>
      <c r="B292" s="233" t="s">
        <v>8082</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8083</v>
      </c>
      <c r="B293" s="234" t="s">
        <v>8084</v>
      </c>
      <c r="C293" s="234" t="s">
        <v>8085</v>
      </c>
      <c r="D293" s="234" t="s">
        <v>8086</v>
      </c>
      <c r="E293" s="234" t="s">
        <v>25</v>
      </c>
      <c r="F293" s="234" t="s">
        <v>25</v>
      </c>
      <c r="G293" s="234" t="s">
        <v>25</v>
      </c>
      <c r="H293" s="234" t="s">
        <v>8087</v>
      </c>
      <c r="I293" s="234" t="s">
        <v>8088</v>
      </c>
      <c r="J293" s="234" t="s">
        <v>8089</v>
      </c>
      <c r="K293" s="237">
        <f>IF(COUNTIF(L293:AY293,"&lt;&gt;")=0,"",SUMPRODUCT(((Recommendations[ImplStatus]="Implemented")+(Recommendations[ImplStatus]="Compensated"))*ISNUMBER(MATCH(Recommendations[Id],L293:AY293,0)))/COUNTIF(L293:AY293,"&lt;&gt;"))</f>
        <v>0</v>
      </c>
      <c r="L293" s="240" t="s">
        <v>410</v>
      </c>
      <c r="M293" s="240" t="s">
        <v>417</v>
      </c>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8090</v>
      </c>
      <c r="B294" s="234" t="s">
        <v>8091</v>
      </c>
      <c r="C294" s="234" t="s">
        <v>8092</v>
      </c>
      <c r="D294" s="234" t="s">
        <v>8086</v>
      </c>
      <c r="E294" s="234" t="s">
        <v>25</v>
      </c>
      <c r="F294" s="234" t="s">
        <v>8093</v>
      </c>
      <c r="G294" s="234" t="s">
        <v>25</v>
      </c>
      <c r="H294" s="234" t="s">
        <v>8094</v>
      </c>
      <c r="I294" s="234" t="s">
        <v>7021</v>
      </c>
      <c r="J294" s="234" t="s">
        <v>8095</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8096</v>
      </c>
      <c r="B295" s="234" t="s">
        <v>8097</v>
      </c>
      <c r="C295" s="234" t="s">
        <v>8098</v>
      </c>
      <c r="D295" s="234" t="s">
        <v>8099</v>
      </c>
      <c r="E295" s="234" t="s">
        <v>25</v>
      </c>
      <c r="F295" s="234" t="s">
        <v>25</v>
      </c>
      <c r="G295" s="234" t="s">
        <v>25</v>
      </c>
      <c r="H295" s="234" t="s">
        <v>8100</v>
      </c>
      <c r="I295" s="234" t="s">
        <v>7021</v>
      </c>
      <c r="J295" s="234" t="s">
        <v>8101</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4258</v>
      </c>
      <c r="B296" s="233" t="s">
        <v>8102</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8103</v>
      </c>
      <c r="B297" s="234" t="s">
        <v>8104</v>
      </c>
      <c r="C297" s="234" t="s">
        <v>8105</v>
      </c>
      <c r="D297" s="234" t="s">
        <v>8099</v>
      </c>
      <c r="E297" s="234" t="s">
        <v>25</v>
      </c>
      <c r="F297" s="234" t="s">
        <v>8106</v>
      </c>
      <c r="G297" s="234" t="s">
        <v>25</v>
      </c>
      <c r="H297" s="234" t="s">
        <v>8107</v>
      </c>
      <c r="I297" s="234" t="s">
        <v>25</v>
      </c>
      <c r="J297" s="234" t="s">
        <v>8108</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8109</v>
      </c>
      <c r="B298" s="234" t="s">
        <v>8110</v>
      </c>
      <c r="C298" s="234" t="s">
        <v>8111</v>
      </c>
      <c r="D298" s="234" t="s">
        <v>8112</v>
      </c>
      <c r="E298" s="234" t="s">
        <v>25</v>
      </c>
      <c r="F298" s="234" t="s">
        <v>25</v>
      </c>
      <c r="G298" s="234" t="s">
        <v>8113</v>
      </c>
      <c r="H298" s="234" t="s">
        <v>8114</v>
      </c>
      <c r="I298" s="234" t="s">
        <v>8114</v>
      </c>
      <c r="J298" s="234" t="s">
        <v>8115</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8116</v>
      </c>
      <c r="B299" s="234" t="s">
        <v>8117</v>
      </c>
      <c r="C299" s="234" t="s">
        <v>8118</v>
      </c>
      <c r="D299" s="234" t="s">
        <v>25</v>
      </c>
      <c r="E299" s="234" t="s">
        <v>25</v>
      </c>
      <c r="F299" s="234" t="s">
        <v>25</v>
      </c>
      <c r="G299" s="234" t="s">
        <v>25</v>
      </c>
      <c r="H299" s="234" t="s">
        <v>8119</v>
      </c>
      <c r="I299" s="234" t="s">
        <v>8120</v>
      </c>
      <c r="J299" s="234" t="s">
        <v>8121</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8122</v>
      </c>
      <c r="B300" s="234" t="s">
        <v>8123</v>
      </c>
      <c r="C300" s="234" t="s">
        <v>8124</v>
      </c>
      <c r="D300" s="234" t="s">
        <v>25</v>
      </c>
      <c r="E300" s="234" t="s">
        <v>25</v>
      </c>
      <c r="F300" s="234" t="s">
        <v>8125</v>
      </c>
      <c r="G300" s="234" t="s">
        <v>25</v>
      </c>
      <c r="H300" s="234" t="s">
        <v>8126</v>
      </c>
      <c r="I300" s="234" t="s">
        <v>8120</v>
      </c>
      <c r="J300" s="234" t="s">
        <v>8127</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4262</v>
      </c>
      <c r="B301" s="233" t="s">
        <v>8128</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8129</v>
      </c>
      <c r="B302" s="234" t="s">
        <v>8130</v>
      </c>
      <c r="C302" s="234" t="s">
        <v>8131</v>
      </c>
      <c r="D302" s="234" t="s">
        <v>25</v>
      </c>
      <c r="E302" s="234" t="s">
        <v>25</v>
      </c>
      <c r="F302" s="234" t="s">
        <v>25</v>
      </c>
      <c r="G302" s="234" t="s">
        <v>25</v>
      </c>
      <c r="H302" s="234" t="s">
        <v>8132</v>
      </c>
      <c r="I302" s="234" t="s">
        <v>25</v>
      </c>
      <c r="J302" s="234" t="s">
        <v>8133</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8134</v>
      </c>
      <c r="B303" s="234" t="s">
        <v>8135</v>
      </c>
      <c r="C303" s="234" t="s">
        <v>8136</v>
      </c>
      <c r="D303" s="234" t="s">
        <v>8137</v>
      </c>
      <c r="E303" s="234" t="s">
        <v>25</v>
      </c>
      <c r="F303" s="234" t="s">
        <v>25</v>
      </c>
      <c r="G303" s="234" t="s">
        <v>25</v>
      </c>
      <c r="H303" s="234" t="s">
        <v>8138</v>
      </c>
      <c r="I303" s="234" t="s">
        <v>7051</v>
      </c>
      <c r="J303" s="234" t="s">
        <v>8139</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8140</v>
      </c>
      <c r="B304" s="234" t="s">
        <v>8141</v>
      </c>
      <c r="C304" s="234" t="s">
        <v>8142</v>
      </c>
      <c r="D304" s="234" t="s">
        <v>8137</v>
      </c>
      <c r="E304" s="234" t="s">
        <v>25</v>
      </c>
      <c r="F304" s="234" t="s">
        <v>8143</v>
      </c>
      <c r="G304" s="234" t="s">
        <v>25</v>
      </c>
      <c r="H304" s="234" t="s">
        <v>8144</v>
      </c>
      <c r="I304" s="234" t="s">
        <v>25</v>
      </c>
      <c r="J304" s="234" t="s">
        <v>8145</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8146</v>
      </c>
      <c r="B305" s="234" t="s">
        <v>8147</v>
      </c>
      <c r="C305" s="234" t="s">
        <v>8148</v>
      </c>
      <c r="D305" s="234" t="s">
        <v>8149</v>
      </c>
      <c r="E305" s="234" t="s">
        <v>25</v>
      </c>
      <c r="F305" s="234" t="s">
        <v>25</v>
      </c>
      <c r="G305" s="234" t="s">
        <v>25</v>
      </c>
      <c r="H305" s="234" t="s">
        <v>8150</v>
      </c>
      <c r="I305" s="234" t="s">
        <v>8151</v>
      </c>
      <c r="J305" s="234" t="s">
        <v>8152</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8153</v>
      </c>
      <c r="B306" s="234" t="s">
        <v>8154</v>
      </c>
      <c r="C306" s="234" t="s">
        <v>8155</v>
      </c>
      <c r="D306" s="234" t="s">
        <v>8156</v>
      </c>
      <c r="E306" s="234" t="s">
        <v>25</v>
      </c>
      <c r="F306" s="234" t="s">
        <v>25</v>
      </c>
      <c r="G306" s="234" t="s">
        <v>25</v>
      </c>
      <c r="H306" s="234" t="s">
        <v>8157</v>
      </c>
      <c r="I306" s="234" t="s">
        <v>7051</v>
      </c>
      <c r="J306" s="234" t="s">
        <v>8158</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4266</v>
      </c>
      <c r="B307" s="233" t="s">
        <v>8159</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8160</v>
      </c>
      <c r="B308" s="234" t="s">
        <v>8161</v>
      </c>
      <c r="C308" s="234" t="s">
        <v>8162</v>
      </c>
      <c r="D308" s="234" t="s">
        <v>8156</v>
      </c>
      <c r="E308" s="234" t="s">
        <v>25</v>
      </c>
      <c r="F308" s="234" t="s">
        <v>8163</v>
      </c>
      <c r="G308" s="234" t="s">
        <v>25</v>
      </c>
      <c r="H308" s="234" t="s">
        <v>8164</v>
      </c>
      <c r="I308" s="234" t="s">
        <v>8165</v>
      </c>
      <c r="J308" s="234" t="s">
        <v>8166</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4270</v>
      </c>
      <c r="B309" s="233" t="s">
        <v>8167</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8168</v>
      </c>
      <c r="B310" s="234" t="s">
        <v>8169</v>
      </c>
      <c r="C310" s="234" t="s">
        <v>8170</v>
      </c>
      <c r="D310" s="234" t="s">
        <v>25</v>
      </c>
      <c r="E310" s="234" t="s">
        <v>25</v>
      </c>
      <c r="F310" s="234" t="s">
        <v>8171</v>
      </c>
      <c r="G310" s="234" t="s">
        <v>25</v>
      </c>
      <c r="H310" s="234" t="s">
        <v>8172</v>
      </c>
      <c r="I310" s="234" t="s">
        <v>8173</v>
      </c>
      <c r="J310" s="234" t="s">
        <v>8174</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8175</v>
      </c>
      <c r="B311" s="234" t="s">
        <v>8176</v>
      </c>
      <c r="C311" s="234" t="s">
        <v>8177</v>
      </c>
      <c r="D311" s="234" t="s">
        <v>8178</v>
      </c>
      <c r="E311" s="234" t="s">
        <v>25</v>
      </c>
      <c r="F311" s="234" t="s">
        <v>25</v>
      </c>
      <c r="G311" s="234" t="s">
        <v>8179</v>
      </c>
      <c r="H311" s="234" t="s">
        <v>8180</v>
      </c>
      <c r="I311" s="234" t="s">
        <v>25</v>
      </c>
      <c r="J311" s="234" t="s">
        <v>8181</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8182</v>
      </c>
      <c r="B312" s="234" t="s">
        <v>8183</v>
      </c>
      <c r="C312" s="234" t="s">
        <v>8184</v>
      </c>
      <c r="D312" s="234" t="s">
        <v>8185</v>
      </c>
      <c r="E312" s="234" t="s">
        <v>25</v>
      </c>
      <c r="F312" s="234" t="s">
        <v>25</v>
      </c>
      <c r="G312" s="234" t="s">
        <v>25</v>
      </c>
      <c r="H312" s="234" t="s">
        <v>8186</v>
      </c>
      <c r="I312" s="234" t="s">
        <v>25</v>
      </c>
      <c r="J312" s="234" t="s">
        <v>8187</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8188</v>
      </c>
      <c r="B313" s="234" t="s">
        <v>8189</v>
      </c>
      <c r="C313" s="234" t="s">
        <v>8190</v>
      </c>
      <c r="D313" s="234" t="s">
        <v>8191</v>
      </c>
      <c r="E313" s="234" t="s">
        <v>25</v>
      </c>
      <c r="F313" s="234" t="s">
        <v>25</v>
      </c>
      <c r="G313" s="234" t="s">
        <v>8192</v>
      </c>
      <c r="H313" s="234" t="s">
        <v>8193</v>
      </c>
      <c r="I313" s="234" t="s">
        <v>8194</v>
      </c>
      <c r="J313" s="234" t="s">
        <v>8195</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8196</v>
      </c>
      <c r="B314" s="234" t="s">
        <v>8197</v>
      </c>
      <c r="C314" s="234" t="s">
        <v>8198</v>
      </c>
      <c r="D314" s="234" t="s">
        <v>8199</v>
      </c>
      <c r="E314" s="234" t="s">
        <v>25</v>
      </c>
      <c r="F314" s="234" t="s">
        <v>25</v>
      </c>
      <c r="G314" s="234" t="s">
        <v>8200</v>
      </c>
      <c r="H314" s="234" t="s">
        <v>8201</v>
      </c>
      <c r="I314" s="234" t="s">
        <v>8202</v>
      </c>
      <c r="J314" s="234" t="s">
        <v>8203</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8204</v>
      </c>
      <c r="B315" s="233" t="s">
        <v>8205</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8206</v>
      </c>
      <c r="B316" s="234" t="s">
        <v>8207</v>
      </c>
      <c r="C316" s="234" t="s">
        <v>8208</v>
      </c>
      <c r="D316" s="234" t="s">
        <v>25</v>
      </c>
      <c r="E316" s="234" t="s">
        <v>25</v>
      </c>
      <c r="F316" s="234" t="s">
        <v>25</v>
      </c>
      <c r="G316" s="234" t="s">
        <v>25</v>
      </c>
      <c r="H316" s="234" t="s">
        <v>8209</v>
      </c>
      <c r="I316" s="234" t="s">
        <v>8210</v>
      </c>
      <c r="J316" s="234" t="s">
        <v>8211</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8212</v>
      </c>
      <c r="B317" s="234" t="s">
        <v>8213</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8214</v>
      </c>
      <c r="B318" s="233" t="s">
        <v>8215</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8216</v>
      </c>
      <c r="B319" s="234" t="s">
        <v>8217</v>
      </c>
      <c r="C319" s="234" t="s">
        <v>8218</v>
      </c>
      <c r="D319" s="234" t="s">
        <v>8219</v>
      </c>
      <c r="E319" s="234" t="s">
        <v>25</v>
      </c>
      <c r="F319" s="234" t="s">
        <v>8220</v>
      </c>
      <c r="G319" s="234" t="s">
        <v>8221</v>
      </c>
      <c r="H319" s="234" t="s">
        <v>8222</v>
      </c>
      <c r="I319" s="234" t="s">
        <v>25</v>
      </c>
      <c r="J319" s="234" t="s">
        <v>8223</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8224</v>
      </c>
      <c r="B320" s="234" t="s">
        <v>8225</v>
      </c>
      <c r="C320" s="234" t="s">
        <v>8226</v>
      </c>
      <c r="D320" s="234" t="s">
        <v>8227</v>
      </c>
      <c r="E320" s="234" t="s">
        <v>25</v>
      </c>
      <c r="F320" s="234" t="s">
        <v>25</v>
      </c>
      <c r="G320" s="234" t="s">
        <v>25</v>
      </c>
      <c r="H320" s="234" t="s">
        <v>8228</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8229</v>
      </c>
      <c r="B321" s="234" t="s">
        <v>8230</v>
      </c>
      <c r="C321" s="234" t="s">
        <v>8231</v>
      </c>
      <c r="D321" s="234" t="s">
        <v>8232</v>
      </c>
      <c r="E321" s="234" t="s">
        <v>25</v>
      </c>
      <c r="F321" s="234" t="s">
        <v>25</v>
      </c>
      <c r="G321" s="234" t="s">
        <v>25</v>
      </c>
      <c r="H321" s="234" t="s">
        <v>8233</v>
      </c>
      <c r="I321" s="234" t="s">
        <v>25</v>
      </c>
      <c r="J321" s="234" t="s">
        <v>8234</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8235</v>
      </c>
      <c r="B322" s="234" t="s">
        <v>8236</v>
      </c>
      <c r="C322" s="234" t="s">
        <v>8237</v>
      </c>
      <c r="D322" s="234" t="s">
        <v>8238</v>
      </c>
      <c r="E322" s="234" t="s">
        <v>25</v>
      </c>
      <c r="F322" s="234" t="s">
        <v>25</v>
      </c>
      <c r="G322" s="234" t="s">
        <v>25</v>
      </c>
      <c r="H322" s="234" t="s">
        <v>8239</v>
      </c>
      <c r="I322" s="234" t="s">
        <v>25</v>
      </c>
      <c r="J322" s="234" t="s">
        <v>8240</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8241</v>
      </c>
      <c r="B323" s="234" t="s">
        <v>8242</v>
      </c>
      <c r="C323" s="234" t="s">
        <v>8243</v>
      </c>
      <c r="D323" s="234" t="s">
        <v>25</v>
      </c>
      <c r="E323" s="234" t="s">
        <v>25</v>
      </c>
      <c r="F323" s="234" t="s">
        <v>25</v>
      </c>
      <c r="G323" s="234" t="s">
        <v>25</v>
      </c>
      <c r="H323" s="234" t="s">
        <v>8244</v>
      </c>
      <c r="I323" s="234" t="s">
        <v>7051</v>
      </c>
      <c r="J323" s="234" t="s">
        <v>8245</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8246</v>
      </c>
      <c r="B324" s="234" t="s">
        <v>8247</v>
      </c>
      <c r="C324" s="234" t="s">
        <v>8248</v>
      </c>
      <c r="D324" s="234" t="s">
        <v>25</v>
      </c>
      <c r="E324" s="234" t="s">
        <v>25</v>
      </c>
      <c r="F324" s="234" t="s">
        <v>25</v>
      </c>
      <c r="G324" s="234" t="s">
        <v>25</v>
      </c>
      <c r="H324" s="234" t="s">
        <v>8249</v>
      </c>
      <c r="I324" s="234" t="s">
        <v>8250</v>
      </c>
      <c r="J324" s="234" t="s">
        <v>8251</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8252</v>
      </c>
      <c r="B325" s="234" t="s">
        <v>8253</v>
      </c>
      <c r="C325" s="234" t="s">
        <v>8254</v>
      </c>
      <c r="D325" s="234" t="s">
        <v>8255</v>
      </c>
      <c r="E325" s="234" t="s">
        <v>25</v>
      </c>
      <c r="F325" s="234" t="s">
        <v>25</v>
      </c>
      <c r="G325" s="234" t="s">
        <v>25</v>
      </c>
      <c r="H325" s="234" t="s">
        <v>8256</v>
      </c>
      <c r="I325" s="234" t="s">
        <v>25</v>
      </c>
      <c r="J325" s="234" t="s">
        <v>8257</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8258</v>
      </c>
      <c r="B326" s="241" t="s">
        <v>8259</v>
      </c>
      <c r="C326" s="241" t="s">
        <v>8260</v>
      </c>
      <c r="D326" s="241" t="s">
        <v>8261</v>
      </c>
      <c r="E326" s="241" t="s">
        <v>25</v>
      </c>
      <c r="F326" s="241" t="s">
        <v>25</v>
      </c>
      <c r="G326" s="241" t="s">
        <v>25</v>
      </c>
      <c r="H326" s="241" t="s">
        <v>8262</v>
      </c>
      <c r="I326" s="241" t="s">
        <v>7051</v>
      </c>
      <c r="J326" s="241" t="s">
        <v>8263</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3565</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IFERROR(INDEX('Recommendations'!$I$2:$I$543, MATCH(L2,'Recommendations'!$B$2:$B$543,0))="Implemented", FALSE))</xm:f>
            <x14:dxf>
              <font>
                <color rgb="FF000000"/>
              </font>
              <fill>
                <patternFill>
                  <bgColor rgb="FF3C7D22"/>
                </patternFill>
              </fill>
            </x14:dxf>
          </x14:cfRule>
          <x14:cfRule type="expression" priority="2" id="{00000000-000E-0000-0A00-000002000000}">
            <xm:f>AND(L2&lt;&gt;"", IFERROR(INDEX('Recommendations'!$I$2:$I$543, MATCH(L2,'Recommendations'!$B$2:$B$543,0))="Compensated", FALSE))</xm:f>
            <x14:dxf>
              <font>
                <color rgb="FF000000"/>
              </font>
              <fill>
                <patternFill>
                  <bgColor rgb="FFC6E0B4"/>
                </patternFill>
              </fill>
            </x14:dxf>
          </x14:cfRule>
          <x14:cfRule type="expression" priority="3" id="{00000000-000E-0000-0A00-000003000000}">
            <xm:f>AND(L2&lt;&gt;"", IFERROR(INDEX('Recommendations'!$I$2:$I$543, MATCH(L2,'Recommendations'!$B$2:$B$543,0))="Testing", FALSE))</xm:f>
            <x14:dxf>
              <font>
                <color rgb="FF000000"/>
              </font>
              <fill>
                <patternFill>
                  <bgColor rgb="FFFFC000"/>
                </patternFill>
              </fill>
            </x14:dxf>
          </x14:cfRule>
          <x14:cfRule type="expression" priority="4" id="{00000000-000E-0000-0A00-000004000000}">
            <xm:f>AND(L2&lt;&gt;"", IFERROR(INDEX('Recommendations'!$I$2:$I$543, MATCH(L2,'Recommendations'!$B$2:$B$543,0))="Failed", FALSE))</xm:f>
            <x14:dxf>
              <font>
                <color rgb="FF000000"/>
              </font>
              <fill>
                <patternFill>
                  <bgColor rgb="FFD82891"/>
                </patternFill>
              </fill>
            </x14:dxf>
          </x14:cfRule>
          <x14:cfRule type="expression" priority="5" id="{00000000-000E-0000-0A00-000005000000}">
            <xm:f>AND(L2&lt;&gt;"", IFERROR(INDEX('Recommendations'!$I$2:$I$543, MATCH(L2,'Recommendations'!$B$2:$B$543,0))="Risk Accepted", FALSE))</xm:f>
            <x14:dxf>
              <font>
                <color rgb="FF000000"/>
              </font>
              <fill>
                <patternFill>
                  <bgColor rgb="FFD9D9D9"/>
                </patternFill>
              </fill>
            </x14:dxf>
          </x14:cfRule>
          <x14:cfRule type="expression" priority="6" id="{00000000-000E-0000-0A00-000006000000}">
            <xm:f>AND(L2&lt;&gt;"", IFERROR(INDEX('Recommendations'!$I$2:$I$543, MATCH(L2,'Recommendations'!$B$2:$B$543,0))="N/A",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5436</v>
      </c>
      <c r="B1" s="286" t="s">
        <v>6321</v>
      </c>
      <c r="C1" s="286" t="s">
        <v>1</v>
      </c>
      <c r="D1" s="286" t="s">
        <v>3808</v>
      </c>
      <c r="E1" s="286" t="s">
        <v>8264</v>
      </c>
      <c r="F1" s="286" t="s">
        <v>8265</v>
      </c>
      <c r="G1" s="286" t="s">
        <v>3813</v>
      </c>
      <c r="H1" s="286" t="s">
        <v>3814</v>
      </c>
      <c r="I1" s="286" t="s">
        <v>3815</v>
      </c>
      <c r="J1" s="286" t="s">
        <v>3816</v>
      </c>
      <c r="K1" s="286" t="s">
        <v>3817</v>
      </c>
      <c r="L1" s="286" t="s">
        <v>3818</v>
      </c>
      <c r="M1" s="286" t="s">
        <v>3819</v>
      </c>
      <c r="N1" s="286" t="s">
        <v>3820</v>
      </c>
      <c r="O1" s="286" t="s">
        <v>3821</v>
      </c>
      <c r="P1" s="286" t="s">
        <v>3822</v>
      </c>
      <c r="Q1" s="286" t="s">
        <v>3823</v>
      </c>
      <c r="R1" s="286" t="s">
        <v>3824</v>
      </c>
      <c r="S1" s="286" t="s">
        <v>3825</v>
      </c>
      <c r="T1" s="286" t="s">
        <v>3826</v>
      </c>
      <c r="U1" s="286" t="s">
        <v>3827</v>
      </c>
      <c r="V1" s="286" t="s">
        <v>3828</v>
      </c>
      <c r="W1" s="286" t="s">
        <v>3829</v>
      </c>
      <c r="X1" s="286" t="s">
        <v>3830</v>
      </c>
      <c r="Y1" s="286" t="s">
        <v>3831</v>
      </c>
      <c r="Z1" s="286" t="s">
        <v>3832</v>
      </c>
      <c r="AA1" s="286" t="s">
        <v>3833</v>
      </c>
      <c r="AB1" s="286" t="s">
        <v>3834</v>
      </c>
      <c r="AC1" s="286" t="s">
        <v>3835</v>
      </c>
      <c r="AD1" s="286" t="s">
        <v>3836</v>
      </c>
      <c r="AE1" s="286" t="s">
        <v>3837</v>
      </c>
      <c r="AF1" s="286" t="s">
        <v>3838</v>
      </c>
      <c r="AG1" s="286" t="s">
        <v>3839</v>
      </c>
      <c r="AH1" s="286" t="s">
        <v>3840</v>
      </c>
      <c r="AI1" s="286" t="s">
        <v>3841</v>
      </c>
      <c r="AJ1" s="286" t="s">
        <v>3842</v>
      </c>
      <c r="AK1" s="286" t="s">
        <v>3843</v>
      </c>
      <c r="AL1" s="286" t="s">
        <v>3844</v>
      </c>
      <c r="AM1" s="286" t="s">
        <v>3845</v>
      </c>
      <c r="AN1" s="286" t="s">
        <v>3846</v>
      </c>
      <c r="AO1" s="286" t="s">
        <v>3847</v>
      </c>
      <c r="AP1" s="286" t="s">
        <v>3848</v>
      </c>
      <c r="AQ1" s="286" t="s">
        <v>3849</v>
      </c>
      <c r="AR1" s="286" t="s">
        <v>3850</v>
      </c>
      <c r="AS1" s="286" t="s">
        <v>3851</v>
      </c>
      <c r="AT1" s="286" t="s">
        <v>3852</v>
      </c>
      <c r="AU1" s="287" t="s">
        <v>3853</v>
      </c>
    </row>
    <row r="2" spans="1:47" ht="60" customHeight="1" outlineLevel="1" x14ac:dyDescent="0.35">
      <c r="A2" s="277" t="s">
        <v>8266</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8266</v>
      </c>
      <c r="B3" s="256" t="s">
        <v>8267</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8266</v>
      </c>
      <c r="B4" s="257" t="s">
        <v>8267</v>
      </c>
      <c r="C4" s="258" t="s">
        <v>8268</v>
      </c>
      <c r="D4" s="261" t="s">
        <v>8269</v>
      </c>
      <c r="E4" s="262" t="s">
        <v>8270</v>
      </c>
      <c r="F4" s="265" t="s">
        <v>8271</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8266</v>
      </c>
      <c r="B5" s="257" t="s">
        <v>8267</v>
      </c>
      <c r="C5" s="258" t="s">
        <v>8272</v>
      </c>
      <c r="D5" s="261" t="s">
        <v>8273</v>
      </c>
      <c r="E5" s="262" t="s">
        <v>8270</v>
      </c>
      <c r="F5" s="265" t="s">
        <v>8271</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8266</v>
      </c>
      <c r="B6" s="257" t="s">
        <v>8267</v>
      </c>
      <c r="C6" s="258" t="s">
        <v>8274</v>
      </c>
      <c r="D6" s="261" t="s">
        <v>8275</v>
      </c>
      <c r="E6" s="262" t="s">
        <v>8270</v>
      </c>
      <c r="F6" s="265" t="s">
        <v>8271</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8266</v>
      </c>
      <c r="B7" s="257" t="s">
        <v>8267</v>
      </c>
      <c r="C7" s="258" t="s">
        <v>8276</v>
      </c>
      <c r="D7" s="261" t="s">
        <v>8277</v>
      </c>
      <c r="E7" s="262" t="s">
        <v>8270</v>
      </c>
      <c r="F7" s="265" t="s">
        <v>8271</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8266</v>
      </c>
      <c r="B8" s="257" t="s">
        <v>8267</v>
      </c>
      <c r="C8" s="258" t="s">
        <v>8278</v>
      </c>
      <c r="D8" s="261" t="s">
        <v>8279</v>
      </c>
      <c r="E8" s="262" t="s">
        <v>8270</v>
      </c>
      <c r="F8" s="265" t="s">
        <v>8271</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8266</v>
      </c>
      <c r="B9" s="257" t="s">
        <v>8267</v>
      </c>
      <c r="C9" s="258" t="s">
        <v>8280</v>
      </c>
      <c r="D9" s="261" t="s">
        <v>8281</v>
      </c>
      <c r="E9" s="262" t="s">
        <v>8270</v>
      </c>
      <c r="F9" s="265" t="s">
        <v>8271</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8266</v>
      </c>
      <c r="B10" s="257" t="s">
        <v>8267</v>
      </c>
      <c r="C10" s="258" t="s">
        <v>8282</v>
      </c>
      <c r="D10" s="261" t="s">
        <v>8283</v>
      </c>
      <c r="E10" s="262" t="s">
        <v>8270</v>
      </c>
      <c r="F10" s="265" t="s">
        <v>8271</v>
      </c>
      <c r="G10" s="268">
        <f>IF(COUNTIF(H10:AU10,"&lt;&gt;")=0,"",SUMPRODUCT(((Recommendations[ImplStatus]="Implemented")+(Recommendations[ImplStatus]="Compensated"))*ISNUMBER(MATCH(Recommendations[Id],H10:AU10,0)))/COUNTIF(H10:AU10,"&lt;&gt;"))</f>
        <v>0</v>
      </c>
      <c r="H10" s="269" t="s">
        <v>410</v>
      </c>
      <c r="I10" s="269" t="s">
        <v>417</v>
      </c>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8266</v>
      </c>
      <c r="B11" s="257" t="s">
        <v>8267</v>
      </c>
      <c r="C11" s="258" t="s">
        <v>8284</v>
      </c>
      <c r="D11" s="261" t="s">
        <v>8285</v>
      </c>
      <c r="E11" s="262" t="s">
        <v>8270</v>
      </c>
      <c r="F11" s="265" t="s">
        <v>8271</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8266</v>
      </c>
      <c r="B12" s="257" t="s">
        <v>8267</v>
      </c>
      <c r="C12" s="258" t="s">
        <v>8286</v>
      </c>
      <c r="D12" s="261" t="s">
        <v>8287</v>
      </c>
      <c r="E12" s="262" t="s">
        <v>8270</v>
      </c>
      <c r="F12" s="265" t="s">
        <v>8271</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8266</v>
      </c>
      <c r="B13" s="257" t="s">
        <v>8267</v>
      </c>
      <c r="C13" s="258" t="s">
        <v>8288</v>
      </c>
      <c r="D13" s="261" t="s">
        <v>8289</v>
      </c>
      <c r="E13" s="262" t="s">
        <v>8270</v>
      </c>
      <c r="F13" s="265" t="s">
        <v>8271</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8266</v>
      </c>
      <c r="B14" s="257" t="s">
        <v>8267</v>
      </c>
      <c r="C14" s="258" t="s">
        <v>8290</v>
      </c>
      <c r="D14" s="261" t="s">
        <v>8291</v>
      </c>
      <c r="E14" s="262" t="s">
        <v>8270</v>
      </c>
      <c r="F14" s="265" t="s">
        <v>8271</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8266</v>
      </c>
      <c r="B15" s="257" t="s">
        <v>8267</v>
      </c>
      <c r="C15" s="258" t="s">
        <v>8292</v>
      </c>
      <c r="D15" s="261" t="s">
        <v>8293</v>
      </c>
      <c r="E15" s="262" t="s">
        <v>8270</v>
      </c>
      <c r="F15" s="265" t="s">
        <v>8271</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8266</v>
      </c>
      <c r="B16" s="257" t="s">
        <v>8267</v>
      </c>
      <c r="C16" s="258" t="s">
        <v>8294</v>
      </c>
      <c r="D16" s="261" t="s">
        <v>8295</v>
      </c>
      <c r="E16" s="262" t="s">
        <v>8270</v>
      </c>
      <c r="F16" s="265" t="s">
        <v>8271</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8266</v>
      </c>
      <c r="B17" s="256" t="s">
        <v>8296</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8266</v>
      </c>
      <c r="B18" s="257" t="s">
        <v>8296</v>
      </c>
      <c r="C18" s="258" t="s">
        <v>8297</v>
      </c>
      <c r="D18" s="261" t="s">
        <v>8298</v>
      </c>
      <c r="E18" s="262" t="s">
        <v>8299</v>
      </c>
      <c r="F18" s="265" t="s">
        <v>8300</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8266</v>
      </c>
      <c r="B19" s="257" t="s">
        <v>8296</v>
      </c>
      <c r="C19" s="258" t="s">
        <v>8301</v>
      </c>
      <c r="D19" s="261" t="s">
        <v>8302</v>
      </c>
      <c r="E19" s="262" t="s">
        <v>8299</v>
      </c>
      <c r="F19" s="265" t="s">
        <v>8300</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8266</v>
      </c>
      <c r="B20" s="257" t="s">
        <v>8296</v>
      </c>
      <c r="C20" s="258" t="s">
        <v>8303</v>
      </c>
      <c r="D20" s="261" t="s">
        <v>8304</v>
      </c>
      <c r="E20" s="262" t="s">
        <v>8299</v>
      </c>
      <c r="F20" s="265" t="s">
        <v>8300</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8266</v>
      </c>
      <c r="B21" s="257" t="s">
        <v>8296</v>
      </c>
      <c r="C21" s="258" t="s">
        <v>8305</v>
      </c>
      <c r="D21" s="261" t="s">
        <v>8306</v>
      </c>
      <c r="E21" s="262" t="s">
        <v>8299</v>
      </c>
      <c r="F21" s="265" t="s">
        <v>8300</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8266</v>
      </c>
      <c r="B22" s="257" t="s">
        <v>8296</v>
      </c>
      <c r="C22" s="258" t="s">
        <v>8307</v>
      </c>
      <c r="D22" s="261" t="s">
        <v>8308</v>
      </c>
      <c r="E22" s="262" t="s">
        <v>8299</v>
      </c>
      <c r="F22" s="265" t="s">
        <v>8300</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8266</v>
      </c>
      <c r="B23" s="257" t="s">
        <v>8296</v>
      </c>
      <c r="C23" s="258" t="s">
        <v>8309</v>
      </c>
      <c r="D23" s="261" t="s">
        <v>8310</v>
      </c>
      <c r="E23" s="262" t="s">
        <v>8270</v>
      </c>
      <c r="F23" s="265" t="s">
        <v>8271</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8266</v>
      </c>
      <c r="B24" s="257" t="s">
        <v>8296</v>
      </c>
      <c r="C24" s="258" t="s">
        <v>8311</v>
      </c>
      <c r="D24" s="261" t="s">
        <v>8312</v>
      </c>
      <c r="E24" s="262" t="s">
        <v>8270</v>
      </c>
      <c r="F24" s="265" t="s">
        <v>8271</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8266</v>
      </c>
      <c r="B25" s="257" t="s">
        <v>8296</v>
      </c>
      <c r="C25" s="258" t="s">
        <v>8313</v>
      </c>
      <c r="D25" s="261" t="s">
        <v>8314</v>
      </c>
      <c r="E25" s="262" t="s">
        <v>8270</v>
      </c>
      <c r="F25" s="265" t="s">
        <v>8315</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8266</v>
      </c>
      <c r="B26" s="257" t="s">
        <v>8296</v>
      </c>
      <c r="C26" s="258" t="s">
        <v>8316</v>
      </c>
      <c r="D26" s="261" t="s">
        <v>8317</v>
      </c>
      <c r="E26" s="262" t="s">
        <v>8270</v>
      </c>
      <c r="F26" s="265" t="s">
        <v>8315</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8266</v>
      </c>
      <c r="B27" s="257" t="s">
        <v>8296</v>
      </c>
      <c r="C27" s="258" t="s">
        <v>8318</v>
      </c>
      <c r="D27" s="261" t="s">
        <v>8319</v>
      </c>
      <c r="E27" s="262" t="s">
        <v>8270</v>
      </c>
      <c r="F27" s="265" t="s">
        <v>8315</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8266</v>
      </c>
      <c r="B28" s="257" t="s">
        <v>8296</v>
      </c>
      <c r="C28" s="258" t="s">
        <v>8320</v>
      </c>
      <c r="D28" s="261" t="s">
        <v>8321</v>
      </c>
      <c r="E28" s="262" t="s">
        <v>8270</v>
      </c>
      <c r="F28" s="265" t="s">
        <v>8315</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8266</v>
      </c>
      <c r="B29" s="257" t="s">
        <v>8296</v>
      </c>
      <c r="C29" s="258" t="s">
        <v>8322</v>
      </c>
      <c r="D29" s="261" t="s">
        <v>8323</v>
      </c>
      <c r="E29" s="262" t="s">
        <v>8270</v>
      </c>
      <c r="F29" s="265" t="s">
        <v>8315</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8266</v>
      </c>
      <c r="B30" s="257" t="s">
        <v>8296</v>
      </c>
      <c r="C30" s="258" t="s">
        <v>8324</v>
      </c>
      <c r="D30" s="261" t="s">
        <v>8325</v>
      </c>
      <c r="E30" s="262" t="s">
        <v>8270</v>
      </c>
      <c r="F30" s="265" t="s">
        <v>8315</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8266</v>
      </c>
      <c r="B31" s="257" t="s">
        <v>8296</v>
      </c>
      <c r="C31" s="258" t="s">
        <v>8326</v>
      </c>
      <c r="D31" s="261" t="s">
        <v>8327</v>
      </c>
      <c r="E31" s="262" t="s">
        <v>8270</v>
      </c>
      <c r="F31" s="265" t="s">
        <v>8315</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8266</v>
      </c>
      <c r="B32" s="257" t="s">
        <v>8296</v>
      </c>
      <c r="C32" s="258" t="s">
        <v>8328</v>
      </c>
      <c r="D32" s="261" t="s">
        <v>8329</v>
      </c>
      <c r="E32" s="262" t="s">
        <v>8270</v>
      </c>
      <c r="F32" s="265" t="s">
        <v>8315</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8266</v>
      </c>
      <c r="B33" s="257" t="s">
        <v>8296</v>
      </c>
      <c r="C33" s="258" t="s">
        <v>8330</v>
      </c>
      <c r="D33" s="261" t="s">
        <v>8331</v>
      </c>
      <c r="E33" s="262" t="s">
        <v>8299</v>
      </c>
      <c r="F33" s="265" t="s">
        <v>8300</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8266</v>
      </c>
      <c r="B34" s="257" t="s">
        <v>8296</v>
      </c>
      <c r="C34" s="258" t="s">
        <v>8332</v>
      </c>
      <c r="D34" s="261" t="s">
        <v>8333</v>
      </c>
      <c r="E34" s="262" t="s">
        <v>8270</v>
      </c>
      <c r="F34" s="265" t="s">
        <v>8315</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8266</v>
      </c>
      <c r="B35" s="256" t="s">
        <v>8334</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8266</v>
      </c>
      <c r="B36" s="257" t="s">
        <v>8334</v>
      </c>
      <c r="C36" s="258" t="s">
        <v>8335</v>
      </c>
      <c r="D36" s="261" t="s">
        <v>8336</v>
      </c>
      <c r="E36" s="262" t="s">
        <v>8270</v>
      </c>
      <c r="F36" s="265" t="s">
        <v>8315</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8266</v>
      </c>
      <c r="B37" s="257" t="s">
        <v>8334</v>
      </c>
      <c r="C37" s="258" t="s">
        <v>8337</v>
      </c>
      <c r="D37" s="261" t="s">
        <v>8338</v>
      </c>
      <c r="E37" s="262" t="s">
        <v>8270</v>
      </c>
      <c r="F37" s="265" t="s">
        <v>8339</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8266</v>
      </c>
      <c r="B38" s="257" t="s">
        <v>8334</v>
      </c>
      <c r="C38" s="258" t="s">
        <v>8340</v>
      </c>
      <c r="D38" s="261" t="s">
        <v>8341</v>
      </c>
      <c r="E38" s="262" t="s">
        <v>8270</v>
      </c>
      <c r="F38" s="265" t="s">
        <v>8339</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8266</v>
      </c>
      <c r="B39" s="257" t="s">
        <v>8334</v>
      </c>
      <c r="C39" s="258" t="s">
        <v>8342</v>
      </c>
      <c r="D39" s="261" t="s">
        <v>8343</v>
      </c>
      <c r="E39" s="262" t="s">
        <v>8270</v>
      </c>
      <c r="F39" s="265" t="s">
        <v>8339</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8266</v>
      </c>
      <c r="B40" s="257" t="s">
        <v>8334</v>
      </c>
      <c r="C40" s="258" t="s">
        <v>8344</v>
      </c>
      <c r="D40" s="261" t="s">
        <v>8345</v>
      </c>
      <c r="E40" s="262" t="s">
        <v>8270</v>
      </c>
      <c r="F40" s="265" t="s">
        <v>8339</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8266</v>
      </c>
      <c r="B41" s="257" t="s">
        <v>8334</v>
      </c>
      <c r="C41" s="258" t="s">
        <v>8346</v>
      </c>
      <c r="D41" s="261" t="s">
        <v>8347</v>
      </c>
      <c r="E41" s="262" t="s">
        <v>8270</v>
      </c>
      <c r="F41" s="265" t="s">
        <v>8339</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8266</v>
      </c>
      <c r="B42" s="257" t="s">
        <v>8334</v>
      </c>
      <c r="C42" s="258" t="s">
        <v>8348</v>
      </c>
      <c r="D42" s="261" t="s">
        <v>8349</v>
      </c>
      <c r="E42" s="262" t="s">
        <v>8270</v>
      </c>
      <c r="F42" s="265" t="s">
        <v>8339</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8266</v>
      </c>
      <c r="B43" s="257" t="s">
        <v>8334</v>
      </c>
      <c r="C43" s="258" t="s">
        <v>8350</v>
      </c>
      <c r="D43" s="261" t="s">
        <v>8351</v>
      </c>
      <c r="E43" s="262" t="s">
        <v>8270</v>
      </c>
      <c r="F43" s="265" t="s">
        <v>8339</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8266</v>
      </c>
      <c r="B44" s="257" t="s">
        <v>8334</v>
      </c>
      <c r="C44" s="258" t="s">
        <v>8352</v>
      </c>
      <c r="D44" s="261" t="s">
        <v>8353</v>
      </c>
      <c r="E44" s="262" t="s">
        <v>8270</v>
      </c>
      <c r="F44" s="265" t="s">
        <v>8339</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8266</v>
      </c>
      <c r="B45" s="257" t="s">
        <v>8334</v>
      </c>
      <c r="C45" s="258" t="s">
        <v>8354</v>
      </c>
      <c r="D45" s="261" t="s">
        <v>8355</v>
      </c>
      <c r="E45" s="262" t="s">
        <v>8270</v>
      </c>
      <c r="F45" s="265" t="s">
        <v>8339</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8266</v>
      </c>
      <c r="B46" s="257" t="s">
        <v>8334</v>
      </c>
      <c r="C46" s="258" t="s">
        <v>8356</v>
      </c>
      <c r="D46" s="261" t="s">
        <v>8357</v>
      </c>
      <c r="E46" s="262" t="s">
        <v>8270</v>
      </c>
      <c r="F46" s="265" t="s">
        <v>8339</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8266</v>
      </c>
      <c r="B47" s="257" t="s">
        <v>8334</v>
      </c>
      <c r="C47" s="258" t="s">
        <v>8358</v>
      </c>
      <c r="D47" s="261" t="s">
        <v>8359</v>
      </c>
      <c r="E47" s="262" t="s">
        <v>8270</v>
      </c>
      <c r="F47" s="265" t="s">
        <v>8339</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8266</v>
      </c>
      <c r="B48" s="257" t="s">
        <v>8334</v>
      </c>
      <c r="C48" s="258" t="s">
        <v>8360</v>
      </c>
      <c r="D48" s="261" t="s">
        <v>8361</v>
      </c>
      <c r="E48" s="262" t="s">
        <v>8270</v>
      </c>
      <c r="F48" s="265" t="s">
        <v>8339</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8266</v>
      </c>
      <c r="B49" s="257" t="s">
        <v>8334</v>
      </c>
      <c r="C49" s="258" t="s">
        <v>8362</v>
      </c>
      <c r="D49" s="261" t="s">
        <v>8363</v>
      </c>
      <c r="E49" s="262" t="s">
        <v>8270</v>
      </c>
      <c r="F49" s="265" t="s">
        <v>8339</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8266</v>
      </c>
      <c r="B50" s="256" t="s">
        <v>5560</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8266</v>
      </c>
      <c r="B51" s="257" t="s">
        <v>5560</v>
      </c>
      <c r="C51" s="258" t="s">
        <v>8364</v>
      </c>
      <c r="D51" s="261" t="s">
        <v>8365</v>
      </c>
      <c r="E51" s="262" t="s">
        <v>8366</v>
      </c>
      <c r="F51" s="265" t="s">
        <v>8367</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8266</v>
      </c>
      <c r="B52" s="257" t="s">
        <v>5560</v>
      </c>
      <c r="C52" s="258" t="s">
        <v>8368</v>
      </c>
      <c r="D52" s="261" t="s">
        <v>8369</v>
      </c>
      <c r="E52" s="262" t="s">
        <v>8366</v>
      </c>
      <c r="F52" s="265" t="s">
        <v>8367</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8266</v>
      </c>
      <c r="B53" s="257" t="s">
        <v>5560</v>
      </c>
      <c r="C53" s="258" t="s">
        <v>8370</v>
      </c>
      <c r="D53" s="261" t="s">
        <v>8371</v>
      </c>
      <c r="E53" s="262" t="s">
        <v>8366</v>
      </c>
      <c r="F53" s="265" t="s">
        <v>8367</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8266</v>
      </c>
      <c r="B54" s="257" t="s">
        <v>5560</v>
      </c>
      <c r="C54" s="258" t="s">
        <v>8372</v>
      </c>
      <c r="D54" s="261" t="s">
        <v>8373</v>
      </c>
      <c r="E54" s="262" t="s">
        <v>8366</v>
      </c>
      <c r="F54" s="265" t="s">
        <v>8367</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8266</v>
      </c>
      <c r="B55" s="257" t="s">
        <v>5560</v>
      </c>
      <c r="C55" s="258" t="s">
        <v>8374</v>
      </c>
      <c r="D55" s="261" t="s">
        <v>8375</v>
      </c>
      <c r="E55" s="262" t="s">
        <v>8366</v>
      </c>
      <c r="F55" s="265" t="s">
        <v>8367</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8266</v>
      </c>
      <c r="B56" s="257" t="s">
        <v>5560</v>
      </c>
      <c r="C56" s="258" t="s">
        <v>8376</v>
      </c>
      <c r="D56" s="261" t="s">
        <v>8377</v>
      </c>
      <c r="E56" s="262" t="s">
        <v>8366</v>
      </c>
      <c r="F56" s="265" t="s">
        <v>8367</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8266</v>
      </c>
      <c r="B57" s="257" t="s">
        <v>5560</v>
      </c>
      <c r="C57" s="258" t="s">
        <v>8378</v>
      </c>
      <c r="D57" s="261" t="s">
        <v>8379</v>
      </c>
      <c r="E57" s="262" t="s">
        <v>8366</v>
      </c>
      <c r="F57" s="265" t="s">
        <v>8367</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8266</v>
      </c>
      <c r="B58" s="257" t="s">
        <v>5560</v>
      </c>
      <c r="C58" s="258" t="s">
        <v>8380</v>
      </c>
      <c r="D58" s="261" t="s">
        <v>8381</v>
      </c>
      <c r="E58" s="262" t="s">
        <v>8270</v>
      </c>
      <c r="F58" s="265" t="s">
        <v>8367</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8266</v>
      </c>
      <c r="B59" s="257" t="s">
        <v>5560</v>
      </c>
      <c r="C59" s="258" t="s">
        <v>8382</v>
      </c>
      <c r="D59" s="261" t="s">
        <v>8383</v>
      </c>
      <c r="E59" s="262" t="s">
        <v>8270</v>
      </c>
      <c r="F59" s="265" t="s">
        <v>8367</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8266</v>
      </c>
      <c r="B60" s="256" t="s">
        <v>8384</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8266</v>
      </c>
      <c r="B61" s="257" t="s">
        <v>8384</v>
      </c>
      <c r="C61" s="258" t="s">
        <v>8385</v>
      </c>
      <c r="D61" s="261" t="s">
        <v>8386</v>
      </c>
      <c r="E61" s="262" t="s">
        <v>8270</v>
      </c>
      <c r="F61" s="265" t="s">
        <v>8387</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8266</v>
      </c>
      <c r="B62" s="257" t="s">
        <v>8384</v>
      </c>
      <c r="C62" s="258" t="s">
        <v>8388</v>
      </c>
      <c r="D62" s="261" t="s">
        <v>8389</v>
      </c>
      <c r="E62" s="262" t="s">
        <v>8270</v>
      </c>
      <c r="F62" s="265" t="s">
        <v>8387</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8266</v>
      </c>
      <c r="B63" s="257" t="s">
        <v>8384</v>
      </c>
      <c r="C63" s="258" t="s">
        <v>8390</v>
      </c>
      <c r="D63" s="261" t="s">
        <v>8391</v>
      </c>
      <c r="E63" s="262" t="s">
        <v>8270</v>
      </c>
      <c r="F63" s="265" t="s">
        <v>8387</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8266</v>
      </c>
      <c r="B64" s="257" t="s">
        <v>8384</v>
      </c>
      <c r="C64" s="258" t="s">
        <v>8392</v>
      </c>
      <c r="D64" s="261" t="s">
        <v>8393</v>
      </c>
      <c r="E64" s="262" t="s">
        <v>8270</v>
      </c>
      <c r="F64" s="265" t="s">
        <v>8387</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8266</v>
      </c>
      <c r="B65" s="257" t="s">
        <v>8384</v>
      </c>
      <c r="C65" s="258" t="s">
        <v>8394</v>
      </c>
      <c r="D65" s="261" t="s">
        <v>8395</v>
      </c>
      <c r="E65" s="262" t="s">
        <v>8270</v>
      </c>
      <c r="F65" s="265" t="s">
        <v>8387</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8266</v>
      </c>
      <c r="B66" s="257" t="s">
        <v>8384</v>
      </c>
      <c r="C66" s="258" t="s">
        <v>8396</v>
      </c>
      <c r="D66" s="261" t="s">
        <v>8397</v>
      </c>
      <c r="E66" s="262" t="s">
        <v>8270</v>
      </c>
      <c r="F66" s="265" t="s">
        <v>8387</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8266</v>
      </c>
      <c r="B67" s="257" t="s">
        <v>8384</v>
      </c>
      <c r="C67" s="258" t="s">
        <v>8398</v>
      </c>
      <c r="D67" s="261" t="s">
        <v>8399</v>
      </c>
      <c r="E67" s="262" t="s">
        <v>8270</v>
      </c>
      <c r="F67" s="265" t="s">
        <v>8387</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8266</v>
      </c>
      <c r="B68" s="257" t="s">
        <v>8384</v>
      </c>
      <c r="C68" s="258" t="s">
        <v>8400</v>
      </c>
      <c r="D68" s="261" t="s">
        <v>8401</v>
      </c>
      <c r="E68" s="262" t="s">
        <v>8270</v>
      </c>
      <c r="F68" s="265" t="s">
        <v>8402</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8266</v>
      </c>
      <c r="B69" s="257" t="s">
        <v>8384</v>
      </c>
      <c r="C69" s="258" t="s">
        <v>8403</v>
      </c>
      <c r="D69" s="261" t="s">
        <v>8404</v>
      </c>
      <c r="E69" s="262" t="s">
        <v>8270</v>
      </c>
      <c r="F69" s="265" t="s">
        <v>8402</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8266</v>
      </c>
      <c r="B70" s="257" t="s">
        <v>8384</v>
      </c>
      <c r="C70" s="258" t="s">
        <v>8405</v>
      </c>
      <c r="D70" s="261" t="s">
        <v>8406</v>
      </c>
      <c r="E70" s="262" t="s">
        <v>8270</v>
      </c>
      <c r="F70" s="265" t="s">
        <v>8402</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8266</v>
      </c>
      <c r="B71" s="257" t="s">
        <v>8384</v>
      </c>
      <c r="C71" s="258" t="s">
        <v>8407</v>
      </c>
      <c r="D71" s="261" t="s">
        <v>8408</v>
      </c>
      <c r="E71" s="262" t="s">
        <v>8270</v>
      </c>
      <c r="F71" s="265" t="s">
        <v>8409</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8266</v>
      </c>
      <c r="B72" s="257" t="s">
        <v>8384</v>
      </c>
      <c r="C72" s="258" t="s">
        <v>8410</v>
      </c>
      <c r="D72" s="261" t="s">
        <v>8411</v>
      </c>
      <c r="E72" s="262" t="s">
        <v>8270</v>
      </c>
      <c r="F72" s="265" t="s">
        <v>8387</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8266</v>
      </c>
      <c r="B73" s="257" t="s">
        <v>8384</v>
      </c>
      <c r="C73" s="258" t="s">
        <v>8412</v>
      </c>
      <c r="D73" s="261" t="s">
        <v>8413</v>
      </c>
      <c r="E73" s="262" t="s">
        <v>8414</v>
      </c>
      <c r="F73" s="265" t="s">
        <v>8387</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8266</v>
      </c>
      <c r="B74" s="256" t="s">
        <v>8415</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8266</v>
      </c>
      <c r="B75" s="257" t="s">
        <v>8415</v>
      </c>
      <c r="C75" s="258" t="s">
        <v>8416</v>
      </c>
      <c r="D75" s="261" t="s">
        <v>8417</v>
      </c>
      <c r="E75" s="262" t="s">
        <v>8414</v>
      </c>
      <c r="F75" s="265" t="s">
        <v>8418</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8266</v>
      </c>
      <c r="B76" s="257" t="s">
        <v>8415</v>
      </c>
      <c r="C76" s="258" t="s">
        <v>8419</v>
      </c>
      <c r="D76" s="261" t="s">
        <v>8420</v>
      </c>
      <c r="E76" s="262" t="s">
        <v>8414</v>
      </c>
      <c r="F76" s="265" t="s">
        <v>8418</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8266</v>
      </c>
      <c r="B77" s="257" t="s">
        <v>8415</v>
      </c>
      <c r="C77" s="258" t="s">
        <v>8421</v>
      </c>
      <c r="D77" s="261" t="s">
        <v>8422</v>
      </c>
      <c r="E77" s="262" t="s">
        <v>8414</v>
      </c>
      <c r="F77" s="265" t="s">
        <v>8418</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8266</v>
      </c>
      <c r="B78" s="257" t="s">
        <v>8415</v>
      </c>
      <c r="C78" s="258" t="s">
        <v>8423</v>
      </c>
      <c r="D78" s="261" t="s">
        <v>8424</v>
      </c>
      <c r="E78" s="262" t="s">
        <v>8414</v>
      </c>
      <c r="F78" s="265" t="s">
        <v>8418</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8266</v>
      </c>
      <c r="B79" s="257" t="s">
        <v>8415</v>
      </c>
      <c r="C79" s="258" t="s">
        <v>8425</v>
      </c>
      <c r="D79" s="261" t="s">
        <v>8426</v>
      </c>
      <c r="E79" s="262" t="s">
        <v>8414</v>
      </c>
      <c r="F79" s="265" t="s">
        <v>8418</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8266</v>
      </c>
      <c r="B80" s="257" t="s">
        <v>8415</v>
      </c>
      <c r="C80" s="258" t="s">
        <v>8427</v>
      </c>
      <c r="D80" s="261" t="s">
        <v>8428</v>
      </c>
      <c r="E80" s="262" t="s">
        <v>8414</v>
      </c>
      <c r="F80" s="265" t="s">
        <v>8418</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8266</v>
      </c>
      <c r="B81" s="257" t="s">
        <v>8415</v>
      </c>
      <c r="C81" s="258" t="s">
        <v>8429</v>
      </c>
      <c r="D81" s="261" t="s">
        <v>8430</v>
      </c>
      <c r="E81" s="262" t="s">
        <v>8414</v>
      </c>
      <c r="F81" s="265" t="s">
        <v>8418</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8266</v>
      </c>
      <c r="B82" s="257" t="s">
        <v>8415</v>
      </c>
      <c r="C82" s="258" t="s">
        <v>8431</v>
      </c>
      <c r="D82" s="261" t="s">
        <v>8432</v>
      </c>
      <c r="E82" s="262" t="s">
        <v>8414</v>
      </c>
      <c r="F82" s="265" t="s">
        <v>8418</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8266</v>
      </c>
      <c r="B83" s="257" t="s">
        <v>8415</v>
      </c>
      <c r="C83" s="258" t="s">
        <v>8433</v>
      </c>
      <c r="D83" s="261" t="s">
        <v>8434</v>
      </c>
      <c r="E83" s="262" t="s">
        <v>8414</v>
      </c>
      <c r="F83" s="265" t="s">
        <v>8418</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8266</v>
      </c>
      <c r="B84" s="257" t="s">
        <v>8415</v>
      </c>
      <c r="C84" s="258" t="s">
        <v>8435</v>
      </c>
      <c r="D84" s="261" t="s">
        <v>8436</v>
      </c>
      <c r="E84" s="262" t="s">
        <v>8414</v>
      </c>
      <c r="F84" s="265" t="s">
        <v>8418</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8266</v>
      </c>
      <c r="B85" s="257" t="s">
        <v>8415</v>
      </c>
      <c r="C85" s="258" t="s">
        <v>8437</v>
      </c>
      <c r="D85" s="261" t="s">
        <v>8438</v>
      </c>
      <c r="E85" s="262" t="s">
        <v>8414</v>
      </c>
      <c r="F85" s="265" t="s">
        <v>8418</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8266</v>
      </c>
      <c r="B86" s="257" t="s">
        <v>8415</v>
      </c>
      <c r="C86" s="258" t="s">
        <v>8439</v>
      </c>
      <c r="D86" s="261" t="s">
        <v>8440</v>
      </c>
      <c r="E86" s="262" t="s">
        <v>8414</v>
      </c>
      <c r="F86" s="265" t="s">
        <v>8418</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8266</v>
      </c>
      <c r="B87" s="257" t="s">
        <v>8415</v>
      </c>
      <c r="C87" s="258" t="s">
        <v>8441</v>
      </c>
      <c r="D87" s="261" t="s">
        <v>8442</v>
      </c>
      <c r="E87" s="262" t="s">
        <v>8414</v>
      </c>
      <c r="F87" s="265" t="s">
        <v>8418</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8266</v>
      </c>
      <c r="B88" s="257" t="s">
        <v>8415</v>
      </c>
      <c r="C88" s="258" t="s">
        <v>8443</v>
      </c>
      <c r="D88" s="261" t="s">
        <v>8444</v>
      </c>
      <c r="E88" s="262" t="s">
        <v>8414</v>
      </c>
      <c r="F88" s="265" t="s">
        <v>8402</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8266</v>
      </c>
      <c r="B89" s="257" t="s">
        <v>8415</v>
      </c>
      <c r="C89" s="258" t="s">
        <v>8445</v>
      </c>
      <c r="D89" s="261" t="s">
        <v>8446</v>
      </c>
      <c r="E89" s="262" t="s">
        <v>8414</v>
      </c>
      <c r="F89" s="265" t="s">
        <v>8402</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8266</v>
      </c>
      <c r="B90" s="257" t="s">
        <v>8415</v>
      </c>
      <c r="C90" s="258" t="s">
        <v>8447</v>
      </c>
      <c r="D90" s="261" t="s">
        <v>8448</v>
      </c>
      <c r="E90" s="262" t="s">
        <v>8414</v>
      </c>
      <c r="F90" s="265" t="s">
        <v>8402</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8266</v>
      </c>
      <c r="B91" s="256" t="s">
        <v>8449</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8266</v>
      </c>
      <c r="B92" s="257" t="s">
        <v>8449</v>
      </c>
      <c r="C92" s="258" t="s">
        <v>8450</v>
      </c>
      <c r="D92" s="261" t="s">
        <v>8451</v>
      </c>
      <c r="E92" s="262" t="s">
        <v>8270</v>
      </c>
      <c r="F92" s="265" t="s">
        <v>8402</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8266</v>
      </c>
      <c r="B93" s="257" t="s">
        <v>8449</v>
      </c>
      <c r="C93" s="258" t="s">
        <v>8452</v>
      </c>
      <c r="D93" s="261" t="s">
        <v>8453</v>
      </c>
      <c r="E93" s="262" t="s">
        <v>8270</v>
      </c>
      <c r="F93" s="265" t="s">
        <v>8402</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8266</v>
      </c>
      <c r="B94" s="257" t="s">
        <v>8449</v>
      </c>
      <c r="C94" s="258" t="s">
        <v>8454</v>
      </c>
      <c r="D94" s="261" t="s">
        <v>8455</v>
      </c>
      <c r="E94" s="262" t="s">
        <v>8270</v>
      </c>
      <c r="F94" s="265" t="s">
        <v>8402</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8266</v>
      </c>
      <c r="B95" s="257" t="s">
        <v>8449</v>
      </c>
      <c r="C95" s="258" t="s">
        <v>8456</v>
      </c>
      <c r="D95" s="261" t="s">
        <v>8457</v>
      </c>
      <c r="E95" s="262" t="s">
        <v>8270</v>
      </c>
      <c r="F95" s="265" t="s">
        <v>8402</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8266</v>
      </c>
      <c r="B96" s="257" t="s">
        <v>8449</v>
      </c>
      <c r="C96" s="258" t="s">
        <v>8458</v>
      </c>
      <c r="D96" s="261" t="s">
        <v>8459</v>
      </c>
      <c r="E96" s="262" t="s">
        <v>8270</v>
      </c>
      <c r="F96" s="265" t="s">
        <v>8402</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8266</v>
      </c>
      <c r="B97" s="257" t="s">
        <v>8449</v>
      </c>
      <c r="C97" s="258" t="s">
        <v>8460</v>
      </c>
      <c r="D97" s="261" t="s">
        <v>8461</v>
      </c>
      <c r="E97" s="262" t="s">
        <v>8270</v>
      </c>
      <c r="F97" s="265" t="s">
        <v>8462</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8266</v>
      </c>
      <c r="B98" s="257" t="s">
        <v>8449</v>
      </c>
      <c r="C98" s="258" t="s">
        <v>8463</v>
      </c>
      <c r="D98" s="261" t="s">
        <v>8464</v>
      </c>
      <c r="E98" s="262" t="s">
        <v>8270</v>
      </c>
      <c r="F98" s="265" t="s">
        <v>8462</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8266</v>
      </c>
      <c r="B99" s="257" t="s">
        <v>8449</v>
      </c>
      <c r="C99" s="258" t="s">
        <v>8465</v>
      </c>
      <c r="D99" s="261" t="s">
        <v>8466</v>
      </c>
      <c r="E99" s="262" t="s">
        <v>8270</v>
      </c>
      <c r="F99" s="265" t="s">
        <v>8462</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8266</v>
      </c>
      <c r="B100" s="257" t="s">
        <v>8449</v>
      </c>
      <c r="C100" s="258" t="s">
        <v>8467</v>
      </c>
      <c r="D100" s="261" t="s">
        <v>8468</v>
      </c>
      <c r="E100" s="262" t="s">
        <v>8270</v>
      </c>
      <c r="F100" s="265" t="s">
        <v>8462</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8266</v>
      </c>
      <c r="B101" s="257" t="s">
        <v>8449</v>
      </c>
      <c r="C101" s="258" t="s">
        <v>8469</v>
      </c>
      <c r="D101" s="261" t="s">
        <v>8470</v>
      </c>
      <c r="E101" s="262" t="s">
        <v>8270</v>
      </c>
      <c r="F101" s="265" t="s">
        <v>8402</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8266</v>
      </c>
      <c r="B102" s="257" t="s">
        <v>8449</v>
      </c>
      <c r="C102" s="258" t="s">
        <v>8471</v>
      </c>
      <c r="D102" s="261" t="s">
        <v>8472</v>
      </c>
      <c r="E102" s="262" t="s">
        <v>8414</v>
      </c>
      <c r="F102" s="265" t="s">
        <v>8402</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8266</v>
      </c>
      <c r="B103" s="257" t="s">
        <v>8449</v>
      </c>
      <c r="C103" s="258" t="s">
        <v>8473</v>
      </c>
      <c r="D103" s="261" t="s">
        <v>8474</v>
      </c>
      <c r="E103" s="262" t="s">
        <v>8414</v>
      </c>
      <c r="F103" s="265" t="s">
        <v>8402</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8266</v>
      </c>
      <c r="B104" s="257" t="s">
        <v>8449</v>
      </c>
      <c r="C104" s="258" t="s">
        <v>8475</v>
      </c>
      <c r="D104" s="261" t="s">
        <v>8476</v>
      </c>
      <c r="E104" s="262" t="s">
        <v>8414</v>
      </c>
      <c r="F104" s="265" t="s">
        <v>8402</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8266</v>
      </c>
      <c r="B105" s="257" t="s">
        <v>8449</v>
      </c>
      <c r="C105" s="258" t="s">
        <v>8477</v>
      </c>
      <c r="D105" s="261" t="s">
        <v>8478</v>
      </c>
      <c r="E105" s="262" t="s">
        <v>8299</v>
      </c>
      <c r="F105" s="265" t="s">
        <v>8402</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8266</v>
      </c>
      <c r="B106" s="256" t="s">
        <v>8479</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8266</v>
      </c>
      <c r="B107" s="257" t="s">
        <v>8479</v>
      </c>
      <c r="C107" s="258" t="s">
        <v>8480</v>
      </c>
      <c r="D107" s="261" t="s">
        <v>8481</v>
      </c>
      <c r="E107" s="262" t="s">
        <v>8414</v>
      </c>
      <c r="F107" s="265" t="s">
        <v>8402</v>
      </c>
      <c r="G107" s="268">
        <f>IF(COUNTIF(H107:AU107,"&lt;&gt;")=0,"",SUMPRODUCT(((Recommendations[ImplStatus]="Implemented")+(Recommendations[ImplStatus]="Compensated"))*ISNUMBER(MATCH(Recommendations[Id],H107:AU107,0)))/COUNTIF(H107:AU107,"&lt;&gt;"))</f>
        <v>0</v>
      </c>
      <c r="H107" s="269" t="s">
        <v>341</v>
      </c>
      <c r="I107" s="269" t="s">
        <v>348</v>
      </c>
      <c r="J107" s="269" t="s">
        <v>355</v>
      </c>
      <c r="K107" s="269" t="s">
        <v>362</v>
      </c>
      <c r="L107" s="269" t="s">
        <v>368</v>
      </c>
      <c r="M107" s="269" t="s">
        <v>374</v>
      </c>
      <c r="N107" s="269" t="s">
        <v>1342</v>
      </c>
      <c r="O107" s="269" t="s">
        <v>1635</v>
      </c>
      <c r="P107" s="269" t="s">
        <v>1642</v>
      </c>
      <c r="Q107" s="269" t="s">
        <v>1647</v>
      </c>
      <c r="R107" s="269" t="s">
        <v>1653</v>
      </c>
      <c r="S107" s="269" t="s">
        <v>1658</v>
      </c>
      <c r="T107" s="269" t="s">
        <v>1987</v>
      </c>
      <c r="U107" s="269" t="s">
        <v>2138</v>
      </c>
      <c r="V107" s="269" t="s">
        <v>2145</v>
      </c>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8266</v>
      </c>
      <c r="B108" s="257" t="s">
        <v>8479</v>
      </c>
      <c r="C108" s="258" t="s">
        <v>8482</v>
      </c>
      <c r="D108" s="261" t="s">
        <v>8483</v>
      </c>
      <c r="E108" s="262" t="s">
        <v>8414</v>
      </c>
      <c r="F108" s="265" t="s">
        <v>8402</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8266</v>
      </c>
      <c r="B109" s="257" t="s">
        <v>8479</v>
      </c>
      <c r="C109" s="258" t="s">
        <v>8484</v>
      </c>
      <c r="D109" s="261" t="s">
        <v>8485</v>
      </c>
      <c r="E109" s="262" t="s">
        <v>8414</v>
      </c>
      <c r="F109" s="265" t="s">
        <v>8402</v>
      </c>
      <c r="G109" s="268">
        <f>IF(COUNTIF(H109:AU109,"&lt;&gt;")=0,"",SUMPRODUCT(((Recommendations[ImplStatus]="Implemented")+(Recommendations[ImplStatus]="Compensated"))*ISNUMBER(MATCH(Recommendations[Id],H109:AU109,0)))/COUNTIF(H109:AU109,"&lt;&gt;"))</f>
        <v>0</v>
      </c>
      <c r="H109" s="269" t="s">
        <v>341</v>
      </c>
      <c r="I109" s="269" t="s">
        <v>348</v>
      </c>
      <c r="J109" s="269" t="s">
        <v>355</v>
      </c>
      <c r="K109" s="269" t="s">
        <v>362</v>
      </c>
      <c r="L109" s="269" t="s">
        <v>368</v>
      </c>
      <c r="M109" s="269" t="s">
        <v>374</v>
      </c>
      <c r="N109" s="269" t="s">
        <v>445</v>
      </c>
      <c r="O109" s="269" t="s">
        <v>452</v>
      </c>
      <c r="P109" s="269" t="s">
        <v>459</v>
      </c>
      <c r="Q109" s="269" t="s">
        <v>467</v>
      </c>
      <c r="R109" s="269" t="s">
        <v>474</v>
      </c>
      <c r="S109" s="269" t="s">
        <v>480</v>
      </c>
      <c r="T109" s="269" t="s">
        <v>487</v>
      </c>
      <c r="U109" s="269" t="s">
        <v>494</v>
      </c>
      <c r="V109" s="269" t="s">
        <v>581</v>
      </c>
      <c r="W109" s="269" t="s">
        <v>588</v>
      </c>
      <c r="X109" s="269" t="s">
        <v>595</v>
      </c>
      <c r="Y109" s="269" t="s">
        <v>601</v>
      </c>
      <c r="Z109" s="269" t="s">
        <v>608</v>
      </c>
      <c r="AA109" s="269" t="s">
        <v>615</v>
      </c>
      <c r="AB109" s="269" t="s">
        <v>620</v>
      </c>
      <c r="AC109" s="269" t="s">
        <v>627</v>
      </c>
      <c r="AD109" s="269" t="s">
        <v>634</v>
      </c>
      <c r="AE109" s="269" t="s">
        <v>641</v>
      </c>
      <c r="AF109" s="269" t="s">
        <v>647</v>
      </c>
      <c r="AG109" s="269" t="s">
        <v>654</v>
      </c>
      <c r="AH109" s="269" t="s">
        <v>3271</v>
      </c>
      <c r="AI109" s="269" t="s">
        <v>3277</v>
      </c>
      <c r="AJ109" s="269" t="s">
        <v>3283</v>
      </c>
      <c r="AK109" s="269" t="s">
        <v>3291</v>
      </c>
      <c r="AL109" s="269" t="s">
        <v>3296</v>
      </c>
      <c r="AM109" s="269" t="s">
        <v>3302</v>
      </c>
      <c r="AN109" s="269" t="s">
        <v>3307</v>
      </c>
      <c r="AO109" s="269" t="s">
        <v>3315</v>
      </c>
      <c r="AP109" s="269"/>
      <c r="AQ109" s="269"/>
      <c r="AR109" s="269"/>
      <c r="AS109" s="269"/>
      <c r="AT109" s="269"/>
      <c r="AU109" s="283"/>
    </row>
    <row r="110" spans="1:47" ht="60" customHeight="1" x14ac:dyDescent="0.35">
      <c r="A110" s="279" t="s">
        <v>8266</v>
      </c>
      <c r="B110" s="257" t="s">
        <v>8479</v>
      </c>
      <c r="C110" s="258" t="s">
        <v>8486</v>
      </c>
      <c r="D110" s="261" t="s">
        <v>8487</v>
      </c>
      <c r="E110" s="262" t="s">
        <v>8414</v>
      </c>
      <c r="F110" s="265" t="s">
        <v>8402</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8266</v>
      </c>
      <c r="B111" s="257" t="s">
        <v>8479</v>
      </c>
      <c r="C111" s="258" t="s">
        <v>8488</v>
      </c>
      <c r="D111" s="261" t="s">
        <v>8489</v>
      </c>
      <c r="E111" s="262" t="s">
        <v>8414</v>
      </c>
      <c r="F111" s="265" t="s">
        <v>8402</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8266</v>
      </c>
      <c r="B112" s="257" t="s">
        <v>8479</v>
      </c>
      <c r="C112" s="258" t="s">
        <v>8490</v>
      </c>
      <c r="D112" s="261" t="s">
        <v>8491</v>
      </c>
      <c r="E112" s="262" t="s">
        <v>8414</v>
      </c>
      <c r="F112" s="265" t="s">
        <v>8402</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8266</v>
      </c>
      <c r="B113" s="257" t="s">
        <v>8479</v>
      </c>
      <c r="C113" s="258" t="s">
        <v>8492</v>
      </c>
      <c r="D113" s="261" t="s">
        <v>8493</v>
      </c>
      <c r="E113" s="262" t="s">
        <v>8414</v>
      </c>
      <c r="F113" s="265" t="s">
        <v>8402</v>
      </c>
      <c r="G113" s="268">
        <f>IF(COUNTIF(H113:AU113,"&lt;&gt;")=0,"",SUMPRODUCT(((Recommendations[ImplStatus]="Implemented")+(Recommendations[ImplStatus]="Compensated"))*ISNUMBER(MATCH(Recommendations[Id],H113:AU113,0)))/COUNTIF(H113:AU113,"&lt;&gt;"))</f>
        <v>0</v>
      </c>
      <c r="H113" s="269" t="s">
        <v>581</v>
      </c>
      <c r="I113" s="269" t="s">
        <v>588</v>
      </c>
      <c r="J113" s="269" t="s">
        <v>595</v>
      </c>
      <c r="K113" s="269" t="s">
        <v>601</v>
      </c>
      <c r="L113" s="269" t="s">
        <v>608</v>
      </c>
      <c r="M113" s="269" t="s">
        <v>615</v>
      </c>
      <c r="N113" s="269" t="s">
        <v>620</v>
      </c>
      <c r="O113" s="269" t="s">
        <v>627</v>
      </c>
      <c r="P113" s="269" t="s">
        <v>634</v>
      </c>
      <c r="Q113" s="269" t="s">
        <v>641</v>
      </c>
      <c r="R113" s="269" t="s">
        <v>647</v>
      </c>
      <c r="S113" s="269" t="s">
        <v>654</v>
      </c>
      <c r="T113" s="269" t="s">
        <v>662</v>
      </c>
      <c r="U113" s="269" t="s">
        <v>670</v>
      </c>
      <c r="V113" s="269" t="s">
        <v>676</v>
      </c>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8266</v>
      </c>
      <c r="B114" s="257" t="s">
        <v>8479</v>
      </c>
      <c r="C114" s="258" t="s">
        <v>8494</v>
      </c>
      <c r="D114" s="261" t="s">
        <v>8495</v>
      </c>
      <c r="E114" s="262" t="s">
        <v>8414</v>
      </c>
      <c r="F114" s="265" t="s">
        <v>8402</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8266</v>
      </c>
      <c r="B115" s="257" t="s">
        <v>8479</v>
      </c>
      <c r="C115" s="258" t="s">
        <v>8496</v>
      </c>
      <c r="D115" s="261" t="s">
        <v>8497</v>
      </c>
      <c r="E115" s="262" t="s">
        <v>8414</v>
      </c>
      <c r="F115" s="265" t="s">
        <v>8402</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8266</v>
      </c>
      <c r="B116" s="257" t="s">
        <v>8479</v>
      </c>
      <c r="C116" s="258" t="s">
        <v>8498</v>
      </c>
      <c r="D116" s="261" t="s">
        <v>8499</v>
      </c>
      <c r="E116" s="262" t="s">
        <v>8414</v>
      </c>
      <c r="F116" s="265" t="s">
        <v>8402</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8266</v>
      </c>
      <c r="B117" s="257" t="s">
        <v>8479</v>
      </c>
      <c r="C117" s="258" t="s">
        <v>8500</v>
      </c>
      <c r="D117" s="261" t="s">
        <v>8501</v>
      </c>
      <c r="E117" s="262" t="s">
        <v>8414</v>
      </c>
      <c r="F117" s="265" t="s">
        <v>8402</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8502</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8502</v>
      </c>
      <c r="B119" s="256" t="s">
        <v>8503</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8502</v>
      </c>
      <c r="B120" s="257" t="s">
        <v>8503</v>
      </c>
      <c r="C120" s="258" t="s">
        <v>8504</v>
      </c>
      <c r="D120" s="261" t="s">
        <v>8505</v>
      </c>
      <c r="E120" s="262" t="s">
        <v>8270</v>
      </c>
      <c r="F120" s="265" t="s">
        <v>8506</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8502</v>
      </c>
      <c r="B121" s="257" t="s">
        <v>8503</v>
      </c>
      <c r="C121" s="258" t="s">
        <v>8507</v>
      </c>
      <c r="D121" s="261" t="s">
        <v>8508</v>
      </c>
      <c r="E121" s="262" t="s">
        <v>8270</v>
      </c>
      <c r="F121" s="265" t="s">
        <v>8506</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8502</v>
      </c>
      <c r="B122" s="257" t="s">
        <v>8503</v>
      </c>
      <c r="C122" s="258" t="s">
        <v>8509</v>
      </c>
      <c r="D122" s="261" t="s">
        <v>8510</v>
      </c>
      <c r="E122" s="262" t="s">
        <v>8270</v>
      </c>
      <c r="F122" s="265" t="s">
        <v>8506</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8502</v>
      </c>
      <c r="B123" s="257" t="s">
        <v>8503</v>
      </c>
      <c r="C123" s="258" t="s">
        <v>8511</v>
      </c>
      <c r="D123" s="261" t="s">
        <v>8512</v>
      </c>
      <c r="E123" s="262" t="s">
        <v>8270</v>
      </c>
      <c r="F123" s="265" t="s">
        <v>8506</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8502</v>
      </c>
      <c r="B124" s="257" t="s">
        <v>8503</v>
      </c>
      <c r="C124" s="258" t="s">
        <v>8513</v>
      </c>
      <c r="D124" s="261" t="s">
        <v>8514</v>
      </c>
      <c r="E124" s="262" t="s">
        <v>8270</v>
      </c>
      <c r="F124" s="265" t="s">
        <v>8506</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8502</v>
      </c>
      <c r="B125" s="257" t="s">
        <v>8503</v>
      </c>
      <c r="C125" s="258" t="s">
        <v>8515</v>
      </c>
      <c r="D125" s="261" t="s">
        <v>8516</v>
      </c>
      <c r="E125" s="262" t="s">
        <v>8270</v>
      </c>
      <c r="F125" s="265" t="s">
        <v>8506</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8502</v>
      </c>
      <c r="B126" s="257" t="s">
        <v>8503</v>
      </c>
      <c r="C126" s="258" t="s">
        <v>8517</v>
      </c>
      <c r="D126" s="261" t="s">
        <v>8518</v>
      </c>
      <c r="E126" s="262" t="s">
        <v>8270</v>
      </c>
      <c r="F126" s="265" t="s">
        <v>8506</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8502</v>
      </c>
      <c r="B127" s="257" t="s">
        <v>8503</v>
      </c>
      <c r="C127" s="258" t="s">
        <v>8519</v>
      </c>
      <c r="D127" s="261" t="s">
        <v>8520</v>
      </c>
      <c r="E127" s="262" t="s">
        <v>8270</v>
      </c>
      <c r="F127" s="265" t="s">
        <v>8506</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8502</v>
      </c>
      <c r="B128" s="257" t="s">
        <v>8503</v>
      </c>
      <c r="C128" s="258" t="s">
        <v>8521</v>
      </c>
      <c r="D128" s="261" t="s">
        <v>8522</v>
      </c>
      <c r="E128" s="262" t="s">
        <v>8270</v>
      </c>
      <c r="F128" s="265" t="s">
        <v>8506</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8502</v>
      </c>
      <c r="B129" s="257" t="s">
        <v>8503</v>
      </c>
      <c r="C129" s="258" t="s">
        <v>8523</v>
      </c>
      <c r="D129" s="261" t="s">
        <v>8524</v>
      </c>
      <c r="E129" s="262" t="s">
        <v>8270</v>
      </c>
      <c r="F129" s="265" t="s">
        <v>8506</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8502</v>
      </c>
      <c r="B130" s="257" t="s">
        <v>8503</v>
      </c>
      <c r="C130" s="258" t="s">
        <v>8525</v>
      </c>
      <c r="D130" s="261" t="s">
        <v>8526</v>
      </c>
      <c r="E130" s="262" t="s">
        <v>8270</v>
      </c>
      <c r="F130" s="265" t="s">
        <v>8506</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8502</v>
      </c>
      <c r="B131" s="257" t="s">
        <v>8503</v>
      </c>
      <c r="C131" s="258" t="s">
        <v>8527</v>
      </c>
      <c r="D131" s="261" t="s">
        <v>8528</v>
      </c>
      <c r="E131" s="262" t="s">
        <v>8270</v>
      </c>
      <c r="F131" s="265" t="s">
        <v>8506</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8502</v>
      </c>
      <c r="B132" s="257" t="s">
        <v>8503</v>
      </c>
      <c r="C132" s="258" t="s">
        <v>8529</v>
      </c>
      <c r="D132" s="261" t="s">
        <v>8530</v>
      </c>
      <c r="E132" s="262" t="s">
        <v>8270</v>
      </c>
      <c r="F132" s="265" t="s">
        <v>8506</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8502</v>
      </c>
      <c r="B133" s="257" t="s">
        <v>8503</v>
      </c>
      <c r="C133" s="258" t="s">
        <v>8531</v>
      </c>
      <c r="D133" s="261" t="s">
        <v>8532</v>
      </c>
      <c r="E133" s="262" t="s">
        <v>8299</v>
      </c>
      <c r="F133" s="265" t="s">
        <v>8506</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8502</v>
      </c>
      <c r="B134" s="257" t="s">
        <v>8503</v>
      </c>
      <c r="C134" s="258" t="s">
        <v>8533</v>
      </c>
      <c r="D134" s="261" t="s">
        <v>8534</v>
      </c>
      <c r="E134" s="262" t="s">
        <v>8299</v>
      </c>
      <c r="F134" s="265" t="s">
        <v>8506</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8502</v>
      </c>
      <c r="B135" s="257" t="s">
        <v>8503</v>
      </c>
      <c r="C135" s="258" t="s">
        <v>8535</v>
      </c>
      <c r="D135" s="261" t="s">
        <v>8536</v>
      </c>
      <c r="E135" s="262" t="s">
        <v>8414</v>
      </c>
      <c r="F135" s="265" t="s">
        <v>8506</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8502</v>
      </c>
      <c r="B136" s="257" t="s">
        <v>8503</v>
      </c>
      <c r="C136" s="258" t="s">
        <v>8537</v>
      </c>
      <c r="D136" s="261" t="s">
        <v>8538</v>
      </c>
      <c r="E136" s="262" t="s">
        <v>8299</v>
      </c>
      <c r="F136" s="265" t="s">
        <v>8506</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8502</v>
      </c>
      <c r="B137" s="257" t="s">
        <v>8503</v>
      </c>
      <c r="C137" s="258" t="s">
        <v>8539</v>
      </c>
      <c r="D137" s="261" t="s">
        <v>8540</v>
      </c>
      <c r="E137" s="262" t="s">
        <v>8299</v>
      </c>
      <c r="F137" s="265" t="s">
        <v>8506</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8502</v>
      </c>
      <c r="B138" s="257" t="s">
        <v>8503</v>
      </c>
      <c r="C138" s="258" t="s">
        <v>8541</v>
      </c>
      <c r="D138" s="261" t="s">
        <v>8542</v>
      </c>
      <c r="E138" s="262" t="s">
        <v>8414</v>
      </c>
      <c r="F138" s="265" t="s">
        <v>8506</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8502</v>
      </c>
      <c r="B139" s="257" t="s">
        <v>8503</v>
      </c>
      <c r="C139" s="258" t="s">
        <v>8543</v>
      </c>
      <c r="D139" s="261" t="s">
        <v>8544</v>
      </c>
      <c r="E139" s="262" t="s">
        <v>8414</v>
      </c>
      <c r="F139" s="265" t="s">
        <v>8506</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8502</v>
      </c>
      <c r="B140" s="257" t="s">
        <v>8503</v>
      </c>
      <c r="C140" s="258" t="s">
        <v>8545</v>
      </c>
      <c r="D140" s="261" t="s">
        <v>8546</v>
      </c>
      <c r="E140" s="262" t="s">
        <v>8270</v>
      </c>
      <c r="F140" s="265" t="s">
        <v>8506</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8502</v>
      </c>
      <c r="B141" s="257" t="s">
        <v>8503</v>
      </c>
      <c r="C141" s="258" t="s">
        <v>8547</v>
      </c>
      <c r="D141" s="261" t="s">
        <v>8548</v>
      </c>
      <c r="E141" s="262" t="s">
        <v>8549</v>
      </c>
      <c r="F141" s="265" t="s">
        <v>8550</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8502</v>
      </c>
      <c r="B142" s="257" t="s">
        <v>8503</v>
      </c>
      <c r="C142" s="258" t="s">
        <v>8551</v>
      </c>
      <c r="D142" s="261" t="s">
        <v>8552</v>
      </c>
      <c r="E142" s="262" t="s">
        <v>8549</v>
      </c>
      <c r="F142" s="265" t="s">
        <v>8550</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8502</v>
      </c>
      <c r="B143" s="257" t="s">
        <v>8503</v>
      </c>
      <c r="C143" s="258" t="s">
        <v>8553</v>
      </c>
      <c r="D143" s="261" t="s">
        <v>8554</v>
      </c>
      <c r="E143" s="262" t="s">
        <v>8549</v>
      </c>
      <c r="F143" s="265" t="s">
        <v>8550</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8502</v>
      </c>
      <c r="B144" s="257" t="s">
        <v>8503</v>
      </c>
      <c r="C144" s="258" t="s">
        <v>8555</v>
      </c>
      <c r="D144" s="261" t="s">
        <v>8556</v>
      </c>
      <c r="E144" s="262" t="s">
        <v>8366</v>
      </c>
      <c r="F144" s="265" t="s">
        <v>8550</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8502</v>
      </c>
      <c r="B145" s="257" t="s">
        <v>8503</v>
      </c>
      <c r="C145" s="258" t="s">
        <v>8557</v>
      </c>
      <c r="D145" s="261" t="s">
        <v>8558</v>
      </c>
      <c r="E145" s="262" t="s">
        <v>8366</v>
      </c>
      <c r="F145" s="265" t="s">
        <v>8550</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8502</v>
      </c>
      <c r="B146" s="257" t="s">
        <v>8503</v>
      </c>
      <c r="C146" s="258" t="s">
        <v>8559</v>
      </c>
      <c r="D146" s="261" t="s">
        <v>8560</v>
      </c>
      <c r="E146" s="262" t="s">
        <v>8366</v>
      </c>
      <c r="F146" s="265" t="s">
        <v>8550</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8502</v>
      </c>
      <c r="B147" s="256" t="s">
        <v>8561</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8502</v>
      </c>
      <c r="B148" s="257" t="s">
        <v>8561</v>
      </c>
      <c r="C148" s="258" t="s">
        <v>8562</v>
      </c>
      <c r="D148" s="261" t="s">
        <v>8563</v>
      </c>
      <c r="E148" s="262" t="s">
        <v>8299</v>
      </c>
      <c r="F148" s="265" t="s">
        <v>8564</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8502</v>
      </c>
      <c r="B149" s="257" t="s">
        <v>8561</v>
      </c>
      <c r="C149" s="258" t="s">
        <v>8565</v>
      </c>
      <c r="D149" s="261" t="s">
        <v>8566</v>
      </c>
      <c r="E149" s="262" t="s">
        <v>8299</v>
      </c>
      <c r="F149" s="265" t="s">
        <v>8564</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8502</v>
      </c>
      <c r="B150" s="257" t="s">
        <v>8561</v>
      </c>
      <c r="C150" s="258" t="s">
        <v>8567</v>
      </c>
      <c r="D150" s="261" t="s">
        <v>8568</v>
      </c>
      <c r="E150" s="262" t="s">
        <v>8299</v>
      </c>
      <c r="F150" s="265" t="s">
        <v>8564</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8502</v>
      </c>
      <c r="B151" s="257" t="s">
        <v>8561</v>
      </c>
      <c r="C151" s="258" t="s">
        <v>8569</v>
      </c>
      <c r="D151" s="261" t="s">
        <v>8570</v>
      </c>
      <c r="E151" s="262" t="s">
        <v>8299</v>
      </c>
      <c r="F151" s="265" t="s">
        <v>8564</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8502</v>
      </c>
      <c r="B152" s="257" t="s">
        <v>8561</v>
      </c>
      <c r="C152" s="258" t="s">
        <v>8571</v>
      </c>
      <c r="D152" s="261" t="s">
        <v>8572</v>
      </c>
      <c r="E152" s="262" t="s">
        <v>8299</v>
      </c>
      <c r="F152" s="265" t="s">
        <v>8564</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8502</v>
      </c>
      <c r="B153" s="257" t="s">
        <v>8561</v>
      </c>
      <c r="C153" s="258" t="s">
        <v>8573</v>
      </c>
      <c r="D153" s="261" t="s">
        <v>8574</v>
      </c>
      <c r="E153" s="262" t="s">
        <v>8299</v>
      </c>
      <c r="F153" s="265" t="s">
        <v>8564</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8502</v>
      </c>
      <c r="B154" s="257" t="s">
        <v>8561</v>
      </c>
      <c r="C154" s="258" t="s">
        <v>8575</v>
      </c>
      <c r="D154" s="261" t="s">
        <v>8576</v>
      </c>
      <c r="E154" s="262" t="s">
        <v>8299</v>
      </c>
      <c r="F154" s="265" t="s">
        <v>8564</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8502</v>
      </c>
      <c r="B155" s="257" t="s">
        <v>8561</v>
      </c>
      <c r="C155" s="258" t="s">
        <v>8577</v>
      </c>
      <c r="D155" s="261" t="s">
        <v>8578</v>
      </c>
      <c r="E155" s="262" t="s">
        <v>8299</v>
      </c>
      <c r="F155" s="265" t="s">
        <v>8564</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8502</v>
      </c>
      <c r="B156" s="257" t="s">
        <v>8561</v>
      </c>
      <c r="C156" s="258" t="s">
        <v>8579</v>
      </c>
      <c r="D156" s="261" t="s">
        <v>8580</v>
      </c>
      <c r="E156" s="262" t="s">
        <v>8299</v>
      </c>
      <c r="F156" s="265" t="s">
        <v>8564</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8502</v>
      </c>
      <c r="B157" s="257" t="s">
        <v>8561</v>
      </c>
      <c r="C157" s="258" t="s">
        <v>8581</v>
      </c>
      <c r="D157" s="261" t="s">
        <v>8582</v>
      </c>
      <c r="E157" s="262" t="s">
        <v>8299</v>
      </c>
      <c r="F157" s="265" t="s">
        <v>8564</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8502</v>
      </c>
      <c r="B158" s="257" t="s">
        <v>8561</v>
      </c>
      <c r="C158" s="258" t="s">
        <v>8583</v>
      </c>
      <c r="D158" s="261" t="s">
        <v>8584</v>
      </c>
      <c r="E158" s="262" t="s">
        <v>8299</v>
      </c>
      <c r="F158" s="265" t="s">
        <v>8564</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8502</v>
      </c>
      <c r="B159" s="257" t="s">
        <v>8561</v>
      </c>
      <c r="C159" s="258" t="s">
        <v>8585</v>
      </c>
      <c r="D159" s="261" t="s">
        <v>8586</v>
      </c>
      <c r="E159" s="262" t="s">
        <v>8299</v>
      </c>
      <c r="F159" s="265" t="s">
        <v>8564</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8502</v>
      </c>
      <c r="B160" s="257" t="s">
        <v>8561</v>
      </c>
      <c r="C160" s="258" t="s">
        <v>8587</v>
      </c>
      <c r="D160" s="261" t="s">
        <v>8588</v>
      </c>
      <c r="E160" s="262" t="s">
        <v>8299</v>
      </c>
      <c r="F160" s="265" t="s">
        <v>8589</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8502</v>
      </c>
      <c r="B161" s="257" t="s">
        <v>8561</v>
      </c>
      <c r="C161" s="258" t="s">
        <v>8590</v>
      </c>
      <c r="D161" s="261" t="s">
        <v>8591</v>
      </c>
      <c r="E161" s="262" t="s">
        <v>8299</v>
      </c>
      <c r="F161" s="265" t="s">
        <v>8589</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8502</v>
      </c>
      <c r="B162" s="257" t="s">
        <v>8561</v>
      </c>
      <c r="C162" s="258" t="s">
        <v>8592</v>
      </c>
      <c r="D162" s="261" t="s">
        <v>8593</v>
      </c>
      <c r="E162" s="262" t="s">
        <v>8299</v>
      </c>
      <c r="F162" s="265" t="s">
        <v>8589</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8502</v>
      </c>
      <c r="B163" s="257" t="s">
        <v>8561</v>
      </c>
      <c r="C163" s="258" t="s">
        <v>8594</v>
      </c>
      <c r="D163" s="261" t="s">
        <v>8595</v>
      </c>
      <c r="E163" s="262" t="s">
        <v>8299</v>
      </c>
      <c r="F163" s="265" t="s">
        <v>8589</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8502</v>
      </c>
      <c r="B164" s="257" t="s">
        <v>8561</v>
      </c>
      <c r="C164" s="258" t="s">
        <v>8596</v>
      </c>
      <c r="D164" s="261" t="s">
        <v>8597</v>
      </c>
      <c r="E164" s="262" t="s">
        <v>8299</v>
      </c>
      <c r="F164" s="265" t="s">
        <v>8589</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8502</v>
      </c>
      <c r="B165" s="256" t="s">
        <v>8598</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8502</v>
      </c>
      <c r="B166" s="257" t="s">
        <v>8598</v>
      </c>
      <c r="C166" s="258" t="s">
        <v>8599</v>
      </c>
      <c r="D166" s="261" t="s">
        <v>8600</v>
      </c>
      <c r="E166" s="262" t="s">
        <v>8270</v>
      </c>
      <c r="F166" s="265" t="s">
        <v>8601</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8502</v>
      </c>
      <c r="B167" s="257" t="s">
        <v>8598</v>
      </c>
      <c r="C167" s="258" t="s">
        <v>8602</v>
      </c>
      <c r="D167" s="261" t="s">
        <v>8603</v>
      </c>
      <c r="E167" s="262" t="s">
        <v>8414</v>
      </c>
      <c r="F167" s="265" t="s">
        <v>8601</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8502</v>
      </c>
      <c r="B168" s="257" t="s">
        <v>8598</v>
      </c>
      <c r="C168" s="258" t="s">
        <v>8604</v>
      </c>
      <c r="D168" s="261" t="s">
        <v>8605</v>
      </c>
      <c r="E168" s="262" t="s">
        <v>8366</v>
      </c>
      <c r="F168" s="265" t="s">
        <v>8601</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8502</v>
      </c>
      <c r="B169" s="257" t="s">
        <v>8598</v>
      </c>
      <c r="C169" s="258" t="s">
        <v>8606</v>
      </c>
      <c r="D169" s="261" t="s">
        <v>8607</v>
      </c>
      <c r="E169" s="262" t="s">
        <v>8366</v>
      </c>
      <c r="F169" s="265" t="s">
        <v>8601</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8502</v>
      </c>
      <c r="B170" s="257" t="s">
        <v>8598</v>
      </c>
      <c r="C170" s="258" t="s">
        <v>8608</v>
      </c>
      <c r="D170" s="261" t="s">
        <v>8609</v>
      </c>
      <c r="E170" s="262" t="s">
        <v>8414</v>
      </c>
      <c r="F170" s="265" t="s">
        <v>8601</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8502</v>
      </c>
      <c r="B171" s="257" t="s">
        <v>8598</v>
      </c>
      <c r="C171" s="258" t="s">
        <v>8610</v>
      </c>
      <c r="D171" s="261" t="s">
        <v>8611</v>
      </c>
      <c r="E171" s="262" t="s">
        <v>8299</v>
      </c>
      <c r="F171" s="265" t="s">
        <v>8601</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8502</v>
      </c>
      <c r="B172" s="257" t="s">
        <v>8598</v>
      </c>
      <c r="C172" s="258" t="s">
        <v>8612</v>
      </c>
      <c r="D172" s="261" t="s">
        <v>8613</v>
      </c>
      <c r="E172" s="262" t="s">
        <v>8366</v>
      </c>
      <c r="F172" s="265" t="s">
        <v>8601</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8502</v>
      </c>
      <c r="B173" s="257" t="s">
        <v>8598</v>
      </c>
      <c r="C173" s="258" t="s">
        <v>8614</v>
      </c>
      <c r="D173" s="261" t="s">
        <v>8615</v>
      </c>
      <c r="E173" s="262" t="s">
        <v>8299</v>
      </c>
      <c r="F173" s="265" t="s">
        <v>8601</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8502</v>
      </c>
      <c r="B174" s="257" t="s">
        <v>8598</v>
      </c>
      <c r="C174" s="258" t="s">
        <v>8616</v>
      </c>
      <c r="D174" s="261" t="s">
        <v>8617</v>
      </c>
      <c r="E174" s="262" t="s">
        <v>8366</v>
      </c>
      <c r="F174" s="265" t="s">
        <v>8601</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8502</v>
      </c>
      <c r="B175" s="257" t="s">
        <v>8598</v>
      </c>
      <c r="C175" s="258" t="s">
        <v>8618</v>
      </c>
      <c r="D175" s="261" t="s">
        <v>8619</v>
      </c>
      <c r="E175" s="262" t="s">
        <v>8299</v>
      </c>
      <c r="F175" s="265" t="s">
        <v>8601</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8502</v>
      </c>
      <c r="B176" s="257" t="s">
        <v>8598</v>
      </c>
      <c r="C176" s="258" t="s">
        <v>8620</v>
      </c>
      <c r="D176" s="261" t="s">
        <v>8621</v>
      </c>
      <c r="E176" s="262" t="s">
        <v>8270</v>
      </c>
      <c r="F176" s="265" t="s">
        <v>8601</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8502</v>
      </c>
      <c r="B177" s="257" t="s">
        <v>8598</v>
      </c>
      <c r="C177" s="258" t="s">
        <v>8622</v>
      </c>
      <c r="D177" s="261" t="s">
        <v>8623</v>
      </c>
      <c r="E177" s="262" t="s">
        <v>8270</v>
      </c>
      <c r="F177" s="265" t="s">
        <v>8601</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8502</v>
      </c>
      <c r="B178" s="257" t="s">
        <v>8598</v>
      </c>
      <c r="C178" s="258" t="s">
        <v>8624</v>
      </c>
      <c r="D178" s="261" t="s">
        <v>8625</v>
      </c>
      <c r="E178" s="262" t="s">
        <v>8299</v>
      </c>
      <c r="F178" s="265" t="s">
        <v>8601</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8502</v>
      </c>
      <c r="B179" s="257" t="s">
        <v>8598</v>
      </c>
      <c r="C179" s="258" t="s">
        <v>8626</v>
      </c>
      <c r="D179" s="261" t="s">
        <v>8627</v>
      </c>
      <c r="E179" s="262" t="s">
        <v>8414</v>
      </c>
      <c r="F179" s="265" t="s">
        <v>8601</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8502</v>
      </c>
      <c r="B180" s="257" t="s">
        <v>8598</v>
      </c>
      <c r="C180" s="258" t="s">
        <v>8628</v>
      </c>
      <c r="D180" s="261" t="s">
        <v>8629</v>
      </c>
      <c r="E180" s="262" t="s">
        <v>8414</v>
      </c>
      <c r="F180" s="265" t="s">
        <v>8601</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8502</v>
      </c>
      <c r="B181" s="256" t="s">
        <v>8630</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8502</v>
      </c>
      <c r="B182" s="257" t="s">
        <v>8630</v>
      </c>
      <c r="C182" s="258" t="s">
        <v>8631</v>
      </c>
      <c r="D182" s="261" t="s">
        <v>8632</v>
      </c>
      <c r="E182" s="262" t="s">
        <v>8270</v>
      </c>
      <c r="F182" s="265" t="s">
        <v>8633</v>
      </c>
      <c r="G182" s="268">
        <f>IF(COUNTIF(H182:AU182,"&lt;&gt;")=0,"",SUMPRODUCT(((Recommendations[ImplStatus]="Implemented")+(Recommendations[ImplStatus]="Compensated"))*ISNUMBER(MATCH(Recommendations[Id],H182:AU182,0)))/COUNTIF(H182:AU182,"&lt;&gt;"))</f>
        <v>0</v>
      </c>
      <c r="H182" s="269" t="s">
        <v>1552</v>
      </c>
      <c r="I182" s="269" t="s">
        <v>1614</v>
      </c>
      <c r="J182" s="269" t="s">
        <v>1909</v>
      </c>
      <c r="K182" s="269" t="s">
        <v>1979</v>
      </c>
      <c r="L182" s="269" t="s">
        <v>2038</v>
      </c>
      <c r="M182" s="269" t="s">
        <v>2072</v>
      </c>
      <c r="N182" s="269" t="s">
        <v>2079</v>
      </c>
      <c r="O182" s="269" t="s">
        <v>2152</v>
      </c>
      <c r="P182" s="269" t="s">
        <v>2168</v>
      </c>
      <c r="Q182" s="269" t="s">
        <v>2204</v>
      </c>
      <c r="R182" s="269" t="s">
        <v>2235</v>
      </c>
      <c r="S182" s="269" t="s">
        <v>2541</v>
      </c>
      <c r="T182" s="269" t="s">
        <v>2549</v>
      </c>
      <c r="U182" s="269" t="s">
        <v>2556</v>
      </c>
      <c r="V182" s="269" t="s">
        <v>2563</v>
      </c>
      <c r="W182" s="269" t="s">
        <v>2607</v>
      </c>
      <c r="X182" s="269" t="s">
        <v>2621</v>
      </c>
      <c r="Y182" s="269" t="s">
        <v>2635</v>
      </c>
      <c r="Z182" s="269" t="s">
        <v>2642</v>
      </c>
      <c r="AA182" s="269" t="s">
        <v>2762</v>
      </c>
      <c r="AB182" s="269" t="s">
        <v>2770</v>
      </c>
      <c r="AC182" s="269" t="s">
        <v>2786</v>
      </c>
      <c r="AD182" s="269" t="s">
        <v>2792</v>
      </c>
      <c r="AE182" s="269" t="s">
        <v>2938</v>
      </c>
      <c r="AF182" s="269" t="s">
        <v>2946</v>
      </c>
      <c r="AG182" s="269" t="s">
        <v>3090</v>
      </c>
      <c r="AH182" s="269" t="s">
        <v>3098</v>
      </c>
      <c r="AI182" s="269" t="s">
        <v>3105</v>
      </c>
      <c r="AJ182" s="269" t="s">
        <v>3112</v>
      </c>
      <c r="AK182" s="269" t="s">
        <v>3125</v>
      </c>
      <c r="AL182" s="269" t="s">
        <v>3132</v>
      </c>
      <c r="AM182" s="269" t="s">
        <v>3183</v>
      </c>
      <c r="AN182" s="269" t="s">
        <v>3395</v>
      </c>
      <c r="AO182" s="269" t="s">
        <v>3402</v>
      </c>
      <c r="AP182" s="269" t="s">
        <v>3423</v>
      </c>
      <c r="AQ182" s="269" t="s">
        <v>3430</v>
      </c>
      <c r="AR182" s="269" t="s">
        <v>3437</v>
      </c>
      <c r="AS182" s="269" t="s">
        <v>3444</v>
      </c>
      <c r="AT182" s="269" t="s">
        <v>3451</v>
      </c>
      <c r="AU182" s="283" t="s">
        <v>3459</v>
      </c>
    </row>
    <row r="183" spans="1:47" ht="60" customHeight="1" x14ac:dyDescent="0.35">
      <c r="A183" s="279" t="s">
        <v>8502</v>
      </c>
      <c r="B183" s="257" t="s">
        <v>8630</v>
      </c>
      <c r="C183" s="258" t="s">
        <v>8634</v>
      </c>
      <c r="D183" s="261" t="s">
        <v>8635</v>
      </c>
      <c r="E183" s="262" t="s">
        <v>8270</v>
      </c>
      <c r="F183" s="265" t="s">
        <v>8633</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8502</v>
      </c>
      <c r="B184" s="257" t="s">
        <v>8630</v>
      </c>
      <c r="C184" s="258" t="s">
        <v>8636</v>
      </c>
      <c r="D184" s="261" t="s">
        <v>8637</v>
      </c>
      <c r="E184" s="262" t="s">
        <v>8270</v>
      </c>
      <c r="F184" s="265" t="s">
        <v>8633</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8502</v>
      </c>
      <c r="B185" s="257" t="s">
        <v>8630</v>
      </c>
      <c r="C185" s="258" t="s">
        <v>8638</v>
      </c>
      <c r="D185" s="261" t="s">
        <v>8639</v>
      </c>
      <c r="E185" s="262" t="s">
        <v>8270</v>
      </c>
      <c r="F185" s="265" t="s">
        <v>8633</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8502</v>
      </c>
      <c r="B186" s="257" t="s">
        <v>8630</v>
      </c>
      <c r="C186" s="258" t="s">
        <v>8640</v>
      </c>
      <c r="D186" s="261" t="s">
        <v>8641</v>
      </c>
      <c r="E186" s="262" t="s">
        <v>8270</v>
      </c>
      <c r="F186" s="265" t="s">
        <v>8633</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8502</v>
      </c>
      <c r="B187" s="257" t="s">
        <v>8630</v>
      </c>
      <c r="C187" s="258" t="s">
        <v>8642</v>
      </c>
      <c r="D187" s="261" t="s">
        <v>8643</v>
      </c>
      <c r="E187" s="262" t="s">
        <v>8299</v>
      </c>
      <c r="F187" s="265" t="s">
        <v>8633</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8502</v>
      </c>
      <c r="B188" s="257" t="s">
        <v>8630</v>
      </c>
      <c r="C188" s="258" t="s">
        <v>8644</v>
      </c>
      <c r="D188" s="261" t="s">
        <v>8645</v>
      </c>
      <c r="E188" s="262" t="s">
        <v>8299</v>
      </c>
      <c r="F188" s="265" t="s">
        <v>8633</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8502</v>
      </c>
      <c r="B189" s="257" t="s">
        <v>8630</v>
      </c>
      <c r="C189" s="258" t="s">
        <v>8646</v>
      </c>
      <c r="D189" s="261" t="s">
        <v>8647</v>
      </c>
      <c r="E189" s="262" t="s">
        <v>8299</v>
      </c>
      <c r="F189" s="265" t="s">
        <v>8633</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8502</v>
      </c>
      <c r="B190" s="257" t="s">
        <v>8630</v>
      </c>
      <c r="C190" s="258" t="s">
        <v>8648</v>
      </c>
      <c r="D190" s="261" t="s">
        <v>8649</v>
      </c>
      <c r="E190" s="262" t="s">
        <v>8299</v>
      </c>
      <c r="F190" s="265" t="s">
        <v>8633</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8502</v>
      </c>
      <c r="B191" s="257" t="s">
        <v>8630</v>
      </c>
      <c r="C191" s="258" t="s">
        <v>8650</v>
      </c>
      <c r="D191" s="261" t="s">
        <v>8651</v>
      </c>
      <c r="E191" s="262" t="s">
        <v>8270</v>
      </c>
      <c r="F191" s="265" t="s">
        <v>8633</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8502</v>
      </c>
      <c r="B192" s="257" t="s">
        <v>8630</v>
      </c>
      <c r="C192" s="258" t="s">
        <v>8652</v>
      </c>
      <c r="D192" s="261" t="s">
        <v>8653</v>
      </c>
      <c r="E192" s="262" t="s">
        <v>8270</v>
      </c>
      <c r="F192" s="265" t="s">
        <v>8633</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8502</v>
      </c>
      <c r="B193" s="257" t="s">
        <v>8630</v>
      </c>
      <c r="C193" s="258" t="s">
        <v>8654</v>
      </c>
      <c r="D193" s="261" t="s">
        <v>8655</v>
      </c>
      <c r="E193" s="262" t="s">
        <v>8270</v>
      </c>
      <c r="F193" s="265" t="s">
        <v>8633</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8502</v>
      </c>
      <c r="B194" s="257" t="s">
        <v>8630</v>
      </c>
      <c r="C194" s="258" t="s">
        <v>8656</v>
      </c>
      <c r="D194" s="261" t="s">
        <v>8657</v>
      </c>
      <c r="E194" s="262" t="s">
        <v>8270</v>
      </c>
      <c r="F194" s="265" t="s">
        <v>8633</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8502</v>
      </c>
      <c r="B195" s="257" t="s">
        <v>8630</v>
      </c>
      <c r="C195" s="258" t="s">
        <v>8658</v>
      </c>
      <c r="D195" s="261" t="s">
        <v>8659</v>
      </c>
      <c r="E195" s="262" t="s">
        <v>8270</v>
      </c>
      <c r="F195" s="265" t="s">
        <v>8633</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8502</v>
      </c>
      <c r="B196" s="257" t="s">
        <v>8630</v>
      </c>
      <c r="C196" s="258" t="s">
        <v>8660</v>
      </c>
      <c r="D196" s="261" t="s">
        <v>8661</v>
      </c>
      <c r="E196" s="262" t="s">
        <v>8270</v>
      </c>
      <c r="F196" s="265" t="s">
        <v>8662</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8502</v>
      </c>
      <c r="B197" s="257" t="s">
        <v>8630</v>
      </c>
      <c r="C197" s="258" t="s">
        <v>8663</v>
      </c>
      <c r="D197" s="261" t="s">
        <v>8664</v>
      </c>
      <c r="E197" s="262" t="s">
        <v>8270</v>
      </c>
      <c r="F197" s="265" t="s">
        <v>8662</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8502</v>
      </c>
      <c r="B198" s="257" t="s">
        <v>8630</v>
      </c>
      <c r="C198" s="258" t="s">
        <v>8665</v>
      </c>
      <c r="D198" s="261" t="s">
        <v>8666</v>
      </c>
      <c r="E198" s="262" t="s">
        <v>8270</v>
      </c>
      <c r="F198" s="265" t="s">
        <v>8662</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8502</v>
      </c>
      <c r="B199" s="257" t="s">
        <v>8630</v>
      </c>
      <c r="C199" s="258" t="s">
        <v>8667</v>
      </c>
      <c r="D199" s="261" t="s">
        <v>8668</v>
      </c>
      <c r="E199" s="262" t="s">
        <v>8270</v>
      </c>
      <c r="F199" s="265" t="s">
        <v>8662</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8669</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8669</v>
      </c>
      <c r="B201" s="256" t="s">
        <v>8670</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8669</v>
      </c>
      <c r="B202" s="257" t="s">
        <v>8670</v>
      </c>
      <c r="C202" s="258" t="s">
        <v>8671</v>
      </c>
      <c r="D202" s="261" t="s">
        <v>8672</v>
      </c>
      <c r="E202" s="262" t="s">
        <v>8549</v>
      </c>
      <c r="F202" s="265" t="s">
        <v>8673</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8669</v>
      </c>
      <c r="B203" s="257" t="s">
        <v>8670</v>
      </c>
      <c r="C203" s="258" t="s">
        <v>8674</v>
      </c>
      <c r="D203" s="261" t="s">
        <v>8675</v>
      </c>
      <c r="E203" s="262" t="s">
        <v>8549</v>
      </c>
      <c r="F203" s="265" t="s">
        <v>8673</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8669</v>
      </c>
      <c r="B204" s="257" t="s">
        <v>8670</v>
      </c>
      <c r="C204" s="258" t="s">
        <v>8676</v>
      </c>
      <c r="D204" s="261" t="s">
        <v>8677</v>
      </c>
      <c r="E204" s="262" t="s">
        <v>8549</v>
      </c>
      <c r="F204" s="265" t="s">
        <v>8673</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8669</v>
      </c>
      <c r="B205" s="257" t="s">
        <v>8670</v>
      </c>
      <c r="C205" s="258" t="s">
        <v>8678</v>
      </c>
      <c r="D205" s="261" t="s">
        <v>8679</v>
      </c>
      <c r="E205" s="262" t="s">
        <v>8549</v>
      </c>
      <c r="F205" s="265" t="s">
        <v>8673</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8669</v>
      </c>
      <c r="B206" s="257" t="s">
        <v>8670</v>
      </c>
      <c r="C206" s="258" t="s">
        <v>8680</v>
      </c>
      <c r="D206" s="261" t="s">
        <v>8681</v>
      </c>
      <c r="E206" s="262" t="s">
        <v>8549</v>
      </c>
      <c r="F206" s="265" t="s">
        <v>8673</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8669</v>
      </c>
      <c r="B207" s="257" t="s">
        <v>8670</v>
      </c>
      <c r="C207" s="258" t="s">
        <v>8682</v>
      </c>
      <c r="D207" s="261" t="s">
        <v>8683</v>
      </c>
      <c r="E207" s="262" t="s">
        <v>8414</v>
      </c>
      <c r="F207" s="265" t="s">
        <v>8673</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8669</v>
      </c>
      <c r="B208" s="257" t="s">
        <v>8670</v>
      </c>
      <c r="C208" s="258" t="s">
        <v>8684</v>
      </c>
      <c r="D208" s="261" t="s">
        <v>8685</v>
      </c>
      <c r="E208" s="262" t="s">
        <v>8414</v>
      </c>
      <c r="F208" s="265" t="s">
        <v>8673</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8669</v>
      </c>
      <c r="B209" s="257" t="s">
        <v>8670</v>
      </c>
      <c r="C209" s="258" t="s">
        <v>8686</v>
      </c>
      <c r="D209" s="261" t="s">
        <v>8687</v>
      </c>
      <c r="E209" s="262" t="s">
        <v>8549</v>
      </c>
      <c r="F209" s="265" t="s">
        <v>8673</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8669</v>
      </c>
      <c r="B210" s="257" t="s">
        <v>8670</v>
      </c>
      <c r="C210" s="258" t="s">
        <v>8688</v>
      </c>
      <c r="D210" s="261" t="s">
        <v>8689</v>
      </c>
      <c r="E210" s="262" t="s">
        <v>8299</v>
      </c>
      <c r="F210" s="265" t="s">
        <v>8690</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8669</v>
      </c>
      <c r="B211" s="257" t="s">
        <v>8670</v>
      </c>
      <c r="C211" s="258" t="s">
        <v>8691</v>
      </c>
      <c r="D211" s="261" t="s">
        <v>8692</v>
      </c>
      <c r="E211" s="262" t="s">
        <v>8299</v>
      </c>
      <c r="F211" s="265" t="s">
        <v>8690</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8669</v>
      </c>
      <c r="B212" s="257" t="s">
        <v>8670</v>
      </c>
      <c r="C212" s="258" t="s">
        <v>8693</v>
      </c>
      <c r="D212" s="261" t="s">
        <v>8694</v>
      </c>
      <c r="E212" s="262" t="s">
        <v>8366</v>
      </c>
      <c r="F212" s="265" t="s">
        <v>8695</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8669</v>
      </c>
      <c r="B213" s="257" t="s">
        <v>8670</v>
      </c>
      <c r="C213" s="258" t="s">
        <v>8696</v>
      </c>
      <c r="D213" s="261" t="s">
        <v>8697</v>
      </c>
      <c r="E213" s="262" t="s">
        <v>8299</v>
      </c>
      <c r="F213" s="265" t="s">
        <v>8698</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8669</v>
      </c>
      <c r="B214" s="257" t="s">
        <v>8670</v>
      </c>
      <c r="C214" s="258" t="s">
        <v>8699</v>
      </c>
      <c r="D214" s="261" t="s">
        <v>8700</v>
      </c>
      <c r="E214" s="262" t="s">
        <v>8366</v>
      </c>
      <c r="F214" s="265" t="s">
        <v>8701</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8669</v>
      </c>
      <c r="B215" s="257" t="s">
        <v>8670</v>
      </c>
      <c r="C215" s="258" t="s">
        <v>8702</v>
      </c>
      <c r="D215" s="261" t="s">
        <v>8703</v>
      </c>
      <c r="E215" s="262" t="s">
        <v>8270</v>
      </c>
      <c r="F215" s="265" t="s">
        <v>8701</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8669</v>
      </c>
      <c r="B216" s="257" t="s">
        <v>8670</v>
      </c>
      <c r="C216" s="258" t="s">
        <v>8704</v>
      </c>
      <c r="D216" s="261" t="s">
        <v>8705</v>
      </c>
      <c r="E216" s="262" t="s">
        <v>8270</v>
      </c>
      <c r="F216" s="265" t="s">
        <v>8701</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8669</v>
      </c>
      <c r="B217" s="257" t="s">
        <v>8670</v>
      </c>
      <c r="C217" s="258" t="s">
        <v>8706</v>
      </c>
      <c r="D217" s="261" t="s">
        <v>8707</v>
      </c>
      <c r="E217" s="262" t="s">
        <v>8299</v>
      </c>
      <c r="F217" s="265" t="s">
        <v>8701</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8669</v>
      </c>
      <c r="B218" s="257" t="s">
        <v>8670</v>
      </c>
      <c r="C218" s="258" t="s">
        <v>8708</v>
      </c>
      <c r="D218" s="261" t="s">
        <v>8709</v>
      </c>
      <c r="E218" s="262" t="s">
        <v>8299</v>
      </c>
      <c r="F218" s="265" t="s">
        <v>8701</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8669</v>
      </c>
      <c r="B219" s="257" t="s">
        <v>8670</v>
      </c>
      <c r="C219" s="258" t="s">
        <v>8710</v>
      </c>
      <c r="D219" s="261" t="s">
        <v>8711</v>
      </c>
      <c r="E219" s="262" t="s">
        <v>8299</v>
      </c>
      <c r="F219" s="265" t="s">
        <v>8701</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8669</v>
      </c>
      <c r="B220" s="257" t="s">
        <v>8670</v>
      </c>
      <c r="C220" s="258" t="s">
        <v>8712</v>
      </c>
      <c r="D220" s="261" t="s">
        <v>8713</v>
      </c>
      <c r="E220" s="262" t="s">
        <v>8299</v>
      </c>
      <c r="F220" s="265" t="s">
        <v>8701</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8669</v>
      </c>
      <c r="B221" s="256" t="s">
        <v>8714</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8669</v>
      </c>
      <c r="B222" s="257" t="s">
        <v>8714</v>
      </c>
      <c r="C222" s="258" t="s">
        <v>8715</v>
      </c>
      <c r="D222" s="261" t="s">
        <v>8716</v>
      </c>
      <c r="E222" s="262" t="s">
        <v>8366</v>
      </c>
      <c r="F222" s="265" t="s">
        <v>8717</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8669</v>
      </c>
      <c r="B223" s="257" t="s">
        <v>8714</v>
      </c>
      <c r="C223" s="258" t="s">
        <v>8718</v>
      </c>
      <c r="D223" s="261" t="s">
        <v>8719</v>
      </c>
      <c r="E223" s="262" t="s">
        <v>8366</v>
      </c>
      <c r="F223" s="265" t="s">
        <v>8717</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8669</v>
      </c>
      <c r="B224" s="257" t="s">
        <v>8714</v>
      </c>
      <c r="C224" s="258" t="s">
        <v>8720</v>
      </c>
      <c r="D224" s="261" t="s">
        <v>8721</v>
      </c>
      <c r="E224" s="262" t="s">
        <v>8366</v>
      </c>
      <c r="F224" s="265" t="s">
        <v>8717</v>
      </c>
      <c r="G224" s="268">
        <f>IF(COUNTIF(H224:AU224,"&lt;&gt;")=0,"",SUMPRODUCT(((Recommendations[ImplStatus]="Implemented")+(Recommendations[ImplStatus]="Compensated"))*ISNUMBER(MATCH(Recommendations[Id],H224:AU224,0)))/COUNTIF(H224:AU224,"&lt;&gt;"))</f>
        <v>0</v>
      </c>
      <c r="H224" s="269" t="s">
        <v>2190</v>
      </c>
      <c r="I224" s="269" t="s">
        <v>2196</v>
      </c>
      <c r="J224" s="269" t="s">
        <v>2219</v>
      </c>
      <c r="K224" s="269" t="s">
        <v>2665</v>
      </c>
      <c r="L224" s="269" t="s">
        <v>2672</v>
      </c>
      <c r="M224" s="269" t="s">
        <v>2679</v>
      </c>
      <c r="N224" s="269" t="s">
        <v>2686</v>
      </c>
      <c r="O224" s="269" t="s">
        <v>2778</v>
      </c>
      <c r="P224" s="269" t="s">
        <v>2954</v>
      </c>
      <c r="Q224" s="269" t="s">
        <v>3140</v>
      </c>
      <c r="R224" s="269" t="s">
        <v>3148</v>
      </c>
      <c r="S224" s="269" t="s">
        <v>3155</v>
      </c>
      <c r="T224" s="269" t="s">
        <v>3162</v>
      </c>
      <c r="U224" s="269" t="s">
        <v>3168</v>
      </c>
      <c r="V224" s="269" t="s">
        <v>3175</v>
      </c>
      <c r="W224" s="269" t="s">
        <v>3222</v>
      </c>
      <c r="X224" s="269" t="s">
        <v>3228</v>
      </c>
      <c r="Y224" s="269" t="s">
        <v>3234</v>
      </c>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8669</v>
      </c>
      <c r="B225" s="257" t="s">
        <v>8714</v>
      </c>
      <c r="C225" s="258" t="s">
        <v>8722</v>
      </c>
      <c r="D225" s="261" t="s">
        <v>8723</v>
      </c>
      <c r="E225" s="262" t="s">
        <v>8366</v>
      </c>
      <c r="F225" s="265" t="s">
        <v>8717</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8669</v>
      </c>
      <c r="B226" s="257" t="s">
        <v>8714</v>
      </c>
      <c r="C226" s="258" t="s">
        <v>8724</v>
      </c>
      <c r="D226" s="261" t="s">
        <v>8725</v>
      </c>
      <c r="E226" s="262" t="s">
        <v>8366</v>
      </c>
      <c r="F226" s="265" t="s">
        <v>8717</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8669</v>
      </c>
      <c r="B227" s="257" t="s">
        <v>8714</v>
      </c>
      <c r="C227" s="258" t="s">
        <v>8726</v>
      </c>
      <c r="D227" s="261" t="s">
        <v>8727</v>
      </c>
      <c r="E227" s="262" t="s">
        <v>8366</v>
      </c>
      <c r="F227" s="265" t="s">
        <v>8717</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8669</v>
      </c>
      <c r="B228" s="257" t="s">
        <v>8714</v>
      </c>
      <c r="C228" s="258" t="s">
        <v>8728</v>
      </c>
      <c r="D228" s="261" t="s">
        <v>8729</v>
      </c>
      <c r="E228" s="262" t="s">
        <v>8366</v>
      </c>
      <c r="F228" s="265" t="s">
        <v>8717</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8669</v>
      </c>
      <c r="B229" s="257" t="s">
        <v>8714</v>
      </c>
      <c r="C229" s="258" t="s">
        <v>8730</v>
      </c>
      <c r="D229" s="261" t="s">
        <v>8731</v>
      </c>
      <c r="E229" s="262" t="s">
        <v>8270</v>
      </c>
      <c r="F229" s="265" t="s">
        <v>8717</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8669</v>
      </c>
      <c r="B230" s="257" t="s">
        <v>8714</v>
      </c>
      <c r="C230" s="258" t="s">
        <v>8732</v>
      </c>
      <c r="D230" s="261" t="s">
        <v>8733</v>
      </c>
      <c r="E230" s="262" t="s">
        <v>8270</v>
      </c>
      <c r="F230" s="265" t="s">
        <v>8717</v>
      </c>
      <c r="G230" s="268">
        <f>IF(COUNTIF(H230:AU230,"&lt;&gt;")=0,"",SUMPRODUCT(((Recommendations[ImplStatus]="Implemented")+(Recommendations[ImplStatus]="Compensated"))*ISNUMBER(MATCH(Recommendations[Id],H230:AU230,0)))/COUNTIF(H230:AU230,"&lt;&gt;"))</f>
        <v>0</v>
      </c>
      <c r="H230" s="269" t="s">
        <v>737</v>
      </c>
      <c r="I230" s="269" t="s">
        <v>744</v>
      </c>
      <c r="J230" s="269" t="s">
        <v>751</v>
      </c>
      <c r="K230" s="269" t="s">
        <v>758</v>
      </c>
      <c r="L230" s="269" t="s">
        <v>765</v>
      </c>
      <c r="M230" s="269" t="s">
        <v>771</v>
      </c>
      <c r="N230" s="269" t="s">
        <v>778</v>
      </c>
      <c r="O230" s="269" t="s">
        <v>785</v>
      </c>
      <c r="P230" s="269" t="s">
        <v>792</v>
      </c>
      <c r="Q230" s="269" t="s">
        <v>799</v>
      </c>
      <c r="R230" s="269" t="s">
        <v>806</v>
      </c>
      <c r="S230" s="269" t="s">
        <v>812</v>
      </c>
      <c r="T230" s="269" t="s">
        <v>818</v>
      </c>
      <c r="U230" s="269" t="s">
        <v>824</v>
      </c>
      <c r="V230" s="269" t="s">
        <v>830</v>
      </c>
      <c r="W230" s="269" t="s">
        <v>836</v>
      </c>
      <c r="X230" s="269" t="s">
        <v>842</v>
      </c>
      <c r="Y230" s="269" t="s">
        <v>847</v>
      </c>
      <c r="Z230" s="269" t="s">
        <v>854</v>
      </c>
      <c r="AA230" s="269" t="s">
        <v>860</v>
      </c>
      <c r="AB230" s="269" t="s">
        <v>866</v>
      </c>
      <c r="AC230" s="269" t="s">
        <v>872</v>
      </c>
      <c r="AD230" s="269" t="s">
        <v>878</v>
      </c>
      <c r="AE230" s="269" t="s">
        <v>884</v>
      </c>
      <c r="AF230" s="269" t="s">
        <v>890</v>
      </c>
      <c r="AG230" s="269" t="s">
        <v>897</v>
      </c>
      <c r="AH230" s="269" t="s">
        <v>904</v>
      </c>
      <c r="AI230" s="269" t="s">
        <v>911</v>
      </c>
      <c r="AJ230" s="269" t="s">
        <v>917</v>
      </c>
      <c r="AK230" s="269" t="s">
        <v>923</v>
      </c>
      <c r="AL230" s="269" t="s">
        <v>929</v>
      </c>
      <c r="AM230" s="269" t="s">
        <v>935</v>
      </c>
      <c r="AN230" s="269" t="s">
        <v>941</v>
      </c>
      <c r="AO230" s="269" t="s">
        <v>947</v>
      </c>
      <c r="AP230" s="269" t="s">
        <v>953</v>
      </c>
      <c r="AQ230" s="269" t="s">
        <v>959</v>
      </c>
      <c r="AR230" s="269" t="s">
        <v>965</v>
      </c>
      <c r="AS230" s="269" t="s">
        <v>971</v>
      </c>
      <c r="AT230" s="269" t="s">
        <v>977</v>
      </c>
      <c r="AU230" s="283" t="s">
        <v>983</v>
      </c>
    </row>
    <row r="231" spans="1:47" ht="60" customHeight="1" x14ac:dyDescent="0.35">
      <c r="A231" s="279" t="s">
        <v>8669</v>
      </c>
      <c r="B231" s="257" t="s">
        <v>8714</v>
      </c>
      <c r="C231" s="258" t="s">
        <v>8734</v>
      </c>
      <c r="D231" s="261" t="s">
        <v>8735</v>
      </c>
      <c r="E231" s="262" t="s">
        <v>8366</v>
      </c>
      <c r="F231" s="265" t="s">
        <v>8736</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8669</v>
      </c>
      <c r="B232" s="257" t="s">
        <v>8714</v>
      </c>
      <c r="C232" s="258" t="s">
        <v>8737</v>
      </c>
      <c r="D232" s="261" t="s">
        <v>8738</v>
      </c>
      <c r="E232" s="262" t="s">
        <v>8366</v>
      </c>
      <c r="F232" s="265" t="s">
        <v>8736</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8669</v>
      </c>
      <c r="B233" s="257" t="s">
        <v>8714</v>
      </c>
      <c r="C233" s="258" t="s">
        <v>8739</v>
      </c>
      <c r="D233" s="261" t="s">
        <v>8740</v>
      </c>
      <c r="E233" s="262" t="s">
        <v>8299</v>
      </c>
      <c r="F233" s="265" t="s">
        <v>8736</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8669</v>
      </c>
      <c r="B234" s="257" t="s">
        <v>8714</v>
      </c>
      <c r="C234" s="258" t="s">
        <v>8741</v>
      </c>
      <c r="D234" s="261" t="s">
        <v>8742</v>
      </c>
      <c r="E234" s="262" t="s">
        <v>8299</v>
      </c>
      <c r="F234" s="265" t="s">
        <v>8736</v>
      </c>
      <c r="G234" s="268">
        <f>IF(COUNTIF(H234:AU234,"&lt;&gt;")=0,"",SUMPRODUCT(((Recommendations[ImplStatus]="Implemented")+(Recommendations[ImplStatus]="Compensated"))*ISNUMBER(MATCH(Recommendations[Id],H234:AU234,0)))/COUNTIF(H234:AU234,"&lt;&gt;"))</f>
        <v>0</v>
      </c>
      <c r="H234" s="269" t="s">
        <v>2754</v>
      </c>
      <c r="I234" s="269" t="s">
        <v>3191</v>
      </c>
      <c r="J234" s="269" t="s">
        <v>3410</v>
      </c>
      <c r="K234" s="269" t="s">
        <v>3416</v>
      </c>
      <c r="L234" s="269" t="s">
        <v>3466</v>
      </c>
      <c r="M234" s="269" t="s">
        <v>3470</v>
      </c>
      <c r="N234" s="269" t="s">
        <v>3491</v>
      </c>
      <c r="O234" s="269" t="s">
        <v>3528</v>
      </c>
      <c r="P234" s="269" t="s">
        <v>3546</v>
      </c>
      <c r="Q234" s="269" t="s">
        <v>3553</v>
      </c>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8669</v>
      </c>
      <c r="B235" s="257" t="s">
        <v>8714</v>
      </c>
      <c r="C235" s="258" t="s">
        <v>8743</v>
      </c>
      <c r="D235" s="261" t="s">
        <v>8744</v>
      </c>
      <c r="E235" s="262" t="s">
        <v>8366</v>
      </c>
      <c r="F235" s="265" t="s">
        <v>8736</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8669</v>
      </c>
      <c r="B236" s="257" t="s">
        <v>8714</v>
      </c>
      <c r="C236" s="258" t="s">
        <v>8745</v>
      </c>
      <c r="D236" s="261" t="s">
        <v>8746</v>
      </c>
      <c r="E236" s="262" t="s">
        <v>8299</v>
      </c>
      <c r="F236" s="265" t="s">
        <v>8736</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8669</v>
      </c>
      <c r="B237" s="256" t="s">
        <v>4927</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8669</v>
      </c>
      <c r="B238" s="257" t="s">
        <v>4927</v>
      </c>
      <c r="C238" s="258" t="s">
        <v>8747</v>
      </c>
      <c r="D238" s="261" t="s">
        <v>8748</v>
      </c>
      <c r="E238" s="262" t="s">
        <v>8270</v>
      </c>
      <c r="F238" s="265" t="s">
        <v>8749</v>
      </c>
      <c r="G238" s="268">
        <f>IF(COUNTIF(H238:AU238,"&lt;&gt;")=0,"",SUMPRODUCT(((Recommendations[ImplStatus]="Implemented")+(Recommendations[ImplStatus]="Compensated"))*ISNUMBER(MATCH(Recommendations[Id],H238:AU238,0)))/COUNTIF(H238:AU238,"&lt;&gt;"))</f>
        <v>0</v>
      </c>
      <c r="H238" s="269" t="s">
        <v>333</v>
      </c>
      <c r="I238" s="269" t="s">
        <v>1328</v>
      </c>
      <c r="J238" s="269" t="s">
        <v>1336</v>
      </c>
      <c r="K238" s="269" t="s">
        <v>1349</v>
      </c>
      <c r="L238" s="269" t="s">
        <v>1356</v>
      </c>
      <c r="M238" s="269" t="s">
        <v>1362</v>
      </c>
      <c r="N238" s="269" t="s">
        <v>1369</v>
      </c>
      <c r="O238" s="269" t="s">
        <v>1376</v>
      </c>
      <c r="P238" s="269" t="s">
        <v>1383</v>
      </c>
      <c r="Q238" s="269" t="s">
        <v>1390</v>
      </c>
      <c r="R238" s="269" t="s">
        <v>1397</v>
      </c>
      <c r="S238" s="269" t="s">
        <v>1405</v>
      </c>
      <c r="T238" s="269" t="s">
        <v>1410</v>
      </c>
      <c r="U238" s="269" t="s">
        <v>1417</v>
      </c>
      <c r="V238" s="269" t="s">
        <v>1423</v>
      </c>
      <c r="W238" s="269" t="s">
        <v>1430</v>
      </c>
      <c r="X238" s="269" t="s">
        <v>1437</v>
      </c>
      <c r="Y238" s="269" t="s">
        <v>1444</v>
      </c>
      <c r="Z238" s="269" t="s">
        <v>1449</v>
      </c>
      <c r="AA238" s="269" t="s">
        <v>1456</v>
      </c>
      <c r="AB238" s="269" t="s">
        <v>1468</v>
      </c>
      <c r="AC238" s="269" t="s">
        <v>1475</v>
      </c>
      <c r="AD238" s="269" t="s">
        <v>1479</v>
      </c>
      <c r="AE238" s="269" t="s">
        <v>1501</v>
      </c>
      <c r="AF238" s="269" t="s">
        <v>1509</v>
      </c>
      <c r="AG238" s="269" t="s">
        <v>1523</v>
      </c>
      <c r="AH238" s="269" t="s">
        <v>1560</v>
      </c>
      <c r="AI238" s="269" t="s">
        <v>1568</v>
      </c>
      <c r="AJ238" s="269" t="s">
        <v>1583</v>
      </c>
      <c r="AK238" s="269" t="s">
        <v>1598</v>
      </c>
      <c r="AL238" s="269" t="s">
        <v>1622</v>
      </c>
      <c r="AM238" s="269" t="s">
        <v>1629</v>
      </c>
      <c r="AN238" s="269" t="s">
        <v>1690</v>
      </c>
      <c r="AO238" s="269" t="s">
        <v>1833</v>
      </c>
      <c r="AP238" s="269" t="s">
        <v>1848</v>
      </c>
      <c r="AQ238" s="269" t="s">
        <v>1855</v>
      </c>
      <c r="AR238" s="269" t="s">
        <v>1862</v>
      </c>
      <c r="AS238" s="269" t="s">
        <v>1868</v>
      </c>
      <c r="AT238" s="269" t="s">
        <v>1874</v>
      </c>
      <c r="AU238" s="283" t="s">
        <v>1881</v>
      </c>
    </row>
    <row r="239" spans="1:47" ht="60" customHeight="1" x14ac:dyDescent="0.35">
      <c r="A239" s="279" t="s">
        <v>8669</v>
      </c>
      <c r="B239" s="257" t="s">
        <v>4927</v>
      </c>
      <c r="C239" s="258" t="s">
        <v>8750</v>
      </c>
      <c r="D239" s="261" t="s">
        <v>8751</v>
      </c>
      <c r="E239" s="262" t="s">
        <v>8270</v>
      </c>
      <c r="F239" s="265" t="s">
        <v>8749</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8669</v>
      </c>
      <c r="B240" s="257" t="s">
        <v>4927</v>
      </c>
      <c r="C240" s="258" t="s">
        <v>8752</v>
      </c>
      <c r="D240" s="261" t="s">
        <v>8753</v>
      </c>
      <c r="E240" s="262" t="s">
        <v>8270</v>
      </c>
      <c r="F240" s="265" t="s">
        <v>8749</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8669</v>
      </c>
      <c r="B241" s="257" t="s">
        <v>4927</v>
      </c>
      <c r="C241" s="258" t="s">
        <v>8754</v>
      </c>
      <c r="D241" s="261" t="s">
        <v>8755</v>
      </c>
      <c r="E241" s="262" t="s">
        <v>8270</v>
      </c>
      <c r="F241" s="265" t="s">
        <v>8749</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8669</v>
      </c>
      <c r="B242" s="257" t="s">
        <v>4927</v>
      </c>
      <c r="C242" s="258" t="s">
        <v>8756</v>
      </c>
      <c r="D242" s="261" t="s">
        <v>8757</v>
      </c>
      <c r="E242" s="262" t="s">
        <v>8270</v>
      </c>
      <c r="F242" s="265" t="s">
        <v>8749</v>
      </c>
      <c r="G242" s="268">
        <f>IF(COUNTIF(H242:AU242,"&lt;&gt;")=0,"",SUMPRODUCT(((Recommendations[ImplStatus]="Implemented")+(Recommendations[ImplStatus]="Compensated"))*ISNUMBER(MATCH(Recommendations[Id],H242:AU242,0)))/COUNTIF(H242:AU242,"&lt;&gt;"))</f>
        <v>0</v>
      </c>
      <c r="H242" s="269" t="s">
        <v>737</v>
      </c>
      <c r="I242" s="269" t="s">
        <v>744</v>
      </c>
      <c r="J242" s="269" t="s">
        <v>751</v>
      </c>
      <c r="K242" s="269" t="s">
        <v>758</v>
      </c>
      <c r="L242" s="269" t="s">
        <v>765</v>
      </c>
      <c r="M242" s="269" t="s">
        <v>771</v>
      </c>
      <c r="N242" s="269" t="s">
        <v>778</v>
      </c>
      <c r="O242" s="269" t="s">
        <v>785</v>
      </c>
      <c r="P242" s="269" t="s">
        <v>792</v>
      </c>
      <c r="Q242" s="269" t="s">
        <v>799</v>
      </c>
      <c r="R242" s="269" t="s">
        <v>806</v>
      </c>
      <c r="S242" s="269" t="s">
        <v>812</v>
      </c>
      <c r="T242" s="269" t="s">
        <v>818</v>
      </c>
      <c r="U242" s="269" t="s">
        <v>824</v>
      </c>
      <c r="V242" s="269" t="s">
        <v>830</v>
      </c>
      <c r="W242" s="269" t="s">
        <v>836</v>
      </c>
      <c r="X242" s="269" t="s">
        <v>842</v>
      </c>
      <c r="Y242" s="269" t="s">
        <v>847</v>
      </c>
      <c r="Z242" s="269" t="s">
        <v>854</v>
      </c>
      <c r="AA242" s="269" t="s">
        <v>860</v>
      </c>
      <c r="AB242" s="269" t="s">
        <v>866</v>
      </c>
      <c r="AC242" s="269" t="s">
        <v>872</v>
      </c>
      <c r="AD242" s="269" t="s">
        <v>878</v>
      </c>
      <c r="AE242" s="269" t="s">
        <v>884</v>
      </c>
      <c r="AF242" s="269" t="s">
        <v>890</v>
      </c>
      <c r="AG242" s="269" t="s">
        <v>897</v>
      </c>
      <c r="AH242" s="269" t="s">
        <v>904</v>
      </c>
      <c r="AI242" s="269" t="s">
        <v>911</v>
      </c>
      <c r="AJ242" s="269" t="s">
        <v>917</v>
      </c>
      <c r="AK242" s="269" t="s">
        <v>923</v>
      </c>
      <c r="AL242" s="269" t="s">
        <v>929</v>
      </c>
      <c r="AM242" s="269" t="s">
        <v>935</v>
      </c>
      <c r="AN242" s="269" t="s">
        <v>941</v>
      </c>
      <c r="AO242" s="269" t="s">
        <v>947</v>
      </c>
      <c r="AP242" s="269" t="s">
        <v>953</v>
      </c>
      <c r="AQ242" s="269" t="s">
        <v>959</v>
      </c>
      <c r="AR242" s="269" t="s">
        <v>965</v>
      </c>
      <c r="AS242" s="269" t="s">
        <v>971</v>
      </c>
      <c r="AT242" s="269" t="s">
        <v>977</v>
      </c>
      <c r="AU242" s="283" t="s">
        <v>983</v>
      </c>
    </row>
    <row r="243" spans="1:47" ht="60" customHeight="1" x14ac:dyDescent="0.35">
      <c r="A243" s="279" t="s">
        <v>8669</v>
      </c>
      <c r="B243" s="257" t="s">
        <v>4927</v>
      </c>
      <c r="C243" s="258" t="s">
        <v>8758</v>
      </c>
      <c r="D243" s="261" t="s">
        <v>8759</v>
      </c>
      <c r="E243" s="262" t="s">
        <v>8270</v>
      </c>
      <c r="F243" s="265" t="s">
        <v>8749</v>
      </c>
      <c r="G243" s="268">
        <f>IF(COUNTIF(H243:AU243,"&lt;&gt;")=0,"",SUMPRODUCT(((Recommendations[ImplStatus]="Implemented")+(Recommendations[ImplStatus]="Compensated"))*ISNUMBER(MATCH(Recommendations[Id],H243:AU243,0)))/COUNTIF(H243:AU243,"&lt;&gt;"))</f>
        <v>0</v>
      </c>
      <c r="H243" s="269" t="s">
        <v>1712</v>
      </c>
      <c r="I243" s="269" t="s">
        <v>1720</v>
      </c>
      <c r="J243" s="269" t="s">
        <v>1726</v>
      </c>
      <c r="K243" s="269" t="s">
        <v>1732</v>
      </c>
      <c r="L243" s="269" t="s">
        <v>1738</v>
      </c>
      <c r="M243" s="269" t="s">
        <v>1743</v>
      </c>
      <c r="N243" s="269" t="s">
        <v>1749</v>
      </c>
      <c r="O243" s="269" t="s">
        <v>1841</v>
      </c>
      <c r="P243" s="269" t="s">
        <v>2897</v>
      </c>
      <c r="Q243" s="269" t="s">
        <v>2904</v>
      </c>
      <c r="R243" s="269" t="s">
        <v>2911</v>
      </c>
      <c r="S243" s="269" t="s">
        <v>2917</v>
      </c>
      <c r="T243" s="269" t="s">
        <v>2923</v>
      </c>
      <c r="U243" s="269" t="s">
        <v>2930</v>
      </c>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8669</v>
      </c>
      <c r="B244" s="257" t="s">
        <v>4927</v>
      </c>
      <c r="C244" s="258" t="s">
        <v>8760</v>
      </c>
      <c r="D244" s="261" t="s">
        <v>8761</v>
      </c>
      <c r="E244" s="262" t="s">
        <v>8270</v>
      </c>
      <c r="F244" s="265" t="s">
        <v>8749</v>
      </c>
      <c r="G244" s="268">
        <f>IF(COUNTIF(H244:AU244,"&lt;&gt;")=0,"",SUMPRODUCT(((Recommendations[ImplStatus]="Implemented")+(Recommendations[ImplStatus]="Compensated"))*ISNUMBER(MATCH(Recommendations[Id],H244:AU244,0)))/COUNTIF(H244:AU244,"&lt;&gt;"))</f>
        <v>0</v>
      </c>
      <c r="H244" s="269" t="s">
        <v>3256</v>
      </c>
      <c r="I244" s="269" t="s">
        <v>3263</v>
      </c>
      <c r="J244" s="269" t="s">
        <v>3509</v>
      </c>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8669</v>
      </c>
      <c r="B245" s="257" t="s">
        <v>4927</v>
      </c>
      <c r="C245" s="258" t="s">
        <v>8762</v>
      </c>
      <c r="D245" s="261" t="s">
        <v>8763</v>
      </c>
      <c r="E245" s="262" t="s">
        <v>8270</v>
      </c>
      <c r="F245" s="265" t="s">
        <v>8749</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8669</v>
      </c>
      <c r="B246" s="257" t="s">
        <v>4927</v>
      </c>
      <c r="C246" s="258" t="s">
        <v>8764</v>
      </c>
      <c r="D246" s="261" t="s">
        <v>8765</v>
      </c>
      <c r="E246" s="262" t="s">
        <v>8270</v>
      </c>
      <c r="F246" s="265" t="s">
        <v>8749</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8669</v>
      </c>
      <c r="B247" s="257" t="s">
        <v>4927</v>
      </c>
      <c r="C247" s="258" t="s">
        <v>8766</v>
      </c>
      <c r="D247" s="261" t="s">
        <v>8767</v>
      </c>
      <c r="E247" s="262" t="s">
        <v>8270</v>
      </c>
      <c r="F247" s="265" t="s">
        <v>8749</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8669</v>
      </c>
      <c r="B248" s="257" t="s">
        <v>4927</v>
      </c>
      <c r="C248" s="258" t="s">
        <v>8768</v>
      </c>
      <c r="D248" s="261" t="s">
        <v>8769</v>
      </c>
      <c r="E248" s="262" t="s">
        <v>8299</v>
      </c>
      <c r="F248" s="265" t="s">
        <v>8749</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8669</v>
      </c>
      <c r="B249" s="257" t="s">
        <v>4927</v>
      </c>
      <c r="C249" s="258" t="s">
        <v>8770</v>
      </c>
      <c r="D249" s="261" t="s">
        <v>8771</v>
      </c>
      <c r="E249" s="262" t="s">
        <v>8299</v>
      </c>
      <c r="F249" s="265" t="s">
        <v>8772</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8669</v>
      </c>
      <c r="B250" s="257" t="s">
        <v>4927</v>
      </c>
      <c r="C250" s="258" t="s">
        <v>8773</v>
      </c>
      <c r="D250" s="261" t="s">
        <v>8774</v>
      </c>
      <c r="E250" s="262" t="s">
        <v>8299</v>
      </c>
      <c r="F250" s="265" t="s">
        <v>8772</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8669</v>
      </c>
      <c r="B251" s="256" t="s">
        <v>8775</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8669</v>
      </c>
      <c r="B252" s="257" t="s">
        <v>8775</v>
      </c>
      <c r="C252" s="258" t="s">
        <v>8776</v>
      </c>
      <c r="D252" s="261" t="s">
        <v>8777</v>
      </c>
      <c r="E252" s="262" t="s">
        <v>8366</v>
      </c>
      <c r="F252" s="265" t="s">
        <v>8778</v>
      </c>
      <c r="G252" s="268">
        <f>IF(COUNTIF(H252:AU252,"&lt;&gt;")=0,"",SUMPRODUCT(((Recommendations[ImplStatus]="Implemented")+(Recommendations[ImplStatus]="Compensated"))*ISNUMBER(MATCH(Recommendations[Id],H252:AU252,0)))/COUNTIF(H252:AU252,"&lt;&gt;"))</f>
        <v>0</v>
      </c>
      <c r="H252" s="269" t="s">
        <v>2786</v>
      </c>
      <c r="I252" s="269" t="s">
        <v>2792</v>
      </c>
      <c r="J252" s="269" t="s">
        <v>2820</v>
      </c>
      <c r="K252" s="269" t="s">
        <v>2828</v>
      </c>
      <c r="L252" s="269" t="s">
        <v>2834</v>
      </c>
      <c r="M252" s="269" t="s">
        <v>2840</v>
      </c>
      <c r="N252" s="269" t="s">
        <v>2846</v>
      </c>
      <c r="O252" s="269" t="s">
        <v>2853</v>
      </c>
      <c r="P252" s="269" t="s">
        <v>2861</v>
      </c>
      <c r="Q252" s="269" t="s">
        <v>2868</v>
      </c>
      <c r="R252" s="269" t="s">
        <v>2875</v>
      </c>
      <c r="S252" s="269" t="s">
        <v>2883</v>
      </c>
      <c r="T252" s="269" t="s">
        <v>2890</v>
      </c>
      <c r="U252" s="269" t="s">
        <v>3478</v>
      </c>
      <c r="V252" s="269" t="s">
        <v>3497</v>
      </c>
      <c r="W252" s="269" t="s">
        <v>3503</v>
      </c>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8669</v>
      </c>
      <c r="B253" s="257" t="s">
        <v>8775</v>
      </c>
      <c r="C253" s="258" t="s">
        <v>8779</v>
      </c>
      <c r="D253" s="261" t="s">
        <v>8780</v>
      </c>
      <c r="E253" s="262" t="s">
        <v>8366</v>
      </c>
      <c r="F253" s="265" t="s">
        <v>8778</v>
      </c>
      <c r="G253" s="268">
        <f>IF(COUNTIF(H253:AU253,"&lt;&gt;")=0,"",SUMPRODUCT(((Recommendations[ImplStatus]="Implemented")+(Recommendations[ImplStatus]="Compensated"))*ISNUMBER(MATCH(Recommendations[Id],H253:AU253,0)))/COUNTIF(H253:AU253,"&lt;&gt;"))</f>
        <v>0</v>
      </c>
      <c r="H253" s="269" t="s">
        <v>2786</v>
      </c>
      <c r="I253" s="269" t="s">
        <v>2792</v>
      </c>
      <c r="J253" s="269" t="s">
        <v>2820</v>
      </c>
      <c r="K253" s="269" t="s">
        <v>2828</v>
      </c>
      <c r="L253" s="269" t="s">
        <v>2834</v>
      </c>
      <c r="M253" s="269" t="s">
        <v>2840</v>
      </c>
      <c r="N253" s="269" t="s">
        <v>2846</v>
      </c>
      <c r="O253" s="269" t="s">
        <v>2853</v>
      </c>
      <c r="P253" s="269" t="s">
        <v>2861</v>
      </c>
      <c r="Q253" s="269" t="s">
        <v>2868</v>
      </c>
      <c r="R253" s="269" t="s">
        <v>2875</v>
      </c>
      <c r="S253" s="269" t="s">
        <v>2883</v>
      </c>
      <c r="T253" s="269" t="s">
        <v>2890</v>
      </c>
      <c r="U253" s="269" t="s">
        <v>3191</v>
      </c>
      <c r="V253" s="269" t="s">
        <v>3478</v>
      </c>
      <c r="W253" s="269" t="s">
        <v>3497</v>
      </c>
      <c r="X253" s="269" t="s">
        <v>3503</v>
      </c>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8669</v>
      </c>
      <c r="B254" s="257" t="s">
        <v>8775</v>
      </c>
      <c r="C254" s="258" t="s">
        <v>8781</v>
      </c>
      <c r="D254" s="261" t="s">
        <v>8782</v>
      </c>
      <c r="E254" s="262" t="s">
        <v>8366</v>
      </c>
      <c r="F254" s="265" t="s">
        <v>8778</v>
      </c>
      <c r="G254" s="268">
        <f>IF(COUNTIF(H254:AU254,"&lt;&gt;")=0,"",SUMPRODUCT(((Recommendations[ImplStatus]="Implemented")+(Recommendations[ImplStatus]="Compensated"))*ISNUMBER(MATCH(Recommendations[Id],H254:AU254,0)))/COUNTIF(H254:AU254,"&lt;&gt;"))</f>
        <v>0</v>
      </c>
      <c r="H254" s="269" t="s">
        <v>2600</v>
      </c>
      <c r="I254" s="269" t="s">
        <v>2649</v>
      </c>
      <c r="J254" s="269" t="s">
        <v>2657</v>
      </c>
      <c r="K254" s="269" t="s">
        <v>3248</v>
      </c>
      <c r="L254" s="269" t="s">
        <v>3346</v>
      </c>
      <c r="M254" s="269" t="s">
        <v>3353</v>
      </c>
      <c r="N254" s="269" t="s">
        <v>3360</v>
      </c>
      <c r="O254" s="269" t="s">
        <v>3367</v>
      </c>
      <c r="P254" s="269" t="s">
        <v>3382</v>
      </c>
      <c r="Q254" s="269" t="s">
        <v>3389</v>
      </c>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8669</v>
      </c>
      <c r="B255" s="257" t="s">
        <v>8775</v>
      </c>
      <c r="C255" s="258" t="s">
        <v>8783</v>
      </c>
      <c r="D255" s="261" t="s">
        <v>8784</v>
      </c>
      <c r="E255" s="262" t="s">
        <v>8366</v>
      </c>
      <c r="F255" s="265" t="s">
        <v>8778</v>
      </c>
      <c r="G255" s="268">
        <f>IF(COUNTIF(H255:AU255,"&lt;&gt;")=0,"",SUMPRODUCT(((Recommendations[ImplStatus]="Implemented")+(Recommendations[ImplStatus]="Compensated"))*ISNUMBER(MATCH(Recommendations[Id],H255:AU255,0)))/COUNTIF(H255:AU255,"&lt;&gt;"))</f>
        <v>0</v>
      </c>
      <c r="H255" s="269" t="s">
        <v>2600</v>
      </c>
      <c r="I255" s="269" t="s">
        <v>2649</v>
      </c>
      <c r="J255" s="269" t="s">
        <v>2657</v>
      </c>
      <c r="K255" s="269" t="s">
        <v>3248</v>
      </c>
      <c r="L255" s="269" t="s">
        <v>3346</v>
      </c>
      <c r="M255" s="269" t="s">
        <v>3353</v>
      </c>
      <c r="N255" s="269" t="s">
        <v>3360</v>
      </c>
      <c r="O255" s="269" t="s">
        <v>3367</v>
      </c>
      <c r="P255" s="269" t="s">
        <v>3382</v>
      </c>
      <c r="Q255" s="269" t="s">
        <v>3389</v>
      </c>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8669</v>
      </c>
      <c r="B256" s="257" t="s">
        <v>8775</v>
      </c>
      <c r="C256" s="258" t="s">
        <v>8785</v>
      </c>
      <c r="D256" s="261" t="s">
        <v>8786</v>
      </c>
      <c r="E256" s="262" t="s">
        <v>8366</v>
      </c>
      <c r="F256" s="265" t="s">
        <v>8778</v>
      </c>
      <c r="G256" s="268">
        <f>IF(COUNTIF(H256:AU256,"&lt;&gt;")=0,"",SUMPRODUCT(((Recommendations[ImplStatus]="Implemented")+(Recommendations[ImplStatus]="Compensated"))*ISNUMBER(MATCH(Recommendations[Id],H256:AU256,0)))/COUNTIF(H256:AU256,"&lt;&gt;"))</f>
        <v>0</v>
      </c>
      <c r="H256" s="269" t="s">
        <v>1336</v>
      </c>
      <c r="I256" s="269" t="s">
        <v>1369</v>
      </c>
      <c r="J256" s="269" t="s">
        <v>1376</v>
      </c>
      <c r="K256" s="269" t="s">
        <v>1383</v>
      </c>
      <c r="L256" s="269" t="s">
        <v>1390</v>
      </c>
      <c r="M256" s="269" t="s">
        <v>1397</v>
      </c>
      <c r="N256" s="269" t="s">
        <v>1712</v>
      </c>
      <c r="O256" s="269" t="s">
        <v>1720</v>
      </c>
      <c r="P256" s="269" t="s">
        <v>1726</v>
      </c>
      <c r="Q256" s="269" t="s">
        <v>1732</v>
      </c>
      <c r="R256" s="269" t="s">
        <v>1738</v>
      </c>
      <c r="S256" s="269" t="s">
        <v>1743</v>
      </c>
      <c r="T256" s="269" t="s">
        <v>1749</v>
      </c>
      <c r="U256" s="269" t="s">
        <v>1841</v>
      </c>
      <c r="V256" s="269" t="s">
        <v>2002</v>
      </c>
      <c r="W256" s="269" t="s">
        <v>2009</v>
      </c>
      <c r="X256" s="269" t="s">
        <v>2735</v>
      </c>
      <c r="Y256" s="269" t="s">
        <v>2741</v>
      </c>
      <c r="Z256" s="269" t="s">
        <v>2747</v>
      </c>
      <c r="AA256" s="269" t="s">
        <v>2799</v>
      </c>
      <c r="AB256" s="269" t="s">
        <v>2806</v>
      </c>
      <c r="AC256" s="269" t="s">
        <v>2812</v>
      </c>
      <c r="AD256" s="269" t="s">
        <v>2897</v>
      </c>
      <c r="AE256" s="269" t="s">
        <v>2904</v>
      </c>
      <c r="AF256" s="269" t="s">
        <v>2911</v>
      </c>
      <c r="AG256" s="269" t="s">
        <v>2917</v>
      </c>
      <c r="AH256" s="269" t="s">
        <v>2923</v>
      </c>
      <c r="AI256" s="269" t="s">
        <v>2930</v>
      </c>
      <c r="AJ256" s="269" t="s">
        <v>3323</v>
      </c>
      <c r="AK256" s="269" t="s">
        <v>3330</v>
      </c>
      <c r="AL256" s="269" t="s">
        <v>3338</v>
      </c>
      <c r="AM256" s="269" t="s">
        <v>3375</v>
      </c>
      <c r="AN256" s="269"/>
      <c r="AO256" s="269"/>
      <c r="AP256" s="269"/>
      <c r="AQ256" s="269"/>
      <c r="AR256" s="269"/>
      <c r="AS256" s="269"/>
      <c r="AT256" s="269"/>
      <c r="AU256" s="283"/>
    </row>
    <row r="257" spans="1:47" ht="60" customHeight="1" x14ac:dyDescent="0.35">
      <c r="A257" s="279" t="s">
        <v>8669</v>
      </c>
      <c r="B257" s="257" t="s">
        <v>8775</v>
      </c>
      <c r="C257" s="258" t="s">
        <v>8787</v>
      </c>
      <c r="D257" s="261" t="s">
        <v>8788</v>
      </c>
      <c r="E257" s="262" t="s">
        <v>8270</v>
      </c>
      <c r="F257" s="265" t="s">
        <v>8778</v>
      </c>
      <c r="G257" s="268">
        <f>IF(COUNTIF(H257:AU257,"&lt;&gt;")=0,"",SUMPRODUCT(((Recommendations[ImplStatus]="Implemented")+(Recommendations[ImplStatus]="Compensated"))*ISNUMBER(MATCH(Recommendations[Id],H257:AU257,0)))/COUNTIF(H257:AU257,"&lt;&gt;"))</f>
        <v>0</v>
      </c>
      <c r="H257" s="269" t="s">
        <v>2799</v>
      </c>
      <c r="I257" s="269" t="s">
        <v>2812</v>
      </c>
      <c r="J257" s="269" t="s">
        <v>3338</v>
      </c>
      <c r="K257" s="269" t="s">
        <v>3410</v>
      </c>
      <c r="L257" s="269" t="s">
        <v>3416</v>
      </c>
      <c r="M257" s="269" t="s">
        <v>3466</v>
      </c>
      <c r="N257" s="269" t="s">
        <v>3470</v>
      </c>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8669</v>
      </c>
      <c r="B258" s="257" t="s">
        <v>8775</v>
      </c>
      <c r="C258" s="258" t="s">
        <v>8789</v>
      </c>
      <c r="D258" s="261" t="s">
        <v>8790</v>
      </c>
      <c r="E258" s="262" t="s">
        <v>8270</v>
      </c>
      <c r="F258" s="265" t="s">
        <v>8778</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8669</v>
      </c>
      <c r="B259" s="257" t="s">
        <v>8775</v>
      </c>
      <c r="C259" s="258" t="s">
        <v>8791</v>
      </c>
      <c r="D259" s="261" t="s">
        <v>8792</v>
      </c>
      <c r="E259" s="262" t="s">
        <v>8270</v>
      </c>
      <c r="F259" s="265" t="s">
        <v>8778</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8669</v>
      </c>
      <c r="B260" s="257" t="s">
        <v>8775</v>
      </c>
      <c r="C260" s="258" t="s">
        <v>8793</v>
      </c>
      <c r="D260" s="261" t="s">
        <v>8794</v>
      </c>
      <c r="E260" s="262" t="s">
        <v>8270</v>
      </c>
      <c r="F260" s="265" t="s">
        <v>8778</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8669</v>
      </c>
      <c r="B261" s="257" t="s">
        <v>8775</v>
      </c>
      <c r="C261" s="258" t="s">
        <v>8795</v>
      </c>
      <c r="D261" s="261" t="s">
        <v>8796</v>
      </c>
      <c r="E261" s="262" t="s">
        <v>8414</v>
      </c>
      <c r="F261" s="265" t="s">
        <v>8778</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8669</v>
      </c>
      <c r="B262" s="257" t="s">
        <v>8775</v>
      </c>
      <c r="C262" s="258" t="s">
        <v>8797</v>
      </c>
      <c r="D262" s="261" t="s">
        <v>8798</v>
      </c>
      <c r="E262" s="262" t="s">
        <v>8414</v>
      </c>
      <c r="F262" s="265" t="s">
        <v>8778</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8669</v>
      </c>
      <c r="B263" s="257" t="s">
        <v>8775</v>
      </c>
      <c r="C263" s="258" t="s">
        <v>8799</v>
      </c>
      <c r="D263" s="261" t="s">
        <v>8800</v>
      </c>
      <c r="E263" s="262" t="s">
        <v>8414</v>
      </c>
      <c r="F263" s="265" t="s">
        <v>8778</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8669</v>
      </c>
      <c r="B264" s="256" t="s">
        <v>8801</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8669</v>
      </c>
      <c r="B265" s="257" t="s">
        <v>8801</v>
      </c>
      <c r="C265" s="258" t="s">
        <v>8802</v>
      </c>
      <c r="D265" s="261" t="s">
        <v>8803</v>
      </c>
      <c r="E265" s="262" t="s">
        <v>8299</v>
      </c>
      <c r="F265" s="265" t="s">
        <v>8804</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8669</v>
      </c>
      <c r="B266" s="257" t="s">
        <v>8801</v>
      </c>
      <c r="C266" s="258" t="s">
        <v>8805</v>
      </c>
      <c r="D266" s="261" t="s">
        <v>8806</v>
      </c>
      <c r="E266" s="262" t="s">
        <v>8299</v>
      </c>
      <c r="F266" s="265" t="s">
        <v>8804</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8669</v>
      </c>
      <c r="B267" s="257" t="s">
        <v>8801</v>
      </c>
      <c r="C267" s="258" t="s">
        <v>8807</v>
      </c>
      <c r="D267" s="261" t="s">
        <v>8808</v>
      </c>
      <c r="E267" s="262" t="s">
        <v>8299</v>
      </c>
      <c r="F267" s="265" t="s">
        <v>8804</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8669</v>
      </c>
      <c r="B268" s="257" t="s">
        <v>8801</v>
      </c>
      <c r="C268" s="258" t="s">
        <v>8809</v>
      </c>
      <c r="D268" s="261" t="s">
        <v>8810</v>
      </c>
      <c r="E268" s="262" t="s">
        <v>8299</v>
      </c>
      <c r="F268" s="265" t="s">
        <v>8804</v>
      </c>
      <c r="G268" s="268">
        <f>IF(COUNTIF(H268:AU268,"&lt;&gt;")=0,"",SUMPRODUCT(((Recommendations[ImplStatus]="Implemented")+(Recommendations[ImplStatus]="Compensated"))*ISNUMBER(MATCH(Recommendations[Id],H268:AU268,0)))/COUNTIF(H268:AU268,"&lt;&gt;"))</f>
        <v>0</v>
      </c>
      <c r="H268" s="269" t="s">
        <v>1757</v>
      </c>
      <c r="I268" s="269" t="s">
        <v>1764</v>
      </c>
      <c r="J268" s="269" t="s">
        <v>1771</v>
      </c>
      <c r="K268" s="269" t="s">
        <v>1778</v>
      </c>
      <c r="L268" s="269" t="s">
        <v>1784</v>
      </c>
      <c r="M268" s="269" t="s">
        <v>1798</v>
      </c>
      <c r="N268" s="269" t="s">
        <v>1805</v>
      </c>
      <c r="O268" s="269" t="s">
        <v>1811</v>
      </c>
      <c r="P268" s="269" t="s">
        <v>1818</v>
      </c>
      <c r="Q268" s="269" t="s">
        <v>1825</v>
      </c>
      <c r="R268" s="269" t="s">
        <v>2242</v>
      </c>
      <c r="S268" s="269" t="s">
        <v>2249</v>
      </c>
      <c r="T268" s="269" t="s">
        <v>2519</v>
      </c>
      <c r="U268" s="269" t="s">
        <v>2526</v>
      </c>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8669</v>
      </c>
      <c r="B269" s="257" t="s">
        <v>8801</v>
      </c>
      <c r="C269" s="258" t="s">
        <v>8811</v>
      </c>
      <c r="D269" s="261" t="s">
        <v>8812</v>
      </c>
      <c r="E269" s="262" t="s">
        <v>8299</v>
      </c>
      <c r="F269" s="265" t="s">
        <v>8804</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8669</v>
      </c>
      <c r="B270" s="257" t="s">
        <v>8801</v>
      </c>
      <c r="C270" s="258" t="s">
        <v>8813</v>
      </c>
      <c r="D270" s="261" t="s">
        <v>8814</v>
      </c>
      <c r="E270" s="262" t="s">
        <v>8299</v>
      </c>
      <c r="F270" s="265" t="s">
        <v>8804</v>
      </c>
      <c r="G270" s="268">
        <f>IF(COUNTIF(H270:AU270,"&lt;&gt;")=0,"",SUMPRODUCT(((Recommendations[ImplStatus]="Implemented")+(Recommendations[ImplStatus]="Compensated"))*ISNUMBER(MATCH(Recommendations[Id],H270:AU270,0)))/COUNTIF(H270:AU270,"&lt;&gt;"))</f>
        <v>0</v>
      </c>
      <c r="H270" s="269" t="s">
        <v>737</v>
      </c>
      <c r="I270" s="269" t="s">
        <v>744</v>
      </c>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8669</v>
      </c>
      <c r="B271" s="257" t="s">
        <v>8801</v>
      </c>
      <c r="C271" s="258" t="s">
        <v>8815</v>
      </c>
      <c r="D271" s="261" t="s">
        <v>8816</v>
      </c>
      <c r="E271" s="262" t="s">
        <v>8299</v>
      </c>
      <c r="F271" s="265" t="s">
        <v>8804</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8669</v>
      </c>
      <c r="B272" s="257" t="s">
        <v>8801</v>
      </c>
      <c r="C272" s="258" t="s">
        <v>8817</v>
      </c>
      <c r="D272" s="261" t="s">
        <v>8818</v>
      </c>
      <c r="E272" s="262" t="s">
        <v>8299</v>
      </c>
      <c r="F272" s="265" t="s">
        <v>8804</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8669</v>
      </c>
      <c r="B273" s="257" t="s">
        <v>8801</v>
      </c>
      <c r="C273" s="258" t="s">
        <v>8819</v>
      </c>
      <c r="D273" s="261" t="s">
        <v>8820</v>
      </c>
      <c r="E273" s="262" t="s">
        <v>8299</v>
      </c>
      <c r="F273" s="265" t="s">
        <v>8804</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8821</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8821</v>
      </c>
      <c r="B275" s="256" t="s">
        <v>8822</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8821</v>
      </c>
      <c r="B276" s="257" t="s">
        <v>8822</v>
      </c>
      <c r="C276" s="258" t="s">
        <v>8823</v>
      </c>
      <c r="D276" s="261" t="s">
        <v>8824</v>
      </c>
      <c r="E276" s="262" t="s">
        <v>8270</v>
      </c>
      <c r="F276" s="265" t="s">
        <v>8825</v>
      </c>
      <c r="G276" s="268">
        <f>IF(COUNTIF(H276:AU276,"&lt;&gt;")=0,"",SUMPRODUCT(((Recommendations[ImplStatus]="Implemented")+(Recommendations[ImplStatus]="Compensated"))*ISNUMBER(MATCH(Recommendations[Id],H276:AU276,0)))/COUNTIF(H276:AU276,"&lt;&gt;"))</f>
        <v>0</v>
      </c>
      <c r="H276" s="269" t="s">
        <v>292</v>
      </c>
      <c r="I276" s="269" t="s">
        <v>299</v>
      </c>
      <c r="J276" s="269" t="s">
        <v>304</v>
      </c>
      <c r="K276" s="269" t="s">
        <v>310</v>
      </c>
      <c r="L276" s="269" t="s">
        <v>316</v>
      </c>
      <c r="M276" s="269" t="s">
        <v>502</v>
      </c>
      <c r="N276" s="269" t="s">
        <v>507</v>
      </c>
      <c r="O276" s="269" t="s">
        <v>514</v>
      </c>
      <c r="P276" s="269" t="s">
        <v>521</v>
      </c>
      <c r="Q276" s="269" t="s">
        <v>528</v>
      </c>
      <c r="R276" s="269" t="s">
        <v>534</v>
      </c>
      <c r="S276" s="269" t="s">
        <v>541</v>
      </c>
      <c r="T276" s="269" t="s">
        <v>548</v>
      </c>
      <c r="U276" s="269" t="s">
        <v>554</v>
      </c>
      <c r="V276" s="269" t="s">
        <v>561</v>
      </c>
      <c r="W276" s="269" t="s">
        <v>567</v>
      </c>
      <c r="X276" s="269" t="s">
        <v>573</v>
      </c>
      <c r="Y276" s="269" t="s">
        <v>683</v>
      </c>
      <c r="Z276" s="269" t="s">
        <v>690</v>
      </c>
      <c r="AA276" s="269" t="s">
        <v>697</v>
      </c>
      <c r="AB276" s="269" t="s">
        <v>704</v>
      </c>
      <c r="AC276" s="269" t="s">
        <v>711</v>
      </c>
      <c r="AD276" s="269" t="s">
        <v>717</v>
      </c>
      <c r="AE276" s="269" t="s">
        <v>724</v>
      </c>
      <c r="AF276" s="269" t="s">
        <v>730</v>
      </c>
      <c r="AG276" s="269" t="s">
        <v>2024</v>
      </c>
      <c r="AH276" s="269" t="s">
        <v>2031</v>
      </c>
      <c r="AI276" s="269" t="s">
        <v>2045</v>
      </c>
      <c r="AJ276" s="269" t="s">
        <v>2586</v>
      </c>
      <c r="AK276" s="269"/>
      <c r="AL276" s="269"/>
      <c r="AM276" s="269"/>
      <c r="AN276" s="269"/>
      <c r="AO276" s="269"/>
      <c r="AP276" s="269"/>
      <c r="AQ276" s="269"/>
      <c r="AR276" s="269"/>
      <c r="AS276" s="269"/>
      <c r="AT276" s="269"/>
      <c r="AU276" s="283"/>
    </row>
    <row r="277" spans="1:47" ht="60" customHeight="1" x14ac:dyDescent="0.35">
      <c r="A277" s="279" t="s">
        <v>8821</v>
      </c>
      <c r="B277" s="257" t="s">
        <v>8822</v>
      </c>
      <c r="C277" s="258" t="s">
        <v>8826</v>
      </c>
      <c r="D277" s="261" t="s">
        <v>8827</v>
      </c>
      <c r="E277" s="262" t="s">
        <v>8270</v>
      </c>
      <c r="F277" s="265" t="s">
        <v>8825</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8821</v>
      </c>
      <c r="B278" s="257" t="s">
        <v>8822</v>
      </c>
      <c r="C278" s="258" t="s">
        <v>8828</v>
      </c>
      <c r="D278" s="261" t="s">
        <v>8829</v>
      </c>
      <c r="E278" s="262" t="s">
        <v>8270</v>
      </c>
      <c r="F278" s="265" t="s">
        <v>8825</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8821</v>
      </c>
      <c r="B279" s="257" t="s">
        <v>8822</v>
      </c>
      <c r="C279" s="258" t="s">
        <v>8830</v>
      </c>
      <c r="D279" s="261" t="s">
        <v>8831</v>
      </c>
      <c r="E279" s="262" t="s">
        <v>8270</v>
      </c>
      <c r="F279" s="265" t="s">
        <v>8825</v>
      </c>
      <c r="G279" s="268">
        <f>IF(COUNTIF(H279:AU279,"&lt;&gt;")=0,"",SUMPRODUCT(((Recommendations[ImplStatus]="Implemented")+(Recommendations[ImplStatus]="Compensated"))*ISNUMBER(MATCH(Recommendations[Id],H279:AU279,0)))/COUNTIF(H279:AU279,"&lt;&gt;"))</f>
        <v>0</v>
      </c>
      <c r="H279" s="269" t="s">
        <v>94</v>
      </c>
      <c r="I279" s="269" t="s">
        <v>215</v>
      </c>
      <c r="J279" s="269" t="s">
        <v>521</v>
      </c>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8821</v>
      </c>
      <c r="B280" s="257" t="s">
        <v>8822</v>
      </c>
      <c r="C280" s="258" t="s">
        <v>8832</v>
      </c>
      <c r="D280" s="261" t="s">
        <v>8833</v>
      </c>
      <c r="E280" s="262" t="s">
        <v>8270</v>
      </c>
      <c r="F280" s="265" t="s">
        <v>8825</v>
      </c>
      <c r="G280" s="268">
        <f>IF(COUNTIF(H280:AU280,"&lt;&gt;")=0,"",SUMPRODUCT(((Recommendations[ImplStatus]="Implemented")+(Recommendations[ImplStatus]="Compensated"))*ISNUMBER(MATCH(Recommendations[Id],H280:AU280,0)))/COUNTIF(H280:AU280,"&lt;&gt;"))</f>
        <v>0</v>
      </c>
      <c r="H280" s="269" t="s">
        <v>200</v>
      </c>
      <c r="I280" s="269" t="s">
        <v>1987</v>
      </c>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8821</v>
      </c>
      <c r="B281" s="257" t="s">
        <v>8822</v>
      </c>
      <c r="C281" s="258" t="s">
        <v>8834</v>
      </c>
      <c r="D281" s="261" t="s">
        <v>8835</v>
      </c>
      <c r="E281" s="262" t="s">
        <v>8270</v>
      </c>
      <c r="F281" s="265" t="s">
        <v>8825</v>
      </c>
      <c r="G281" s="268">
        <f>IF(COUNTIF(H281:AU281,"&lt;&gt;")=0,"",SUMPRODUCT(((Recommendations[ImplStatus]="Implemented")+(Recommendations[ImplStatus]="Compensated"))*ISNUMBER(MATCH(Recommendations[Id],H281:AU281,0)))/COUNTIF(H281:AU281,"&lt;&gt;"))</f>
        <v>0</v>
      </c>
      <c r="H281" s="269" t="s">
        <v>18</v>
      </c>
      <c r="I281" s="269" t="s">
        <v>31</v>
      </c>
      <c r="J281" s="269" t="s">
        <v>37</v>
      </c>
      <c r="K281" s="269" t="s">
        <v>43</v>
      </c>
      <c r="L281" s="269" t="s">
        <v>49</v>
      </c>
      <c r="M281" s="269" t="s">
        <v>55</v>
      </c>
      <c r="N281" s="269" t="s">
        <v>62</v>
      </c>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8821</v>
      </c>
      <c r="B282" s="257" t="s">
        <v>8822</v>
      </c>
      <c r="C282" s="258" t="s">
        <v>8836</v>
      </c>
      <c r="D282" s="261" t="s">
        <v>8837</v>
      </c>
      <c r="E282" s="262" t="s">
        <v>8270</v>
      </c>
      <c r="F282" s="265" t="s">
        <v>8825</v>
      </c>
      <c r="G282" s="268">
        <f>IF(COUNTIF(H282:AU282,"&lt;&gt;")=0,"",SUMPRODUCT(((Recommendations[ImplStatus]="Implemented")+(Recommendations[ImplStatus]="Compensated"))*ISNUMBER(MATCH(Recommendations[Id],H282:AU282,0)))/COUNTIF(H282:AU282,"&lt;&gt;"))</f>
        <v>0</v>
      </c>
      <c r="H282" s="269" t="s">
        <v>18</v>
      </c>
      <c r="I282" s="269" t="s">
        <v>31</v>
      </c>
      <c r="J282" s="269" t="s">
        <v>37</v>
      </c>
      <c r="K282" s="269" t="s">
        <v>43</v>
      </c>
      <c r="L282" s="269" t="s">
        <v>49</v>
      </c>
      <c r="M282" s="269" t="s">
        <v>55</v>
      </c>
      <c r="N282" s="269" t="s">
        <v>62</v>
      </c>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8821</v>
      </c>
      <c r="B283" s="257" t="s">
        <v>8822</v>
      </c>
      <c r="C283" s="258" t="s">
        <v>8838</v>
      </c>
      <c r="D283" s="261" t="s">
        <v>8839</v>
      </c>
      <c r="E283" s="262" t="s">
        <v>8366</v>
      </c>
      <c r="F283" s="265" t="s">
        <v>8840</v>
      </c>
      <c r="G283" s="268">
        <f>IF(COUNTIF(H283:AU283,"&lt;&gt;")=0,"",SUMPRODUCT(((Recommendations[ImplStatus]="Implemented")+(Recommendations[ImplStatus]="Compensated"))*ISNUMBER(MATCH(Recommendations[Id],H283:AU283,0)))/COUNTIF(H283:AU283,"&lt;&gt;"))</f>
        <v>0</v>
      </c>
      <c r="H283" s="269" t="s">
        <v>382</v>
      </c>
      <c r="I283" s="269" t="s">
        <v>389</v>
      </c>
      <c r="J283" s="269" t="s">
        <v>396</v>
      </c>
      <c r="K283" s="269" t="s">
        <v>403</v>
      </c>
      <c r="L283" s="269" t="s">
        <v>410</v>
      </c>
      <c r="M283" s="269" t="s">
        <v>417</v>
      </c>
      <c r="N283" s="269" t="s">
        <v>423</v>
      </c>
      <c r="O283" s="269" t="s">
        <v>430</v>
      </c>
      <c r="P283" s="269" t="s">
        <v>437</v>
      </c>
      <c r="Q283" s="269" t="s">
        <v>3241</v>
      </c>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8821</v>
      </c>
      <c r="B284" s="257" t="s">
        <v>8822</v>
      </c>
      <c r="C284" s="258" t="s">
        <v>8841</v>
      </c>
      <c r="D284" s="261" t="s">
        <v>8842</v>
      </c>
      <c r="E284" s="262" t="s">
        <v>8366</v>
      </c>
      <c r="F284" s="265" t="s">
        <v>8840</v>
      </c>
      <c r="G284" s="268">
        <f>IF(COUNTIF(H284:AU284,"&lt;&gt;")=0,"",SUMPRODUCT(((Recommendations[ImplStatus]="Implemented")+(Recommendations[ImplStatus]="Compensated"))*ISNUMBER(MATCH(Recommendations[Id],H284:AU284,0)))/COUNTIF(H284:AU284,"&lt;&gt;"))</f>
        <v>0</v>
      </c>
      <c r="H284" s="269" t="s">
        <v>69</v>
      </c>
      <c r="I284" s="269" t="s">
        <v>75</v>
      </c>
      <c r="J284" s="269" t="s">
        <v>81</v>
      </c>
      <c r="K284" s="269" t="s">
        <v>88</v>
      </c>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8821</v>
      </c>
      <c r="B285" s="257" t="s">
        <v>8822</v>
      </c>
      <c r="C285" s="258" t="s">
        <v>8843</v>
      </c>
      <c r="D285" s="261" t="s">
        <v>8844</v>
      </c>
      <c r="E285" s="262" t="s">
        <v>8270</v>
      </c>
      <c r="F285" s="265" t="s">
        <v>8840</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8821</v>
      </c>
      <c r="B286" s="257" t="s">
        <v>8822</v>
      </c>
      <c r="C286" s="258" t="s">
        <v>8845</v>
      </c>
      <c r="D286" s="261" t="s">
        <v>8846</v>
      </c>
      <c r="E286" s="262" t="s">
        <v>8299</v>
      </c>
      <c r="F286" s="265" t="s">
        <v>8840</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8821</v>
      </c>
      <c r="B287" s="257" t="s">
        <v>8822</v>
      </c>
      <c r="C287" s="258" t="s">
        <v>8847</v>
      </c>
      <c r="D287" s="261" t="s">
        <v>8848</v>
      </c>
      <c r="E287" s="262" t="s">
        <v>8299</v>
      </c>
      <c r="F287" s="265" t="s">
        <v>8840</v>
      </c>
      <c r="G287" s="268">
        <f>IF(COUNTIF(H287:AU287,"&lt;&gt;")=0,"",SUMPRODUCT(((Recommendations[ImplStatus]="Implemented")+(Recommendations[ImplStatus]="Compensated"))*ISNUMBER(MATCH(Recommendations[Id],H287:AU287,0)))/COUNTIF(H287:AU287,"&lt;&gt;"))</f>
        <v>0</v>
      </c>
      <c r="H287" s="269" t="s">
        <v>396</v>
      </c>
      <c r="I287" s="269" t="s">
        <v>403</v>
      </c>
      <c r="J287" s="269" t="s">
        <v>437</v>
      </c>
      <c r="K287" s="269" t="s">
        <v>1305</v>
      </c>
      <c r="L287" s="269" t="s">
        <v>1312</v>
      </c>
      <c r="M287" s="269" t="s">
        <v>1320</v>
      </c>
      <c r="N287" s="269" t="s">
        <v>1461</v>
      </c>
      <c r="O287" s="269" t="s">
        <v>1902</v>
      </c>
      <c r="P287" s="269" t="s">
        <v>2051</v>
      </c>
      <c r="Q287" s="269" t="s">
        <v>2112</v>
      </c>
      <c r="R287" s="269" t="s">
        <v>2118</v>
      </c>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8821</v>
      </c>
      <c r="B288" s="257" t="s">
        <v>8822</v>
      </c>
      <c r="C288" s="258" t="s">
        <v>8849</v>
      </c>
      <c r="D288" s="261" t="s">
        <v>8850</v>
      </c>
      <c r="E288" s="262" t="s">
        <v>8299</v>
      </c>
      <c r="F288" s="265" t="s">
        <v>8840</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8821</v>
      </c>
      <c r="B289" s="257" t="s">
        <v>8822</v>
      </c>
      <c r="C289" s="258" t="s">
        <v>8851</v>
      </c>
      <c r="D289" s="261" t="s">
        <v>8852</v>
      </c>
      <c r="E289" s="262" t="s">
        <v>8299</v>
      </c>
      <c r="F289" s="265" t="s">
        <v>8840</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8821</v>
      </c>
      <c r="B290" s="257" t="s">
        <v>8822</v>
      </c>
      <c r="C290" s="258" t="s">
        <v>8853</v>
      </c>
      <c r="D290" s="261" t="s">
        <v>8854</v>
      </c>
      <c r="E290" s="262" t="s">
        <v>8270</v>
      </c>
      <c r="F290" s="265" t="s">
        <v>8840</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8821</v>
      </c>
      <c r="B291" s="257" t="s">
        <v>8822</v>
      </c>
      <c r="C291" s="258" t="s">
        <v>8855</v>
      </c>
      <c r="D291" s="261" t="s">
        <v>8856</v>
      </c>
      <c r="E291" s="262" t="s">
        <v>8299</v>
      </c>
      <c r="F291" s="265" t="s">
        <v>8857</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8821</v>
      </c>
      <c r="B292" s="257" t="s">
        <v>8822</v>
      </c>
      <c r="C292" s="258" t="s">
        <v>8858</v>
      </c>
      <c r="D292" s="261" t="s">
        <v>8859</v>
      </c>
      <c r="E292" s="262" t="s">
        <v>8299</v>
      </c>
      <c r="F292" s="265" t="s">
        <v>8857</v>
      </c>
      <c r="G292" s="268">
        <f>IF(COUNTIF(H292:AU292,"&lt;&gt;")=0,"",SUMPRODUCT(((Recommendations[ImplStatus]="Implemented")+(Recommendations[ImplStatus]="Compensated"))*ISNUMBER(MATCH(Recommendations[Id],H292:AU292,0)))/COUNTIF(H292:AU292,"&lt;&gt;"))</f>
        <v>0</v>
      </c>
      <c r="H292" s="269" t="s">
        <v>437</v>
      </c>
      <c r="I292" s="269" t="s">
        <v>2065</v>
      </c>
      <c r="J292" s="269" t="s">
        <v>2257</v>
      </c>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8821</v>
      </c>
      <c r="B293" s="257" t="s">
        <v>8822</v>
      </c>
      <c r="C293" s="258" t="s">
        <v>8860</v>
      </c>
      <c r="D293" s="261" t="s">
        <v>8861</v>
      </c>
      <c r="E293" s="262" t="s">
        <v>8549</v>
      </c>
      <c r="F293" s="265" t="s">
        <v>8840</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8821</v>
      </c>
      <c r="B294" s="257" t="s">
        <v>8822</v>
      </c>
      <c r="C294" s="258" t="s">
        <v>8862</v>
      </c>
      <c r="D294" s="261" t="s">
        <v>8863</v>
      </c>
      <c r="E294" s="262" t="s">
        <v>8549</v>
      </c>
      <c r="F294" s="265" t="s">
        <v>8840</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8821</v>
      </c>
      <c r="B295" s="257" t="s">
        <v>8822</v>
      </c>
      <c r="C295" s="258" t="s">
        <v>8864</v>
      </c>
      <c r="D295" s="261" t="s">
        <v>8865</v>
      </c>
      <c r="E295" s="262" t="s">
        <v>8366</v>
      </c>
      <c r="F295" s="265" t="s">
        <v>8840</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8821</v>
      </c>
      <c r="B296" s="257" t="s">
        <v>8822</v>
      </c>
      <c r="C296" s="258" t="s">
        <v>8866</v>
      </c>
      <c r="D296" s="261" t="s">
        <v>8867</v>
      </c>
      <c r="E296" s="262" t="s">
        <v>8366</v>
      </c>
      <c r="F296" s="265" t="s">
        <v>8840</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8821</v>
      </c>
      <c r="B297" s="257" t="s">
        <v>8822</v>
      </c>
      <c r="C297" s="258" t="s">
        <v>8868</v>
      </c>
      <c r="D297" s="261" t="s">
        <v>8869</v>
      </c>
      <c r="E297" s="262" t="s">
        <v>8270</v>
      </c>
      <c r="F297" s="265" t="s">
        <v>8840</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8821</v>
      </c>
      <c r="B298" s="257" t="s">
        <v>8822</v>
      </c>
      <c r="C298" s="258" t="s">
        <v>8870</v>
      </c>
      <c r="D298" s="261" t="s">
        <v>8871</v>
      </c>
      <c r="E298" s="262" t="s">
        <v>8366</v>
      </c>
      <c r="F298" s="265" t="s">
        <v>8840</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8821</v>
      </c>
      <c r="B299" s="257" t="s">
        <v>8822</v>
      </c>
      <c r="C299" s="258" t="s">
        <v>8872</v>
      </c>
      <c r="D299" s="261" t="s">
        <v>8873</v>
      </c>
      <c r="E299" s="262" t="s">
        <v>8299</v>
      </c>
      <c r="F299" s="265" t="s">
        <v>8840</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8821</v>
      </c>
      <c r="B300" s="257" t="s">
        <v>8822</v>
      </c>
      <c r="C300" s="258" t="s">
        <v>8874</v>
      </c>
      <c r="D300" s="261" t="s">
        <v>8875</v>
      </c>
      <c r="E300" s="262" t="s">
        <v>8366</v>
      </c>
      <c r="F300" s="265" t="s">
        <v>8840</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8821</v>
      </c>
      <c r="B301" s="257" t="s">
        <v>8822</v>
      </c>
      <c r="C301" s="258" t="s">
        <v>8876</v>
      </c>
      <c r="D301" s="261" t="s">
        <v>8877</v>
      </c>
      <c r="E301" s="262" t="s">
        <v>8414</v>
      </c>
      <c r="F301" s="265" t="s">
        <v>8840</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8821</v>
      </c>
      <c r="B302" s="257" t="s">
        <v>8822</v>
      </c>
      <c r="C302" s="258" t="s">
        <v>8878</v>
      </c>
      <c r="D302" s="261" t="s">
        <v>8879</v>
      </c>
      <c r="E302" s="262" t="s">
        <v>8414</v>
      </c>
      <c r="F302" s="265" t="s">
        <v>8840</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8821</v>
      </c>
      <c r="B303" s="256" t="s">
        <v>4661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8821</v>
      </c>
      <c r="B304" s="257" t="s">
        <v>4661</v>
      </c>
      <c r="C304" s="258" t="s">
        <v>8880</v>
      </c>
      <c r="D304" s="261" t="s">
        <v>8881</v>
      </c>
      <c r="E304" s="262" t="s">
        <v>8270</v>
      </c>
      <c r="F304" s="265" t="s">
        <v>8882</v>
      </c>
      <c r="G304" s="268">
        <f>IF(COUNTIF(H304:AU304,"&lt;&gt;")=0,"",SUMPRODUCT(((Recommendations[ImplStatus]="Implemented")+(Recommendations[ImplStatus]="Compensated"))*ISNUMBER(MATCH(Recommendations[Id],H304:AU304,0)))/COUNTIF(H304:AU304,"&lt;&gt;"))</f>
        <v>0</v>
      </c>
      <c r="H304" s="269" t="s">
        <v>18</v>
      </c>
      <c r="I304" s="269" t="s">
        <v>31</v>
      </c>
      <c r="J304" s="269" t="s">
        <v>37</v>
      </c>
      <c r="K304" s="269" t="s">
        <v>43</v>
      </c>
      <c r="L304" s="269" t="s">
        <v>49</v>
      </c>
      <c r="M304" s="269" t="s">
        <v>55</v>
      </c>
      <c r="N304" s="269" t="s">
        <v>62</v>
      </c>
      <c r="O304" s="269" t="s">
        <v>292</v>
      </c>
      <c r="P304" s="269" t="s">
        <v>299</v>
      </c>
      <c r="Q304" s="269" t="s">
        <v>304</v>
      </c>
      <c r="R304" s="269" t="s">
        <v>310</v>
      </c>
      <c r="S304" s="269" t="s">
        <v>316</v>
      </c>
      <c r="T304" s="269" t="s">
        <v>382</v>
      </c>
      <c r="U304" s="269" t="s">
        <v>389</v>
      </c>
      <c r="V304" s="269" t="s">
        <v>396</v>
      </c>
      <c r="W304" s="269" t="s">
        <v>403</v>
      </c>
      <c r="X304" s="269" t="s">
        <v>410</v>
      </c>
      <c r="Y304" s="269" t="s">
        <v>417</v>
      </c>
      <c r="Z304" s="269" t="s">
        <v>423</v>
      </c>
      <c r="AA304" s="269" t="s">
        <v>430</v>
      </c>
      <c r="AB304" s="269" t="s">
        <v>437</v>
      </c>
      <c r="AC304" s="269" t="s">
        <v>1305</v>
      </c>
      <c r="AD304" s="269" t="s">
        <v>1312</v>
      </c>
      <c r="AE304" s="269" t="s">
        <v>1320</v>
      </c>
      <c r="AF304" s="269" t="s">
        <v>1461</v>
      </c>
      <c r="AG304" s="269" t="s">
        <v>1902</v>
      </c>
      <c r="AH304" s="269" t="s">
        <v>2051</v>
      </c>
      <c r="AI304" s="269" t="s">
        <v>2112</v>
      </c>
      <c r="AJ304" s="269" t="s">
        <v>2118</v>
      </c>
      <c r="AK304" s="269" t="s">
        <v>3241</v>
      </c>
      <c r="AL304" s="269"/>
      <c r="AM304" s="269"/>
      <c r="AN304" s="269"/>
      <c r="AO304" s="269"/>
      <c r="AP304" s="269"/>
      <c r="AQ304" s="269"/>
      <c r="AR304" s="269"/>
      <c r="AS304" s="269"/>
      <c r="AT304" s="269"/>
      <c r="AU304" s="283"/>
    </row>
    <row r="305" spans="1:47" ht="60" customHeight="1" x14ac:dyDescent="0.35">
      <c r="A305" s="279" t="s">
        <v>8821</v>
      </c>
      <c r="B305" s="257" t="s">
        <v>4661</v>
      </c>
      <c r="C305" s="258" t="s">
        <v>8883</v>
      </c>
      <c r="D305" s="261" t="s">
        <v>8884</v>
      </c>
      <c r="E305" s="262" t="s">
        <v>8270</v>
      </c>
      <c r="F305" s="265" t="s">
        <v>8882</v>
      </c>
      <c r="G305" s="268">
        <f>IF(COUNTIF(H305:AU305,"&lt;&gt;")=0,"",SUMPRODUCT(((Recommendations[ImplStatus]="Implemented")+(Recommendations[ImplStatus]="Compensated"))*ISNUMBER(MATCH(Recommendations[Id],H305:AU305,0)))/COUNTIF(H305:AU305,"&lt;&gt;"))</f>
        <v>0</v>
      </c>
      <c r="H305" s="269" t="s">
        <v>69</v>
      </c>
      <c r="I305" s="269" t="s">
        <v>75</v>
      </c>
      <c r="J305" s="269" t="s">
        <v>81</v>
      </c>
      <c r="K305" s="269" t="s">
        <v>88</v>
      </c>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8821</v>
      </c>
      <c r="B306" s="257" t="s">
        <v>4661</v>
      </c>
      <c r="C306" s="258" t="s">
        <v>8885</v>
      </c>
      <c r="D306" s="261" t="s">
        <v>8886</v>
      </c>
      <c r="E306" s="262" t="s">
        <v>8270</v>
      </c>
      <c r="F306" s="265" t="s">
        <v>8882</v>
      </c>
      <c r="G306" s="268">
        <f>IF(COUNTIF(H306:AU306,"&lt;&gt;")=0,"",SUMPRODUCT(((Recommendations[ImplStatus]="Implemented")+(Recommendations[ImplStatus]="Compensated"))*ISNUMBER(MATCH(Recommendations[Id],H306:AU306,0)))/COUNTIF(H306:AU306,"&lt;&gt;"))</f>
        <v>0</v>
      </c>
      <c r="H306" s="269" t="s">
        <v>43</v>
      </c>
      <c r="I306" s="269" t="s">
        <v>55</v>
      </c>
      <c r="J306" s="269" t="s">
        <v>2065</v>
      </c>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8821</v>
      </c>
      <c r="B307" s="257" t="s">
        <v>4661</v>
      </c>
      <c r="C307" s="258" t="s">
        <v>8887</v>
      </c>
      <c r="D307" s="261" t="s">
        <v>8888</v>
      </c>
      <c r="E307" s="262" t="s">
        <v>8270</v>
      </c>
      <c r="F307" s="265" t="s">
        <v>8882</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8821</v>
      </c>
      <c r="B308" s="257" t="s">
        <v>4661</v>
      </c>
      <c r="C308" s="258" t="s">
        <v>8889</v>
      </c>
      <c r="D308" s="261" t="s">
        <v>8890</v>
      </c>
      <c r="E308" s="262" t="s">
        <v>8366</v>
      </c>
      <c r="F308" s="265" t="s">
        <v>8882</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8821</v>
      </c>
      <c r="B309" s="257" t="s">
        <v>4661</v>
      </c>
      <c r="C309" s="258" t="s">
        <v>8891</v>
      </c>
      <c r="D309" s="261" t="s">
        <v>8892</v>
      </c>
      <c r="E309" s="262" t="s">
        <v>8366</v>
      </c>
      <c r="F309" s="265" t="s">
        <v>8882</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8821</v>
      </c>
      <c r="B310" s="257" t="s">
        <v>4661</v>
      </c>
      <c r="C310" s="258" t="s">
        <v>8893</v>
      </c>
      <c r="D310" s="261" t="s">
        <v>8894</v>
      </c>
      <c r="E310" s="262" t="s">
        <v>8366</v>
      </c>
      <c r="F310" s="265" t="s">
        <v>8882</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8821</v>
      </c>
      <c r="B311" s="257" t="s">
        <v>4661</v>
      </c>
      <c r="C311" s="258" t="s">
        <v>8895</v>
      </c>
      <c r="D311" s="261" t="s">
        <v>8896</v>
      </c>
      <c r="E311" s="262" t="s">
        <v>8366</v>
      </c>
      <c r="F311" s="265" t="s">
        <v>8882</v>
      </c>
      <c r="G311" s="268">
        <f>IF(COUNTIF(H311:AU311,"&lt;&gt;")=0,"",SUMPRODUCT(((Recommendations[ImplStatus]="Implemented")+(Recommendations[ImplStatus]="Compensated"))*ISNUMBER(MATCH(Recommendations[Id],H311:AU311,0)))/COUNTIF(H311:AU311,"&lt;&gt;"))</f>
        <v>0</v>
      </c>
      <c r="H311" s="269" t="s">
        <v>94</v>
      </c>
      <c r="I311" s="269" t="s">
        <v>100</v>
      </c>
      <c r="J311" s="269" t="s">
        <v>106</v>
      </c>
      <c r="K311" s="269" t="s">
        <v>111</v>
      </c>
      <c r="L311" s="269" t="s">
        <v>117</v>
      </c>
      <c r="M311" s="269" t="s">
        <v>123</v>
      </c>
      <c r="N311" s="269" t="s">
        <v>129</v>
      </c>
      <c r="O311" s="269" t="s">
        <v>135</v>
      </c>
      <c r="P311" s="269" t="s">
        <v>141</v>
      </c>
      <c r="Q311" s="269" t="s">
        <v>146</v>
      </c>
      <c r="R311" s="269" t="s">
        <v>151</v>
      </c>
      <c r="S311" s="269" t="s">
        <v>155</v>
      </c>
      <c r="T311" s="269" t="s">
        <v>160</v>
      </c>
      <c r="U311" s="269" t="s">
        <v>164</v>
      </c>
      <c r="V311" s="269" t="s">
        <v>169</v>
      </c>
      <c r="W311" s="269" t="s">
        <v>174</v>
      </c>
      <c r="X311" s="269" t="s">
        <v>180</v>
      </c>
      <c r="Y311" s="269" t="s">
        <v>185</v>
      </c>
      <c r="Z311" s="269" t="s">
        <v>190</v>
      </c>
      <c r="AA311" s="269" t="s">
        <v>195</v>
      </c>
      <c r="AB311" s="269" t="s">
        <v>200</v>
      </c>
      <c r="AC311" s="269" t="s">
        <v>204</v>
      </c>
      <c r="AD311" s="269" t="s">
        <v>209</v>
      </c>
      <c r="AE311" s="269" t="s">
        <v>215</v>
      </c>
      <c r="AF311" s="269" t="s">
        <v>220</v>
      </c>
      <c r="AG311" s="269" t="s">
        <v>225</v>
      </c>
      <c r="AH311" s="269" t="s">
        <v>230</v>
      </c>
      <c r="AI311" s="269" t="s">
        <v>234</v>
      </c>
      <c r="AJ311" s="269" t="s">
        <v>240</v>
      </c>
      <c r="AK311" s="269" t="s">
        <v>246</v>
      </c>
      <c r="AL311" s="269" t="s">
        <v>250</v>
      </c>
      <c r="AM311" s="269" t="s">
        <v>254</v>
      </c>
      <c r="AN311" s="269" t="s">
        <v>258</v>
      </c>
      <c r="AO311" s="269" t="s">
        <v>262</v>
      </c>
      <c r="AP311" s="269" t="s">
        <v>266</v>
      </c>
      <c r="AQ311" s="269" t="s">
        <v>271</v>
      </c>
      <c r="AR311" s="269" t="s">
        <v>276</v>
      </c>
      <c r="AS311" s="269" t="s">
        <v>281</v>
      </c>
      <c r="AT311" s="269" t="s">
        <v>287</v>
      </c>
      <c r="AU311" s="283" t="s">
        <v>502</v>
      </c>
    </row>
    <row r="312" spans="1:47" ht="60" customHeight="1" x14ac:dyDescent="0.35">
      <c r="A312" s="279" t="s">
        <v>8821</v>
      </c>
      <c r="B312" s="257" t="s">
        <v>4661</v>
      </c>
      <c r="C312" s="258" t="s">
        <v>8897</v>
      </c>
      <c r="D312" s="261" t="s">
        <v>8898</v>
      </c>
      <c r="E312" s="262" t="s">
        <v>8366</v>
      </c>
      <c r="F312" s="265" t="s">
        <v>8882</v>
      </c>
      <c r="G312" s="268">
        <f>IF(COUNTIF(H312:AU312,"&lt;&gt;")=0,"",SUMPRODUCT(((Recommendations[ImplStatus]="Implemented")+(Recommendations[ImplStatus]="Compensated"))*ISNUMBER(MATCH(Recommendations[Id],H312:AU312,0)))/COUNTIF(H312:AU312,"&lt;&gt;"))</f>
        <v>0</v>
      </c>
      <c r="H312" s="269" t="s">
        <v>94</v>
      </c>
      <c r="I312" s="269" t="s">
        <v>100</v>
      </c>
      <c r="J312" s="269" t="s">
        <v>106</v>
      </c>
      <c r="K312" s="269" t="s">
        <v>111</v>
      </c>
      <c r="L312" s="269" t="s">
        <v>117</v>
      </c>
      <c r="M312" s="269" t="s">
        <v>123</v>
      </c>
      <c r="N312" s="269" t="s">
        <v>129</v>
      </c>
      <c r="O312" s="269" t="s">
        <v>135</v>
      </c>
      <c r="P312" s="269" t="s">
        <v>141</v>
      </c>
      <c r="Q312" s="269" t="s">
        <v>146</v>
      </c>
      <c r="R312" s="269" t="s">
        <v>151</v>
      </c>
      <c r="S312" s="269" t="s">
        <v>155</v>
      </c>
      <c r="T312" s="269" t="s">
        <v>160</v>
      </c>
      <c r="U312" s="269" t="s">
        <v>164</v>
      </c>
      <c r="V312" s="269" t="s">
        <v>169</v>
      </c>
      <c r="W312" s="269" t="s">
        <v>174</v>
      </c>
      <c r="X312" s="269" t="s">
        <v>180</v>
      </c>
      <c r="Y312" s="269" t="s">
        <v>185</v>
      </c>
      <c r="Z312" s="269" t="s">
        <v>190</v>
      </c>
      <c r="AA312" s="269" t="s">
        <v>195</v>
      </c>
      <c r="AB312" s="269" t="s">
        <v>200</v>
      </c>
      <c r="AC312" s="269" t="s">
        <v>204</v>
      </c>
      <c r="AD312" s="269" t="s">
        <v>209</v>
      </c>
      <c r="AE312" s="269" t="s">
        <v>215</v>
      </c>
      <c r="AF312" s="269" t="s">
        <v>220</v>
      </c>
      <c r="AG312" s="269" t="s">
        <v>225</v>
      </c>
      <c r="AH312" s="269" t="s">
        <v>230</v>
      </c>
      <c r="AI312" s="269" t="s">
        <v>234</v>
      </c>
      <c r="AJ312" s="269" t="s">
        <v>240</v>
      </c>
      <c r="AK312" s="269" t="s">
        <v>246</v>
      </c>
      <c r="AL312" s="269" t="s">
        <v>250</v>
      </c>
      <c r="AM312" s="269" t="s">
        <v>254</v>
      </c>
      <c r="AN312" s="269" t="s">
        <v>258</v>
      </c>
      <c r="AO312" s="269" t="s">
        <v>262</v>
      </c>
      <c r="AP312" s="269" t="s">
        <v>266</v>
      </c>
      <c r="AQ312" s="269" t="s">
        <v>271</v>
      </c>
      <c r="AR312" s="269" t="s">
        <v>276</v>
      </c>
      <c r="AS312" s="269" t="s">
        <v>281</v>
      </c>
      <c r="AT312" s="269" t="s">
        <v>287</v>
      </c>
      <c r="AU312" s="283" t="s">
        <v>683</v>
      </c>
    </row>
    <row r="313" spans="1:47" ht="60" customHeight="1" x14ac:dyDescent="0.35">
      <c r="A313" s="279" t="s">
        <v>8821</v>
      </c>
      <c r="B313" s="257" t="s">
        <v>4661</v>
      </c>
      <c r="C313" s="258" t="s">
        <v>8899</v>
      </c>
      <c r="D313" s="261" t="s">
        <v>8900</v>
      </c>
      <c r="E313" s="262" t="s">
        <v>8299</v>
      </c>
      <c r="F313" s="265" t="s">
        <v>8882</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8821</v>
      </c>
      <c r="B314" s="257" t="s">
        <v>4661</v>
      </c>
      <c r="C314" s="258" t="s">
        <v>8901</v>
      </c>
      <c r="D314" s="261" t="s">
        <v>8902</v>
      </c>
      <c r="E314" s="262" t="s">
        <v>8299</v>
      </c>
      <c r="F314" s="265" t="s">
        <v>8882</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8821</v>
      </c>
      <c r="B315" s="257" t="s">
        <v>4661</v>
      </c>
      <c r="C315" s="258" t="s">
        <v>8903</v>
      </c>
      <c r="D315" s="261" t="s">
        <v>8904</v>
      </c>
      <c r="E315" s="262" t="s">
        <v>8299</v>
      </c>
      <c r="F315" s="265" t="s">
        <v>8882</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8821</v>
      </c>
      <c r="B316" s="257" t="s">
        <v>4661</v>
      </c>
      <c r="C316" s="258" t="s">
        <v>8905</v>
      </c>
      <c r="D316" s="261" t="s">
        <v>8906</v>
      </c>
      <c r="E316" s="262" t="s">
        <v>8299</v>
      </c>
      <c r="F316" s="265" t="s">
        <v>8882</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8821</v>
      </c>
      <c r="B317" s="257" t="s">
        <v>4661</v>
      </c>
      <c r="C317" s="258" t="s">
        <v>8907</v>
      </c>
      <c r="D317" s="261" t="s">
        <v>8908</v>
      </c>
      <c r="E317" s="262" t="s">
        <v>8366</v>
      </c>
      <c r="F317" s="265" t="s">
        <v>8840</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8821</v>
      </c>
      <c r="B318" s="257" t="s">
        <v>4661</v>
      </c>
      <c r="C318" s="258" t="s">
        <v>8909</v>
      </c>
      <c r="D318" s="261" t="s">
        <v>8910</v>
      </c>
      <c r="E318" s="262" t="s">
        <v>8414</v>
      </c>
      <c r="F318" s="265" t="s">
        <v>8840</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8821</v>
      </c>
      <c r="B319" s="257" t="s">
        <v>4661</v>
      </c>
      <c r="C319" s="258" t="s">
        <v>8911</v>
      </c>
      <c r="D319" s="261" t="s">
        <v>8912</v>
      </c>
      <c r="E319" s="262" t="s">
        <v>8414</v>
      </c>
      <c r="F319" s="265" t="s">
        <v>8840</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8821</v>
      </c>
      <c r="B320" s="256" t="s">
        <v>8913</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8821</v>
      </c>
      <c r="B321" s="257" t="s">
        <v>8913</v>
      </c>
      <c r="C321" s="258" t="s">
        <v>8914</v>
      </c>
      <c r="D321" s="261" t="s">
        <v>8915</v>
      </c>
      <c r="E321" s="262" t="s">
        <v>8299</v>
      </c>
      <c r="F321" s="265" t="s">
        <v>8916</v>
      </c>
      <c r="G321" s="268">
        <f>IF(COUNTIF(H321:AU321,"&lt;&gt;")=0,"",SUMPRODUCT(((Recommendations[ImplStatus]="Implemented")+(Recommendations[ImplStatus]="Compensated"))*ISNUMBER(MATCH(Recommendations[Id],H321:AU321,0)))/COUNTIF(H321:AU321,"&lt;&gt;"))</f>
        <v>0</v>
      </c>
      <c r="H321" s="269" t="s">
        <v>1552</v>
      </c>
      <c r="I321" s="269" t="s">
        <v>2038</v>
      </c>
      <c r="J321" s="269" t="s">
        <v>2072</v>
      </c>
      <c r="K321" s="269" t="s">
        <v>2079</v>
      </c>
      <c r="L321" s="269" t="s">
        <v>2152</v>
      </c>
      <c r="M321" s="269" t="s">
        <v>2168</v>
      </c>
      <c r="N321" s="269" t="s">
        <v>2204</v>
      </c>
      <c r="O321" s="269" t="s">
        <v>2235</v>
      </c>
      <c r="P321" s="269" t="s">
        <v>2541</v>
      </c>
      <c r="Q321" s="269" t="s">
        <v>2549</v>
      </c>
      <c r="R321" s="269" t="s">
        <v>2556</v>
      </c>
      <c r="S321" s="269" t="s">
        <v>2563</v>
      </c>
      <c r="T321" s="269" t="s">
        <v>2607</v>
      </c>
      <c r="U321" s="269" t="s">
        <v>2621</v>
      </c>
      <c r="V321" s="269" t="s">
        <v>2635</v>
      </c>
      <c r="W321" s="269" t="s">
        <v>2642</v>
      </c>
      <c r="X321" s="269" t="s">
        <v>2762</v>
      </c>
      <c r="Y321" s="269" t="s">
        <v>2770</v>
      </c>
      <c r="Z321" s="269" t="s">
        <v>2938</v>
      </c>
      <c r="AA321" s="269" t="s">
        <v>2946</v>
      </c>
      <c r="AB321" s="269" t="s">
        <v>3090</v>
      </c>
      <c r="AC321" s="269" t="s">
        <v>3098</v>
      </c>
      <c r="AD321" s="269" t="s">
        <v>3105</v>
      </c>
      <c r="AE321" s="269" t="s">
        <v>3112</v>
      </c>
      <c r="AF321" s="269" t="s">
        <v>3125</v>
      </c>
      <c r="AG321" s="269" t="s">
        <v>3132</v>
      </c>
      <c r="AH321" s="269" t="s">
        <v>3183</v>
      </c>
      <c r="AI321" s="269" t="s">
        <v>3395</v>
      </c>
      <c r="AJ321" s="269" t="s">
        <v>3402</v>
      </c>
      <c r="AK321" s="269" t="s">
        <v>3423</v>
      </c>
      <c r="AL321" s="269" t="s">
        <v>3430</v>
      </c>
      <c r="AM321" s="269" t="s">
        <v>3437</v>
      </c>
      <c r="AN321" s="269" t="s">
        <v>3444</v>
      </c>
      <c r="AO321" s="269" t="s">
        <v>3451</v>
      </c>
      <c r="AP321" s="269" t="s">
        <v>3459</v>
      </c>
      <c r="AQ321" s="269"/>
      <c r="AR321" s="269"/>
      <c r="AS321" s="269"/>
      <c r="AT321" s="269"/>
      <c r="AU321" s="283"/>
    </row>
    <row r="322" spans="1:47" ht="60" customHeight="1" x14ac:dyDescent="0.35">
      <c r="A322" s="279" t="s">
        <v>8821</v>
      </c>
      <c r="B322" s="257" t="s">
        <v>8913</v>
      </c>
      <c r="C322" s="258" t="s">
        <v>8917</v>
      </c>
      <c r="D322" s="261" t="s">
        <v>8918</v>
      </c>
      <c r="E322" s="262" t="s">
        <v>8299</v>
      </c>
      <c r="F322" s="265" t="s">
        <v>8916</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8821</v>
      </c>
      <c r="B323" s="257" t="s">
        <v>8913</v>
      </c>
      <c r="C323" s="258" t="s">
        <v>8919</v>
      </c>
      <c r="D323" s="261" t="s">
        <v>8920</v>
      </c>
      <c r="E323" s="262" t="s">
        <v>8299</v>
      </c>
      <c r="F323" s="265" t="s">
        <v>8916</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8821</v>
      </c>
      <c r="B324" s="257" t="s">
        <v>8913</v>
      </c>
      <c r="C324" s="258" t="s">
        <v>8921</v>
      </c>
      <c r="D324" s="261" t="s">
        <v>8922</v>
      </c>
      <c r="E324" s="262" t="s">
        <v>8299</v>
      </c>
      <c r="F324" s="265" t="s">
        <v>8916</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8821</v>
      </c>
      <c r="B325" s="257" t="s">
        <v>8913</v>
      </c>
      <c r="C325" s="258" t="s">
        <v>8923</v>
      </c>
      <c r="D325" s="261" t="s">
        <v>8924</v>
      </c>
      <c r="E325" s="262" t="s">
        <v>8299</v>
      </c>
      <c r="F325" s="265" t="s">
        <v>8916</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8821</v>
      </c>
      <c r="B326" s="257" t="s">
        <v>8913</v>
      </c>
      <c r="C326" s="258" t="s">
        <v>8925</v>
      </c>
      <c r="D326" s="261" t="s">
        <v>8926</v>
      </c>
      <c r="E326" s="262" t="s">
        <v>8299</v>
      </c>
      <c r="F326" s="265" t="s">
        <v>8916</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8821</v>
      </c>
      <c r="B327" s="257" t="s">
        <v>8913</v>
      </c>
      <c r="C327" s="258" t="s">
        <v>8927</v>
      </c>
      <c r="D327" s="261" t="s">
        <v>8928</v>
      </c>
      <c r="E327" s="262" t="s">
        <v>8299</v>
      </c>
      <c r="F327" s="265" t="s">
        <v>8916</v>
      </c>
      <c r="G327" s="268">
        <f>IF(COUNTIF(H327:AU327,"&lt;&gt;")=0,"",SUMPRODUCT(((Recommendations[ImplStatus]="Implemented")+(Recommendations[ImplStatus]="Compensated"))*ISNUMBER(MATCH(Recommendations[Id],H327:AU327,0)))/COUNTIF(H327:AU327,"&lt;&gt;"))</f>
        <v>0</v>
      </c>
      <c r="H327" s="269" t="s">
        <v>662</v>
      </c>
      <c r="I327" s="269" t="s">
        <v>670</v>
      </c>
      <c r="J327" s="269" t="s">
        <v>676</v>
      </c>
      <c r="K327" s="269" t="s">
        <v>1791</v>
      </c>
      <c r="L327" s="269" t="s">
        <v>2265</v>
      </c>
      <c r="M327" s="269" t="s">
        <v>2272</v>
      </c>
      <c r="N327" s="269" t="s">
        <v>2279</v>
      </c>
      <c r="O327" s="269" t="s">
        <v>2285</v>
      </c>
      <c r="P327" s="269" t="s">
        <v>2292</v>
      </c>
      <c r="Q327" s="269" t="s">
        <v>2298</v>
      </c>
      <c r="R327" s="269" t="s">
        <v>2305</v>
      </c>
      <c r="S327" s="269" t="s">
        <v>2311</v>
      </c>
      <c r="T327" s="269" t="s">
        <v>2317</v>
      </c>
      <c r="U327" s="269" t="s">
        <v>2323</v>
      </c>
      <c r="V327" s="269" t="s">
        <v>2329</v>
      </c>
      <c r="W327" s="269" t="s">
        <v>2336</v>
      </c>
      <c r="X327" s="269" t="s">
        <v>2342</v>
      </c>
      <c r="Y327" s="269" t="s">
        <v>2350</v>
      </c>
      <c r="Z327" s="269" t="s">
        <v>2357</v>
      </c>
      <c r="AA327" s="269" t="s">
        <v>2363</v>
      </c>
      <c r="AB327" s="269" t="s">
        <v>2369</v>
      </c>
      <c r="AC327" s="269" t="s">
        <v>2375</v>
      </c>
      <c r="AD327" s="269" t="s">
        <v>2381</v>
      </c>
      <c r="AE327" s="269" t="s">
        <v>2387</v>
      </c>
      <c r="AF327" s="269" t="s">
        <v>2394</v>
      </c>
      <c r="AG327" s="269" t="s">
        <v>2401</v>
      </c>
      <c r="AH327" s="269" t="s">
        <v>2407</v>
      </c>
      <c r="AI327" s="269" t="s">
        <v>2414</v>
      </c>
      <c r="AJ327" s="269" t="s">
        <v>2419</v>
      </c>
      <c r="AK327" s="269" t="s">
        <v>2425</v>
      </c>
      <c r="AL327" s="269" t="s">
        <v>2432</v>
      </c>
      <c r="AM327" s="269" t="s">
        <v>2440</v>
      </c>
      <c r="AN327" s="269" t="s">
        <v>2447</v>
      </c>
      <c r="AO327" s="269" t="s">
        <v>2453</v>
      </c>
      <c r="AP327" s="269" t="s">
        <v>2458</v>
      </c>
      <c r="AQ327" s="269" t="s">
        <v>2464</v>
      </c>
      <c r="AR327" s="269" t="s">
        <v>2470</v>
      </c>
      <c r="AS327" s="269" t="s">
        <v>2477</v>
      </c>
      <c r="AT327" s="269" t="s">
        <v>2483</v>
      </c>
      <c r="AU327" s="283" t="s">
        <v>2489</v>
      </c>
    </row>
    <row r="328" spans="1:47" ht="60" customHeight="1" x14ac:dyDescent="0.35">
      <c r="A328" s="279" t="s">
        <v>8821</v>
      </c>
      <c r="B328" s="257" t="s">
        <v>8913</v>
      </c>
      <c r="C328" s="258" t="s">
        <v>8929</v>
      </c>
      <c r="D328" s="261" t="s">
        <v>8930</v>
      </c>
      <c r="E328" s="262" t="s">
        <v>8299</v>
      </c>
      <c r="F328" s="265" t="s">
        <v>8916</v>
      </c>
      <c r="G328" s="268">
        <f>IF(COUNTIF(H328:AU328,"&lt;&gt;")=0,"",SUMPRODUCT(((Recommendations[ImplStatus]="Implemented")+(Recommendations[ImplStatus]="Compensated"))*ISNUMBER(MATCH(Recommendations[Id],H328:AU328,0)))/COUNTIF(H328:AU328,"&lt;&gt;"))</f>
        <v>0</v>
      </c>
      <c r="H328" s="269" t="s">
        <v>1791</v>
      </c>
      <c r="I328" s="269" t="s">
        <v>2265</v>
      </c>
      <c r="J328" s="269" t="s">
        <v>2272</v>
      </c>
      <c r="K328" s="269" t="s">
        <v>2279</v>
      </c>
      <c r="L328" s="269" t="s">
        <v>2285</v>
      </c>
      <c r="M328" s="269" t="s">
        <v>2292</v>
      </c>
      <c r="N328" s="269" t="s">
        <v>2298</v>
      </c>
      <c r="O328" s="269" t="s">
        <v>2305</v>
      </c>
      <c r="P328" s="269" t="s">
        <v>2311</v>
      </c>
      <c r="Q328" s="269" t="s">
        <v>2317</v>
      </c>
      <c r="R328" s="269" t="s">
        <v>2323</v>
      </c>
      <c r="S328" s="269" t="s">
        <v>2329</v>
      </c>
      <c r="T328" s="269" t="s">
        <v>2336</v>
      </c>
      <c r="U328" s="269" t="s">
        <v>2342</v>
      </c>
      <c r="V328" s="269" t="s">
        <v>2350</v>
      </c>
      <c r="W328" s="269" t="s">
        <v>2357</v>
      </c>
      <c r="X328" s="269" t="s">
        <v>2363</v>
      </c>
      <c r="Y328" s="269" t="s">
        <v>2369</v>
      </c>
      <c r="Z328" s="269" t="s">
        <v>2375</v>
      </c>
      <c r="AA328" s="269" t="s">
        <v>2381</v>
      </c>
      <c r="AB328" s="269" t="s">
        <v>2387</v>
      </c>
      <c r="AC328" s="269" t="s">
        <v>2394</v>
      </c>
      <c r="AD328" s="269" t="s">
        <v>2401</v>
      </c>
      <c r="AE328" s="269" t="s">
        <v>2407</v>
      </c>
      <c r="AF328" s="269" t="s">
        <v>2414</v>
      </c>
      <c r="AG328" s="269" t="s">
        <v>2419</v>
      </c>
      <c r="AH328" s="269" t="s">
        <v>2425</v>
      </c>
      <c r="AI328" s="269" t="s">
        <v>2432</v>
      </c>
      <c r="AJ328" s="269" t="s">
        <v>2440</v>
      </c>
      <c r="AK328" s="269" t="s">
        <v>2447</v>
      </c>
      <c r="AL328" s="269" t="s">
        <v>2453</v>
      </c>
      <c r="AM328" s="269" t="s">
        <v>2458</v>
      </c>
      <c r="AN328" s="269" t="s">
        <v>2464</v>
      </c>
      <c r="AO328" s="269" t="s">
        <v>2470</v>
      </c>
      <c r="AP328" s="269" t="s">
        <v>2477</v>
      </c>
      <c r="AQ328" s="269" t="s">
        <v>2483</v>
      </c>
      <c r="AR328" s="269" t="s">
        <v>2489</v>
      </c>
      <c r="AS328" s="269" t="s">
        <v>2495</v>
      </c>
      <c r="AT328" s="269" t="s">
        <v>2500</v>
      </c>
      <c r="AU328" s="283" t="s">
        <v>2506</v>
      </c>
    </row>
    <row r="329" spans="1:47" ht="60" customHeight="1" x14ac:dyDescent="0.35">
      <c r="A329" s="279" t="s">
        <v>8821</v>
      </c>
      <c r="B329" s="257" t="s">
        <v>8913</v>
      </c>
      <c r="C329" s="258" t="s">
        <v>8931</v>
      </c>
      <c r="D329" s="261" t="s">
        <v>8932</v>
      </c>
      <c r="E329" s="262" t="s">
        <v>8299</v>
      </c>
      <c r="F329" s="265" t="s">
        <v>8916</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8821</v>
      </c>
      <c r="B330" s="257" t="s">
        <v>8913</v>
      </c>
      <c r="C330" s="258" t="s">
        <v>8933</v>
      </c>
      <c r="D330" s="261" t="s">
        <v>8934</v>
      </c>
      <c r="E330" s="262" t="s">
        <v>8299</v>
      </c>
      <c r="F330" s="265" t="s">
        <v>8916</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8821</v>
      </c>
      <c r="B331" s="257" t="s">
        <v>8913</v>
      </c>
      <c r="C331" s="258" t="s">
        <v>8935</v>
      </c>
      <c r="D331" s="261" t="s">
        <v>8936</v>
      </c>
      <c r="E331" s="262" t="s">
        <v>8299</v>
      </c>
      <c r="F331" s="265" t="s">
        <v>8916</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8821</v>
      </c>
      <c r="B332" s="257" t="s">
        <v>8913</v>
      </c>
      <c r="C332" s="258" t="s">
        <v>8937</v>
      </c>
      <c r="D332" s="261" t="s">
        <v>8938</v>
      </c>
      <c r="E332" s="262" t="s">
        <v>8299</v>
      </c>
      <c r="F332" s="265" t="s">
        <v>8916</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8821</v>
      </c>
      <c r="B333" s="257" t="s">
        <v>8913</v>
      </c>
      <c r="C333" s="258" t="s">
        <v>8939</v>
      </c>
      <c r="D333" s="261" t="s">
        <v>8940</v>
      </c>
      <c r="E333" s="262" t="s">
        <v>8299</v>
      </c>
      <c r="F333" s="265" t="s">
        <v>8916</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8821</v>
      </c>
      <c r="B334" s="257" t="s">
        <v>8913</v>
      </c>
      <c r="C334" s="258" t="s">
        <v>8941</v>
      </c>
      <c r="D334" s="261" t="s">
        <v>8942</v>
      </c>
      <c r="E334" s="262" t="s">
        <v>8299</v>
      </c>
      <c r="F334" s="265" t="s">
        <v>8916</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8821</v>
      </c>
      <c r="B335" s="257" t="s">
        <v>8913</v>
      </c>
      <c r="C335" s="258" t="s">
        <v>8943</v>
      </c>
      <c r="D335" s="261" t="s">
        <v>8944</v>
      </c>
      <c r="E335" s="262" t="s">
        <v>8299</v>
      </c>
      <c r="F335" s="265" t="s">
        <v>8916</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8821</v>
      </c>
      <c r="B336" s="257" t="s">
        <v>8913</v>
      </c>
      <c r="C336" s="258" t="s">
        <v>8945</v>
      </c>
      <c r="D336" s="261" t="s">
        <v>8946</v>
      </c>
      <c r="E336" s="262" t="s">
        <v>8414</v>
      </c>
      <c r="F336" s="265" t="s">
        <v>8916</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8821</v>
      </c>
      <c r="B337" s="257" t="s">
        <v>8913</v>
      </c>
      <c r="C337" s="258" t="s">
        <v>8947</v>
      </c>
      <c r="D337" s="261" t="s">
        <v>8948</v>
      </c>
      <c r="E337" s="262" t="s">
        <v>8414</v>
      </c>
      <c r="F337" s="265" t="s">
        <v>8916</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8821</v>
      </c>
      <c r="B338" s="257" t="s">
        <v>8913</v>
      </c>
      <c r="C338" s="258" t="s">
        <v>8949</v>
      </c>
      <c r="D338" s="261" t="s">
        <v>8950</v>
      </c>
      <c r="E338" s="262" t="s">
        <v>8299</v>
      </c>
      <c r="F338" s="265" t="s">
        <v>8916</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8821</v>
      </c>
      <c r="B339" s="257" t="s">
        <v>8913</v>
      </c>
      <c r="C339" s="258" t="s">
        <v>8951</v>
      </c>
      <c r="D339" s="261" t="s">
        <v>8952</v>
      </c>
      <c r="E339" s="262" t="s">
        <v>8299</v>
      </c>
      <c r="F339" s="265" t="s">
        <v>8916</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8821</v>
      </c>
      <c r="B340" s="256" t="s">
        <v>8953</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8821</v>
      </c>
      <c r="B341" s="257" t="s">
        <v>8953</v>
      </c>
      <c r="C341" s="258" t="s">
        <v>8954</v>
      </c>
      <c r="D341" s="261" t="s">
        <v>8955</v>
      </c>
      <c r="E341" s="262" t="s">
        <v>8270</v>
      </c>
      <c r="F341" s="265" t="s">
        <v>8840</v>
      </c>
      <c r="G341" s="268">
        <f>IF(COUNTIF(H341:AU341,"&lt;&gt;")=0,"",SUMPRODUCT(((Recommendations[ImplStatus]="Implemented")+(Recommendations[ImplStatus]="Compensated"))*ISNUMBER(MATCH(Recommendations[Id],H341:AU341,0)))/COUNTIF(H341:AU341,"&lt;&gt;"))</f>
        <v>0</v>
      </c>
      <c r="H341" s="269" t="s">
        <v>333</v>
      </c>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8821</v>
      </c>
      <c r="B342" s="257" t="s">
        <v>8953</v>
      </c>
      <c r="C342" s="258" t="s">
        <v>8956</v>
      </c>
      <c r="D342" s="261" t="s">
        <v>8957</v>
      </c>
      <c r="E342" s="262" t="s">
        <v>8270</v>
      </c>
      <c r="F342" s="265" t="s">
        <v>8840</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8821</v>
      </c>
      <c r="B343" s="257" t="s">
        <v>8953</v>
      </c>
      <c r="C343" s="258" t="s">
        <v>8958</v>
      </c>
      <c r="D343" s="261" t="s">
        <v>8959</v>
      </c>
      <c r="E343" s="262" t="s">
        <v>8366</v>
      </c>
      <c r="F343" s="265" t="s">
        <v>8960</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8821</v>
      </c>
      <c r="B344" s="257" t="s">
        <v>8953</v>
      </c>
      <c r="C344" s="258" t="s">
        <v>8961</v>
      </c>
      <c r="D344" s="261" t="s">
        <v>8962</v>
      </c>
      <c r="E344" s="262" t="s">
        <v>8299</v>
      </c>
      <c r="F344" s="265" t="s">
        <v>8960</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8821</v>
      </c>
      <c r="B345" s="257" t="s">
        <v>8953</v>
      </c>
      <c r="C345" s="258" t="s">
        <v>8963</v>
      </c>
      <c r="D345" s="261" t="s">
        <v>8964</v>
      </c>
      <c r="E345" s="262" t="s">
        <v>8299</v>
      </c>
      <c r="F345" s="265" t="s">
        <v>8960</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8821</v>
      </c>
      <c r="B346" s="257" t="s">
        <v>8953</v>
      </c>
      <c r="C346" s="258" t="s">
        <v>8965</v>
      </c>
      <c r="D346" s="261" t="s">
        <v>8966</v>
      </c>
      <c r="E346" s="262" t="s">
        <v>8299</v>
      </c>
      <c r="F346" s="265" t="s">
        <v>8960</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8821</v>
      </c>
      <c r="B347" s="257" t="s">
        <v>8953</v>
      </c>
      <c r="C347" s="258" t="s">
        <v>8967</v>
      </c>
      <c r="D347" s="261" t="s">
        <v>8968</v>
      </c>
      <c r="E347" s="262" t="s">
        <v>8299</v>
      </c>
      <c r="F347" s="265" t="s">
        <v>8960</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8821</v>
      </c>
      <c r="B348" s="257" t="s">
        <v>8953</v>
      </c>
      <c r="C348" s="258" t="s">
        <v>8969</v>
      </c>
      <c r="D348" s="261" t="s">
        <v>8970</v>
      </c>
      <c r="E348" s="262" t="s">
        <v>8299</v>
      </c>
      <c r="F348" s="265" t="s">
        <v>8960</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8821</v>
      </c>
      <c r="B349" s="257" t="s">
        <v>8953</v>
      </c>
      <c r="C349" s="258" t="s">
        <v>8971</v>
      </c>
      <c r="D349" s="261" t="s">
        <v>8972</v>
      </c>
      <c r="E349" s="262" t="s">
        <v>8299</v>
      </c>
      <c r="F349" s="265" t="s">
        <v>8960</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8821</v>
      </c>
      <c r="B350" s="257" t="s">
        <v>8953</v>
      </c>
      <c r="C350" s="258" t="s">
        <v>8973</v>
      </c>
      <c r="D350" s="261" t="s">
        <v>8974</v>
      </c>
      <c r="E350" s="262" t="s">
        <v>8270</v>
      </c>
      <c r="F350" s="265" t="s">
        <v>8960</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8821</v>
      </c>
      <c r="B351" s="257" t="s">
        <v>8953</v>
      </c>
      <c r="C351" s="258" t="s">
        <v>8975</v>
      </c>
      <c r="D351" s="261" t="s">
        <v>8976</v>
      </c>
      <c r="E351" s="262" t="s">
        <v>8270</v>
      </c>
      <c r="F351" s="265" t="s">
        <v>8960</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8821</v>
      </c>
      <c r="B352" s="257" t="s">
        <v>8953</v>
      </c>
      <c r="C352" s="258" t="s">
        <v>8977</v>
      </c>
      <c r="D352" s="261" t="s">
        <v>8978</v>
      </c>
      <c r="E352" s="262" t="s">
        <v>8270</v>
      </c>
      <c r="F352" s="265" t="s">
        <v>8960</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8821</v>
      </c>
      <c r="B353" s="257" t="s">
        <v>8953</v>
      </c>
      <c r="C353" s="258" t="s">
        <v>8979</v>
      </c>
      <c r="D353" s="261" t="s">
        <v>8980</v>
      </c>
      <c r="E353" s="262" t="s">
        <v>8366</v>
      </c>
      <c r="F353" s="265" t="s">
        <v>8840</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8821</v>
      </c>
      <c r="B354" s="256" t="s">
        <v>8981</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8821</v>
      </c>
      <c r="B355" s="257" t="s">
        <v>8981</v>
      </c>
      <c r="C355" s="258" t="s">
        <v>8982</v>
      </c>
      <c r="D355" s="261" t="s">
        <v>8983</v>
      </c>
      <c r="E355" s="262" t="s">
        <v>8366</v>
      </c>
      <c r="F355" s="265" t="s">
        <v>8984</v>
      </c>
      <c r="G355" s="268">
        <f>IF(COUNTIF(H355:AU355,"&lt;&gt;")=0,"",SUMPRODUCT(((Recommendations[ImplStatus]="Implemented")+(Recommendations[ImplStatus]="Compensated"))*ISNUMBER(MATCH(Recommendations[Id],H355:AU355,0)))/COUNTIF(H355:AU355,"&lt;&gt;"))</f>
        <v>0</v>
      </c>
      <c r="H355" s="269" t="s">
        <v>321</v>
      </c>
      <c r="I355" s="269" t="s">
        <v>327</v>
      </c>
      <c r="J355" s="269" t="s">
        <v>1053</v>
      </c>
      <c r="K355" s="269" t="s">
        <v>1060</v>
      </c>
      <c r="L355" s="269" t="s">
        <v>1067</v>
      </c>
      <c r="M355" s="269" t="s">
        <v>1074</v>
      </c>
      <c r="N355" s="269" t="s">
        <v>1095</v>
      </c>
      <c r="O355" s="269" t="s">
        <v>1100</v>
      </c>
      <c r="P355" s="269" t="s">
        <v>1104</v>
      </c>
      <c r="Q355" s="269" t="s">
        <v>1108</v>
      </c>
      <c r="R355" s="269" t="s">
        <v>1140</v>
      </c>
      <c r="S355" s="269" t="s">
        <v>1145</v>
      </c>
      <c r="T355" s="269" t="s">
        <v>1149</v>
      </c>
      <c r="U355" s="269" t="s">
        <v>1153</v>
      </c>
      <c r="V355" s="269" t="s">
        <v>1158</v>
      </c>
      <c r="W355" s="269" t="s">
        <v>1166</v>
      </c>
      <c r="X355" s="269" t="s">
        <v>1171</v>
      </c>
      <c r="Y355" s="269" t="s">
        <v>1177</v>
      </c>
      <c r="Z355" s="269" t="s">
        <v>1183</v>
      </c>
      <c r="AA355" s="269" t="s">
        <v>1188</v>
      </c>
      <c r="AB355" s="269" t="s">
        <v>1194</v>
      </c>
      <c r="AC355" s="269" t="s">
        <v>1199</v>
      </c>
      <c r="AD355" s="269" t="s">
        <v>1204</v>
      </c>
      <c r="AE355" s="269" t="s">
        <v>1209</v>
      </c>
      <c r="AF355" s="269" t="s">
        <v>1214</v>
      </c>
      <c r="AG355" s="269" t="s">
        <v>1219</v>
      </c>
      <c r="AH355" s="269" t="s">
        <v>1225</v>
      </c>
      <c r="AI355" s="269" t="s">
        <v>1230</v>
      </c>
      <c r="AJ355" s="269" t="s">
        <v>1235</v>
      </c>
      <c r="AK355" s="269" t="s">
        <v>1240</v>
      </c>
      <c r="AL355" s="269" t="s">
        <v>1246</v>
      </c>
      <c r="AM355" s="269" t="s">
        <v>1251</v>
      </c>
      <c r="AN355" s="269" t="s">
        <v>1256</v>
      </c>
      <c r="AO355" s="269" t="s">
        <v>1261</v>
      </c>
      <c r="AP355" s="269" t="s">
        <v>1266</v>
      </c>
      <c r="AQ355" s="269" t="s">
        <v>1272</v>
      </c>
      <c r="AR355" s="269" t="s">
        <v>1278</v>
      </c>
      <c r="AS355" s="269" t="s">
        <v>1283</v>
      </c>
      <c r="AT355" s="269" t="s">
        <v>1289</v>
      </c>
      <c r="AU355" s="283" t="s">
        <v>1294</v>
      </c>
    </row>
    <row r="356" spans="1:47" ht="60" customHeight="1" x14ac:dyDescent="0.35">
      <c r="A356" s="279" t="s">
        <v>8821</v>
      </c>
      <c r="B356" s="257" t="s">
        <v>8981</v>
      </c>
      <c r="C356" s="258" t="s">
        <v>8985</v>
      </c>
      <c r="D356" s="261" t="s">
        <v>8986</v>
      </c>
      <c r="E356" s="262" t="s">
        <v>8366</v>
      </c>
      <c r="F356" s="265" t="s">
        <v>8984</v>
      </c>
      <c r="G356" s="268">
        <f>IF(COUNTIF(H356:AU356,"&lt;&gt;")=0,"",SUMPRODUCT(((Recommendations[ImplStatus]="Implemented")+(Recommendations[ImplStatus]="Compensated"))*ISNUMBER(MATCH(Recommendations[Id],H356:AU356,0)))/COUNTIF(H356:AU356,"&lt;&gt;"))</f>
        <v>0</v>
      </c>
      <c r="H356" s="269" t="s">
        <v>321</v>
      </c>
      <c r="I356" s="269" t="s">
        <v>327</v>
      </c>
      <c r="J356" s="269" t="s">
        <v>1158</v>
      </c>
      <c r="K356" s="269" t="s">
        <v>1166</v>
      </c>
      <c r="L356" s="269" t="s">
        <v>1171</v>
      </c>
      <c r="M356" s="269" t="s">
        <v>1177</v>
      </c>
      <c r="N356" s="269" t="s">
        <v>1183</v>
      </c>
      <c r="O356" s="269" t="s">
        <v>1188</v>
      </c>
      <c r="P356" s="269" t="s">
        <v>1194</v>
      </c>
      <c r="Q356" s="269" t="s">
        <v>1199</v>
      </c>
      <c r="R356" s="269" t="s">
        <v>1204</v>
      </c>
      <c r="S356" s="269" t="s">
        <v>1209</v>
      </c>
      <c r="T356" s="269" t="s">
        <v>1214</v>
      </c>
      <c r="U356" s="269" t="s">
        <v>1219</v>
      </c>
      <c r="V356" s="269" t="s">
        <v>1225</v>
      </c>
      <c r="W356" s="269" t="s">
        <v>1230</v>
      </c>
      <c r="X356" s="269" t="s">
        <v>1235</v>
      </c>
      <c r="Y356" s="269" t="s">
        <v>1240</v>
      </c>
      <c r="Z356" s="269" t="s">
        <v>1246</v>
      </c>
      <c r="AA356" s="269" t="s">
        <v>1251</v>
      </c>
      <c r="AB356" s="269" t="s">
        <v>1256</v>
      </c>
      <c r="AC356" s="269" t="s">
        <v>1261</v>
      </c>
      <c r="AD356" s="269" t="s">
        <v>1266</v>
      </c>
      <c r="AE356" s="269" t="s">
        <v>1272</v>
      </c>
      <c r="AF356" s="269" t="s">
        <v>1278</v>
      </c>
      <c r="AG356" s="269" t="s">
        <v>1283</v>
      </c>
      <c r="AH356" s="269" t="s">
        <v>1289</v>
      </c>
      <c r="AI356" s="269" t="s">
        <v>1294</v>
      </c>
      <c r="AJ356" s="269" t="s">
        <v>1299</v>
      </c>
      <c r="AK356" s="269"/>
      <c r="AL356" s="269"/>
      <c r="AM356" s="269"/>
      <c r="AN356" s="269"/>
      <c r="AO356" s="269"/>
      <c r="AP356" s="269"/>
      <c r="AQ356" s="269"/>
      <c r="AR356" s="269"/>
      <c r="AS356" s="269"/>
      <c r="AT356" s="269"/>
      <c r="AU356" s="283"/>
    </row>
    <row r="357" spans="1:47" ht="60" customHeight="1" x14ac:dyDescent="0.35">
      <c r="A357" s="279" t="s">
        <v>8821</v>
      </c>
      <c r="B357" s="257" t="s">
        <v>8981</v>
      </c>
      <c r="C357" s="258" t="s">
        <v>8987</v>
      </c>
      <c r="D357" s="261" t="s">
        <v>8988</v>
      </c>
      <c r="E357" s="262" t="s">
        <v>8414</v>
      </c>
      <c r="F357" s="265" t="s">
        <v>8984</v>
      </c>
      <c r="G357" s="268">
        <f>IF(COUNTIF(H357:AU357,"&lt;&gt;")=0,"",SUMPRODUCT(((Recommendations[ImplStatus]="Implemented")+(Recommendations[ImplStatus]="Compensated"))*ISNUMBER(MATCH(Recommendations[Id],H357:AU357,0)))/COUNTIF(H357:AU357,"&lt;&gt;"))</f>
        <v>0</v>
      </c>
      <c r="H357" s="269" t="s">
        <v>1204</v>
      </c>
      <c r="I357" s="269" t="s">
        <v>1209</v>
      </c>
      <c r="J357" s="269" t="s">
        <v>1230</v>
      </c>
      <c r="K357" s="269" t="s">
        <v>1240</v>
      </c>
      <c r="L357" s="269" t="s">
        <v>1246</v>
      </c>
      <c r="M357" s="269" t="s">
        <v>1251</v>
      </c>
      <c r="N357" s="269" t="s">
        <v>1261</v>
      </c>
      <c r="O357" s="269" t="s">
        <v>1272</v>
      </c>
      <c r="P357" s="269" t="s">
        <v>1278</v>
      </c>
      <c r="Q357" s="269" t="s">
        <v>1283</v>
      </c>
      <c r="R357" s="269" t="s">
        <v>1289</v>
      </c>
      <c r="S357" s="269" t="s">
        <v>1294</v>
      </c>
      <c r="T357" s="269" t="s">
        <v>1299</v>
      </c>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8821</v>
      </c>
      <c r="B358" s="257" t="s">
        <v>8981</v>
      </c>
      <c r="C358" s="258" t="s">
        <v>8989</v>
      </c>
      <c r="D358" s="261" t="s">
        <v>8990</v>
      </c>
      <c r="E358" s="262" t="s">
        <v>8414</v>
      </c>
      <c r="F358" s="265" t="s">
        <v>8984</v>
      </c>
      <c r="G358" s="268">
        <f>IF(COUNTIF(H358:AU358,"&lt;&gt;")=0,"",SUMPRODUCT(((Recommendations[ImplStatus]="Implemented")+(Recommendations[ImplStatus]="Compensated"))*ISNUMBER(MATCH(Recommendations[Id],H358:AU358,0)))/COUNTIF(H358:AU358,"&lt;&gt;"))</f>
        <v>0</v>
      </c>
      <c r="H358" s="269" t="s">
        <v>1060</v>
      </c>
      <c r="I358" s="269" t="s">
        <v>1100</v>
      </c>
      <c r="J358" s="269" t="s">
        <v>1145</v>
      </c>
      <c r="K358" s="269" t="s">
        <v>2694</v>
      </c>
      <c r="L358" s="269" t="s">
        <v>2700</v>
      </c>
      <c r="M358" s="269" t="s">
        <v>2708</v>
      </c>
      <c r="N358" s="269" t="s">
        <v>2712</v>
      </c>
      <c r="O358" s="269" t="s">
        <v>2718</v>
      </c>
      <c r="P358" s="269" t="s">
        <v>2722</v>
      </c>
      <c r="Q358" s="269" t="s">
        <v>2726</v>
      </c>
      <c r="R358" s="269" t="s">
        <v>2730</v>
      </c>
      <c r="S358" s="269" t="s">
        <v>3485</v>
      </c>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8821</v>
      </c>
      <c r="B359" s="257" t="s">
        <v>8981</v>
      </c>
      <c r="C359" s="258" t="s">
        <v>8991</v>
      </c>
      <c r="D359" s="261" t="s">
        <v>8992</v>
      </c>
      <c r="E359" s="262" t="s">
        <v>8414</v>
      </c>
      <c r="F359" s="265" t="s">
        <v>8984</v>
      </c>
      <c r="G359" s="268">
        <f>IF(COUNTIF(H359:AU359,"&lt;&gt;")=0,"",SUMPRODUCT(((Recommendations[ImplStatus]="Implemented")+(Recommendations[ImplStatus]="Compensated"))*ISNUMBER(MATCH(Recommendations[Id],H359:AU359,0)))/COUNTIF(H359:AU359,"&lt;&gt;"))</f>
        <v>0</v>
      </c>
      <c r="H359" s="269" t="s">
        <v>1235</v>
      </c>
      <c r="I359" s="269" t="s">
        <v>1240</v>
      </c>
      <c r="J359" s="269" t="s">
        <v>1278</v>
      </c>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8821</v>
      </c>
      <c r="B360" s="257" t="s">
        <v>8981</v>
      </c>
      <c r="C360" s="258" t="s">
        <v>8993</v>
      </c>
      <c r="D360" s="261" t="s">
        <v>8994</v>
      </c>
      <c r="E360" s="262" t="s">
        <v>8366</v>
      </c>
      <c r="F360" s="265" t="s">
        <v>8984</v>
      </c>
      <c r="G360" s="268">
        <f>IF(COUNTIF(H360:AU360,"&lt;&gt;")=0,"",SUMPRODUCT(((Recommendations[ImplStatus]="Implemented")+(Recommendations[ImplStatus]="Compensated"))*ISNUMBER(MATCH(Recommendations[Id],H360:AU360,0)))/COUNTIF(H360:AU360,"&lt;&gt;"))</f>
        <v>0</v>
      </c>
      <c r="H360" s="269" t="s">
        <v>1158</v>
      </c>
      <c r="I360" s="269" t="s">
        <v>1194</v>
      </c>
      <c r="J360" s="269" t="s">
        <v>1199</v>
      </c>
      <c r="K360" s="269" t="s">
        <v>1204</v>
      </c>
      <c r="L360" s="269" t="s">
        <v>1209</v>
      </c>
      <c r="M360" s="269" t="s">
        <v>1214</v>
      </c>
      <c r="N360" s="269" t="s">
        <v>1219</v>
      </c>
      <c r="O360" s="269" t="s">
        <v>1246</v>
      </c>
      <c r="P360" s="269" t="s">
        <v>1272</v>
      </c>
      <c r="Q360" s="269" t="s">
        <v>1294</v>
      </c>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8821</v>
      </c>
      <c r="B361" s="257" t="s">
        <v>8981</v>
      </c>
      <c r="C361" s="258" t="s">
        <v>8995</v>
      </c>
      <c r="D361" s="261" t="s">
        <v>8996</v>
      </c>
      <c r="E361" s="262" t="s">
        <v>8299</v>
      </c>
      <c r="F361" s="265" t="s">
        <v>8984</v>
      </c>
      <c r="G361" s="268">
        <f>IF(COUNTIF(H361:AU361,"&lt;&gt;")=0,"",SUMPRODUCT(((Recommendations[ImplStatus]="Implemented")+(Recommendations[ImplStatus]="Compensated"))*ISNUMBER(MATCH(Recommendations[Id],H361:AU361,0)))/COUNTIF(H361:AU361,"&lt;&gt;"))</f>
        <v>0</v>
      </c>
      <c r="H361" s="269" t="s">
        <v>1219</v>
      </c>
      <c r="I361" s="269" t="s">
        <v>1272</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8821</v>
      </c>
      <c r="B362" s="257" t="s">
        <v>8981</v>
      </c>
      <c r="C362" s="258" t="s">
        <v>8997</v>
      </c>
      <c r="D362" s="261" t="s">
        <v>8998</v>
      </c>
      <c r="E362" s="262" t="s">
        <v>8414</v>
      </c>
      <c r="F362" s="265" t="s">
        <v>8984</v>
      </c>
      <c r="G362" s="268">
        <f>IF(COUNTIF(H362:AU362,"&lt;&gt;")=0,"",SUMPRODUCT(((Recommendations[ImplStatus]="Implemented")+(Recommendations[ImplStatus]="Compensated"))*ISNUMBER(MATCH(Recommendations[Id],H362:AU362,0)))/COUNTIF(H362:AU362,"&lt;&gt;"))</f>
        <v>0</v>
      </c>
      <c r="H362" s="269" t="s">
        <v>1158</v>
      </c>
      <c r="I362" s="269" t="s">
        <v>1171</v>
      </c>
      <c r="J362" s="269" t="s">
        <v>1177</v>
      </c>
      <c r="K362" s="269" t="s">
        <v>1272</v>
      </c>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8821</v>
      </c>
      <c r="B363" s="257" t="s">
        <v>8981</v>
      </c>
      <c r="C363" s="258" t="s">
        <v>8999</v>
      </c>
      <c r="D363" s="261" t="s">
        <v>9000</v>
      </c>
      <c r="E363" s="262" t="s">
        <v>8414</v>
      </c>
      <c r="F363" s="265" t="s">
        <v>8984</v>
      </c>
      <c r="G363" s="268">
        <f>IF(COUNTIF(H363:AU363,"&lt;&gt;")=0,"",SUMPRODUCT(((Recommendations[ImplStatus]="Implemented")+(Recommendations[ImplStatus]="Compensated"))*ISNUMBER(MATCH(Recommendations[Id],H363:AU363,0)))/COUNTIF(H363:AU363,"&lt;&gt;"))</f>
        <v>0</v>
      </c>
      <c r="H363" s="269" t="s">
        <v>1246</v>
      </c>
      <c r="I363" s="269" t="s">
        <v>1251</v>
      </c>
      <c r="J363" s="269" t="s">
        <v>1256</v>
      </c>
      <c r="K363" s="269" t="s">
        <v>1261</v>
      </c>
      <c r="L363" s="269" t="s">
        <v>1266</v>
      </c>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8821</v>
      </c>
      <c r="B364" s="257" t="s">
        <v>8981</v>
      </c>
      <c r="C364" s="258" t="s">
        <v>9001</v>
      </c>
      <c r="D364" s="261" t="s">
        <v>9002</v>
      </c>
      <c r="E364" s="262" t="s">
        <v>8414</v>
      </c>
      <c r="F364" s="265" t="s">
        <v>8984</v>
      </c>
      <c r="G364" s="268">
        <f>IF(COUNTIF(H364:AU364,"&lt;&gt;")=0,"",SUMPRODUCT(((Recommendations[ImplStatus]="Implemented")+(Recommendations[ImplStatus]="Compensated"))*ISNUMBER(MATCH(Recommendations[Id],H364:AU364,0)))/COUNTIF(H364:AU364,"&lt;&gt;"))</f>
        <v>0</v>
      </c>
      <c r="H364" s="269" t="s">
        <v>1188</v>
      </c>
      <c r="I364" s="269" t="s">
        <v>1214</v>
      </c>
      <c r="J364" s="269" t="s">
        <v>1219</v>
      </c>
      <c r="K364" s="269" t="s">
        <v>1266</v>
      </c>
      <c r="L364" s="269" t="s">
        <v>1272</v>
      </c>
      <c r="M364" s="269" t="s">
        <v>1278</v>
      </c>
      <c r="N364" s="269" t="s">
        <v>1294</v>
      </c>
      <c r="O364" s="269" t="s">
        <v>3256</v>
      </c>
      <c r="P364" s="269" t="s">
        <v>3263</v>
      </c>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8821</v>
      </c>
      <c r="B365" s="257" t="s">
        <v>8981</v>
      </c>
      <c r="C365" s="258" t="s">
        <v>9003</v>
      </c>
      <c r="D365" s="261" t="s">
        <v>9004</v>
      </c>
      <c r="E365" s="262" t="s">
        <v>8414</v>
      </c>
      <c r="F365" s="265" t="s">
        <v>8984</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8821</v>
      </c>
      <c r="B366" s="257" t="s">
        <v>8981</v>
      </c>
      <c r="C366" s="258" t="s">
        <v>9005</v>
      </c>
      <c r="D366" s="261" t="s">
        <v>9006</v>
      </c>
      <c r="E366" s="262" t="s">
        <v>8414</v>
      </c>
      <c r="F366" s="265" t="s">
        <v>8984</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8821</v>
      </c>
      <c r="B367" s="257" t="s">
        <v>8981</v>
      </c>
      <c r="C367" s="258" t="s">
        <v>9007</v>
      </c>
      <c r="D367" s="261" t="s">
        <v>9008</v>
      </c>
      <c r="E367" s="262" t="s">
        <v>8414</v>
      </c>
      <c r="F367" s="265" t="s">
        <v>8984</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8821</v>
      </c>
      <c r="B368" s="257" t="s">
        <v>8981</v>
      </c>
      <c r="C368" s="258" t="s">
        <v>9009</v>
      </c>
      <c r="D368" s="261" t="s">
        <v>9010</v>
      </c>
      <c r="E368" s="262" t="s">
        <v>8414</v>
      </c>
      <c r="F368" s="265" t="s">
        <v>8984</v>
      </c>
      <c r="G368" s="268">
        <f>IF(COUNTIF(H368:AU368,"&lt;&gt;")=0,"",SUMPRODUCT(((Recommendations[ImplStatus]="Implemented")+(Recommendations[ImplStatus]="Compensated"))*ISNUMBER(MATCH(Recommendations[Id],H368:AU368,0)))/COUNTIF(H368:AU368,"&lt;&gt;"))</f>
        <v>0</v>
      </c>
      <c r="H368" s="269" t="s">
        <v>2160</v>
      </c>
      <c r="I368" s="269" t="s">
        <v>2176</v>
      </c>
      <c r="J368" s="269" t="s">
        <v>2183</v>
      </c>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8821</v>
      </c>
      <c r="B369" s="257" t="s">
        <v>8981</v>
      </c>
      <c r="C369" s="258" t="s">
        <v>9011</v>
      </c>
      <c r="D369" s="261" t="s">
        <v>9012</v>
      </c>
      <c r="E369" s="262" t="s">
        <v>8414</v>
      </c>
      <c r="F369" s="265" t="s">
        <v>8984</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9013</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9013</v>
      </c>
      <c r="B371" s="256" t="s">
        <v>9014</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9013</v>
      </c>
      <c r="B372" s="257" t="s">
        <v>9014</v>
      </c>
      <c r="C372" s="258" t="s">
        <v>9015</v>
      </c>
      <c r="D372" s="261" t="s">
        <v>9016</v>
      </c>
      <c r="E372" s="262" t="s">
        <v>8270</v>
      </c>
      <c r="F372" s="265" t="s">
        <v>9017</v>
      </c>
      <c r="G372" s="268">
        <f>IF(COUNTIF(H372:AU372,"&lt;&gt;")=0,"",SUMPRODUCT(((Recommendations[ImplStatus]="Implemented")+(Recommendations[ImplStatus]="Compensated"))*ISNUMBER(MATCH(Recommendations[Id],H372:AU372,0)))/COUNTIF(H372:AU372,"&lt;&gt;"))</f>
        <v>0</v>
      </c>
      <c r="H372" s="269" t="s">
        <v>1034</v>
      </c>
      <c r="I372" s="269" t="s">
        <v>1040</v>
      </c>
      <c r="J372" s="269" t="s">
        <v>1046</v>
      </c>
      <c r="K372" s="269" t="s">
        <v>1053</v>
      </c>
      <c r="L372" s="269" t="s">
        <v>1060</v>
      </c>
      <c r="M372" s="269" t="s">
        <v>1067</v>
      </c>
      <c r="N372" s="269" t="s">
        <v>1074</v>
      </c>
      <c r="O372" s="269" t="s">
        <v>1082</v>
      </c>
      <c r="P372" s="269" t="s">
        <v>1086</v>
      </c>
      <c r="Q372" s="269" t="s">
        <v>1090</v>
      </c>
      <c r="R372" s="269" t="s">
        <v>1095</v>
      </c>
      <c r="S372" s="269" t="s">
        <v>1100</v>
      </c>
      <c r="T372" s="269" t="s">
        <v>1104</v>
      </c>
      <c r="U372" s="269" t="s">
        <v>1108</v>
      </c>
      <c r="V372" s="269" t="s">
        <v>1113</v>
      </c>
      <c r="W372" s="269" t="s">
        <v>1117</v>
      </c>
      <c r="X372" s="269" t="s">
        <v>1121</v>
      </c>
      <c r="Y372" s="269" t="s">
        <v>1126</v>
      </c>
      <c r="Z372" s="269" t="s">
        <v>1133</v>
      </c>
      <c r="AA372" s="269" t="s">
        <v>1140</v>
      </c>
      <c r="AB372" s="269" t="s">
        <v>1145</v>
      </c>
      <c r="AC372" s="269" t="s">
        <v>1149</v>
      </c>
      <c r="AD372" s="269" t="s">
        <v>1153</v>
      </c>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9013</v>
      </c>
      <c r="B373" s="257" t="s">
        <v>9014</v>
      </c>
      <c r="C373" s="258" t="s">
        <v>9018</v>
      </c>
      <c r="D373" s="261" t="s">
        <v>9019</v>
      </c>
      <c r="E373" s="262" t="s">
        <v>8270</v>
      </c>
      <c r="F373" s="265" t="s">
        <v>9020</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9013</v>
      </c>
      <c r="B374" s="257" t="s">
        <v>9014</v>
      </c>
      <c r="C374" s="258" t="s">
        <v>9021</v>
      </c>
      <c r="D374" s="261" t="s">
        <v>9022</v>
      </c>
      <c r="E374" s="262" t="s">
        <v>8299</v>
      </c>
      <c r="F374" s="265" t="s">
        <v>9020</v>
      </c>
      <c r="G374" s="268">
        <f>IF(COUNTIF(H374:AU374,"&lt;&gt;")=0,"",SUMPRODUCT(((Recommendations[ImplStatus]="Implemented")+(Recommendations[ImplStatus]="Compensated"))*ISNUMBER(MATCH(Recommendations[Id],H374:AU374,0)))/COUNTIF(H374:AU374,"&lt;&gt;"))</f>
        <v>0</v>
      </c>
      <c r="H374" s="269" t="s">
        <v>1034</v>
      </c>
      <c r="I374" s="269" t="s">
        <v>1040</v>
      </c>
      <c r="J374" s="269" t="s">
        <v>1046</v>
      </c>
      <c r="K374" s="269" t="s">
        <v>1053</v>
      </c>
      <c r="L374" s="269" t="s">
        <v>1060</v>
      </c>
      <c r="M374" s="269" t="s">
        <v>1067</v>
      </c>
      <c r="N374" s="269" t="s">
        <v>1074</v>
      </c>
      <c r="O374" s="269" t="s">
        <v>1082</v>
      </c>
      <c r="P374" s="269" t="s">
        <v>1086</v>
      </c>
      <c r="Q374" s="269" t="s">
        <v>1090</v>
      </c>
      <c r="R374" s="269" t="s">
        <v>1095</v>
      </c>
      <c r="S374" s="269" t="s">
        <v>1100</v>
      </c>
      <c r="T374" s="269" t="s">
        <v>1104</v>
      </c>
      <c r="U374" s="269" t="s">
        <v>1108</v>
      </c>
      <c r="V374" s="269" t="s">
        <v>1113</v>
      </c>
      <c r="W374" s="269" t="s">
        <v>1117</v>
      </c>
      <c r="X374" s="269" t="s">
        <v>1121</v>
      </c>
      <c r="Y374" s="269" t="s">
        <v>1126</v>
      </c>
      <c r="Z374" s="269" t="s">
        <v>1133</v>
      </c>
      <c r="AA374" s="269" t="s">
        <v>1140</v>
      </c>
      <c r="AB374" s="269" t="s">
        <v>1145</v>
      </c>
      <c r="AC374" s="269" t="s">
        <v>1149</v>
      </c>
      <c r="AD374" s="269" t="s">
        <v>1153</v>
      </c>
      <c r="AE374" s="269" t="s">
        <v>1916</v>
      </c>
      <c r="AF374" s="269" t="s">
        <v>3522</v>
      </c>
      <c r="AG374" s="269" t="s">
        <v>3528</v>
      </c>
      <c r="AH374" s="269" t="s">
        <v>3546</v>
      </c>
      <c r="AI374" s="269"/>
      <c r="AJ374" s="269"/>
      <c r="AK374" s="269"/>
      <c r="AL374" s="269"/>
      <c r="AM374" s="269"/>
      <c r="AN374" s="269"/>
      <c r="AO374" s="269"/>
      <c r="AP374" s="269"/>
      <c r="AQ374" s="269"/>
      <c r="AR374" s="269"/>
      <c r="AS374" s="269"/>
      <c r="AT374" s="269"/>
      <c r="AU374" s="283"/>
    </row>
    <row r="375" spans="1:47" ht="60" customHeight="1" x14ac:dyDescent="0.35">
      <c r="A375" s="279" t="s">
        <v>9013</v>
      </c>
      <c r="B375" s="257" t="s">
        <v>9014</v>
      </c>
      <c r="C375" s="258" t="s">
        <v>9023</v>
      </c>
      <c r="D375" s="261" t="s">
        <v>9024</v>
      </c>
      <c r="E375" s="262" t="s">
        <v>8299</v>
      </c>
      <c r="F375" s="265" t="s">
        <v>9020</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9013</v>
      </c>
      <c r="B376" s="257" t="s">
        <v>9014</v>
      </c>
      <c r="C376" s="258" t="s">
        <v>9025</v>
      </c>
      <c r="D376" s="261" t="s">
        <v>9026</v>
      </c>
      <c r="E376" s="262" t="s">
        <v>8299</v>
      </c>
      <c r="F376" s="265" t="s">
        <v>8882</v>
      </c>
      <c r="G376" s="268">
        <f>IF(COUNTIF(H376:AU376,"&lt;&gt;")=0,"",SUMPRODUCT(((Recommendations[ImplStatus]="Implemented")+(Recommendations[ImplStatus]="Compensated"))*ISNUMBER(MATCH(Recommendations[Id],H376:AU376,0)))/COUNTIF(H376:AU376,"&lt;&gt;"))</f>
        <v>0</v>
      </c>
      <c r="H376" s="269" t="s">
        <v>445</v>
      </c>
      <c r="I376" s="269" t="s">
        <v>452</v>
      </c>
      <c r="J376" s="269" t="s">
        <v>459</v>
      </c>
      <c r="K376" s="269" t="s">
        <v>467</v>
      </c>
      <c r="L376" s="269" t="s">
        <v>474</v>
      </c>
      <c r="M376" s="269" t="s">
        <v>480</v>
      </c>
      <c r="N376" s="269" t="s">
        <v>487</v>
      </c>
      <c r="O376" s="269" t="s">
        <v>494</v>
      </c>
      <c r="P376" s="269" t="s">
        <v>1342</v>
      </c>
      <c r="Q376" s="269" t="s">
        <v>1405</v>
      </c>
      <c r="R376" s="269" t="s">
        <v>1410</v>
      </c>
      <c r="S376" s="269" t="s">
        <v>1417</v>
      </c>
      <c r="T376" s="269" t="s">
        <v>1423</v>
      </c>
      <c r="U376" s="269" t="s">
        <v>1430</v>
      </c>
      <c r="V376" s="269" t="s">
        <v>1437</v>
      </c>
      <c r="W376" s="269" t="s">
        <v>1444</v>
      </c>
      <c r="X376" s="269" t="s">
        <v>1449</v>
      </c>
      <c r="Y376" s="269" t="s">
        <v>1456</v>
      </c>
      <c r="Z376" s="269" t="s">
        <v>1468</v>
      </c>
      <c r="AA376" s="269" t="s">
        <v>1475</v>
      </c>
      <c r="AB376" s="269" t="s">
        <v>1479</v>
      </c>
      <c r="AC376" s="269" t="s">
        <v>1487</v>
      </c>
      <c r="AD376" s="269" t="s">
        <v>1493</v>
      </c>
      <c r="AE376" s="269" t="s">
        <v>1517</v>
      </c>
      <c r="AF376" s="269" t="s">
        <v>1530</v>
      </c>
      <c r="AG376" s="269" t="s">
        <v>1538</v>
      </c>
      <c r="AH376" s="269" t="s">
        <v>1635</v>
      </c>
      <c r="AI376" s="269" t="s">
        <v>1642</v>
      </c>
      <c r="AJ376" s="269" t="s">
        <v>1647</v>
      </c>
      <c r="AK376" s="269" t="s">
        <v>1653</v>
      </c>
      <c r="AL376" s="269" t="s">
        <v>1658</v>
      </c>
      <c r="AM376" s="269" t="s">
        <v>2138</v>
      </c>
      <c r="AN376" s="269" t="s">
        <v>2145</v>
      </c>
      <c r="AO376" s="269"/>
      <c r="AP376" s="269"/>
      <c r="AQ376" s="269"/>
      <c r="AR376" s="269"/>
      <c r="AS376" s="269"/>
      <c r="AT376" s="269"/>
      <c r="AU376" s="283"/>
    </row>
    <row r="377" spans="1:47" ht="60" customHeight="1" x14ac:dyDescent="0.35">
      <c r="A377" s="279" t="s">
        <v>9013</v>
      </c>
      <c r="B377" s="257" t="s">
        <v>9014</v>
      </c>
      <c r="C377" s="258" t="s">
        <v>9027</v>
      </c>
      <c r="D377" s="261" t="s">
        <v>9028</v>
      </c>
      <c r="E377" s="262" t="s">
        <v>8366</v>
      </c>
      <c r="F377" s="265" t="s">
        <v>8840</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9013</v>
      </c>
      <c r="B378" s="257" t="s">
        <v>9014</v>
      </c>
      <c r="C378" s="258" t="s">
        <v>9029</v>
      </c>
      <c r="D378" s="261" t="s">
        <v>9030</v>
      </c>
      <c r="E378" s="262" t="s">
        <v>8366</v>
      </c>
      <c r="F378" s="265" t="s">
        <v>9020</v>
      </c>
      <c r="G378" s="268">
        <f>IF(COUNTIF(H378:AU378,"&lt;&gt;")=0,"",SUMPRODUCT(((Recommendations[ImplStatus]="Implemented")+(Recommendations[ImplStatus]="Compensated"))*ISNUMBER(MATCH(Recommendations[Id],H378:AU378,0)))/COUNTIF(H378:AU378,"&lt;&gt;"))</f>
        <v>0</v>
      </c>
      <c r="H378" s="269" t="s">
        <v>1487</v>
      </c>
      <c r="I378" s="269" t="s">
        <v>1493</v>
      </c>
      <c r="J378" s="269" t="s">
        <v>1517</v>
      </c>
      <c r="K378" s="269" t="s">
        <v>1530</v>
      </c>
      <c r="L378" s="269" t="s">
        <v>1538</v>
      </c>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9013</v>
      </c>
      <c r="B379" s="257" t="s">
        <v>9014</v>
      </c>
      <c r="C379" s="258" t="s">
        <v>9031</v>
      </c>
      <c r="D379" s="261" t="s">
        <v>9032</v>
      </c>
      <c r="E379" s="262" t="s">
        <v>8366</v>
      </c>
      <c r="F379" s="265" t="s">
        <v>9017</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9013</v>
      </c>
      <c r="B380" s="257" t="s">
        <v>9014</v>
      </c>
      <c r="C380" s="258" t="s">
        <v>9033</v>
      </c>
      <c r="D380" s="261" t="s">
        <v>9034</v>
      </c>
      <c r="E380" s="262" t="s">
        <v>8366</v>
      </c>
      <c r="F380" s="265" t="s">
        <v>9017</v>
      </c>
      <c r="G380" s="268">
        <f>IF(COUNTIF(H380:AU380,"&lt;&gt;")=0,"",SUMPRODUCT(((Recommendations[ImplStatus]="Implemented")+(Recommendations[ImplStatus]="Compensated"))*ISNUMBER(MATCH(Recommendations[Id],H380:AU380,0)))/COUNTIF(H380:AU380,"&lt;&gt;"))</f>
        <v>0</v>
      </c>
      <c r="H380" s="269" t="s">
        <v>989</v>
      </c>
      <c r="I380" s="269" t="s">
        <v>1545</v>
      </c>
      <c r="J380" s="269" t="s">
        <v>1576</v>
      </c>
      <c r="K380" s="269" t="s">
        <v>1591</v>
      </c>
      <c r="L380" s="269" t="s">
        <v>1606</v>
      </c>
      <c r="M380" s="269" t="s">
        <v>1614</v>
      </c>
      <c r="N380" s="269" t="s">
        <v>2087</v>
      </c>
      <c r="O380" s="269" t="s">
        <v>2094</v>
      </c>
      <c r="P380" s="269" t="s">
        <v>2100</v>
      </c>
      <c r="Q380" s="269" t="s">
        <v>2107</v>
      </c>
      <c r="R380" s="269" t="s">
        <v>2571</v>
      </c>
      <c r="S380" s="269" t="s">
        <v>3559</v>
      </c>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9013</v>
      </c>
      <c r="B381" s="257" t="s">
        <v>9014</v>
      </c>
      <c r="C381" s="258" t="s">
        <v>9035</v>
      </c>
      <c r="D381" s="261" t="s">
        <v>9036</v>
      </c>
      <c r="E381" s="262" t="s">
        <v>8366</v>
      </c>
      <c r="F381" s="265" t="s">
        <v>9017</v>
      </c>
      <c r="G381" s="268">
        <f>IF(COUNTIF(H381:AU381,"&lt;&gt;")=0,"",SUMPRODUCT(((Recommendations[ImplStatus]="Implemented")+(Recommendations[ImplStatus]="Compensated"))*ISNUMBER(MATCH(Recommendations[Id],H381:AU381,0)))/COUNTIF(H381:AU381,"&lt;&gt;"))</f>
        <v>0</v>
      </c>
      <c r="H381" s="269" t="s">
        <v>1545</v>
      </c>
      <c r="I381" s="269" t="s">
        <v>1576</v>
      </c>
      <c r="J381" s="269" t="s">
        <v>1591</v>
      </c>
      <c r="K381" s="269" t="s">
        <v>1606</v>
      </c>
      <c r="L381" s="269" t="s">
        <v>2087</v>
      </c>
      <c r="M381" s="269" t="s">
        <v>2094</v>
      </c>
      <c r="N381" s="269" t="s">
        <v>2100</v>
      </c>
      <c r="O381" s="269" t="s">
        <v>2107</v>
      </c>
      <c r="P381" s="269" t="s">
        <v>2571</v>
      </c>
      <c r="Q381" s="269" t="s">
        <v>3559</v>
      </c>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9013</v>
      </c>
      <c r="B382" s="257" t="s">
        <v>9014</v>
      </c>
      <c r="C382" s="258" t="s">
        <v>9037</v>
      </c>
      <c r="D382" s="261" t="s">
        <v>9038</v>
      </c>
      <c r="E382" s="262" t="s">
        <v>8414</v>
      </c>
      <c r="F382" s="265" t="s">
        <v>9017</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9013</v>
      </c>
      <c r="B383" s="257" t="s">
        <v>9014</v>
      </c>
      <c r="C383" s="258" t="s">
        <v>9039</v>
      </c>
      <c r="D383" s="261" t="s">
        <v>9040</v>
      </c>
      <c r="E383" s="262" t="s">
        <v>8414</v>
      </c>
      <c r="F383" s="265" t="s">
        <v>9017</v>
      </c>
      <c r="G383" s="268">
        <f>IF(COUNTIF(H383:AU383,"&lt;&gt;")=0,"",SUMPRODUCT(((Recommendations[ImplStatus]="Implemented")+(Recommendations[ImplStatus]="Compensated"))*ISNUMBER(MATCH(Recommendations[Id],H383:AU383,0)))/COUNTIF(H383:AU383,"&lt;&gt;"))</f>
        <v>0</v>
      </c>
      <c r="H383" s="269" t="s">
        <v>1705</v>
      </c>
      <c r="I383" s="269" t="s">
        <v>2124</v>
      </c>
      <c r="J383" s="269" t="s">
        <v>2130</v>
      </c>
      <c r="K383" s="269" t="s">
        <v>2968</v>
      </c>
      <c r="L383" s="269" t="s">
        <v>2976</v>
      </c>
      <c r="M383" s="269" t="s">
        <v>2984</v>
      </c>
      <c r="N383" s="269" t="s">
        <v>2991</v>
      </c>
      <c r="O383" s="269" t="s">
        <v>2998</v>
      </c>
      <c r="P383" s="269" t="s">
        <v>3005</v>
      </c>
      <c r="Q383" s="269" t="s">
        <v>3012</v>
      </c>
      <c r="R383" s="269" t="s">
        <v>3019</v>
      </c>
      <c r="S383" s="269" t="s">
        <v>3026</v>
      </c>
      <c r="T383" s="269" t="s">
        <v>3033</v>
      </c>
      <c r="U383" s="269" t="s">
        <v>3040</v>
      </c>
      <c r="V383" s="269" t="s">
        <v>3047</v>
      </c>
      <c r="W383" s="269" t="s">
        <v>3054</v>
      </c>
      <c r="X383" s="269" t="s">
        <v>3061</v>
      </c>
      <c r="Y383" s="269" t="s">
        <v>3068</v>
      </c>
      <c r="Z383" s="269" t="s">
        <v>3075</v>
      </c>
      <c r="AA383" s="269" t="s">
        <v>3083</v>
      </c>
      <c r="AB383" s="269" t="s">
        <v>3271</v>
      </c>
      <c r="AC383" s="269" t="s">
        <v>3277</v>
      </c>
      <c r="AD383" s="269" t="s">
        <v>3283</v>
      </c>
      <c r="AE383" s="269" t="s">
        <v>3291</v>
      </c>
      <c r="AF383" s="269" t="s">
        <v>3296</v>
      </c>
      <c r="AG383" s="269" t="s">
        <v>3302</v>
      </c>
      <c r="AH383" s="269" t="s">
        <v>3307</v>
      </c>
      <c r="AI383" s="269" t="s">
        <v>3315</v>
      </c>
      <c r="AJ383" s="269"/>
      <c r="AK383" s="269"/>
      <c r="AL383" s="269"/>
      <c r="AM383" s="269"/>
      <c r="AN383" s="269"/>
      <c r="AO383" s="269"/>
      <c r="AP383" s="269"/>
      <c r="AQ383" s="269"/>
      <c r="AR383" s="269"/>
      <c r="AS383" s="269"/>
      <c r="AT383" s="269"/>
      <c r="AU383" s="283"/>
    </row>
    <row r="384" spans="1:47" ht="60" customHeight="1" x14ac:dyDescent="0.35">
      <c r="A384" s="279" t="s">
        <v>9013</v>
      </c>
      <c r="B384" s="257" t="s">
        <v>9014</v>
      </c>
      <c r="C384" s="258" t="s">
        <v>9041</v>
      </c>
      <c r="D384" s="261" t="s">
        <v>9042</v>
      </c>
      <c r="E384" s="262" t="s">
        <v>8414</v>
      </c>
      <c r="F384" s="265" t="s">
        <v>9017</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9013</v>
      </c>
      <c r="B385" s="257" t="s">
        <v>9014</v>
      </c>
      <c r="C385" s="258" t="s">
        <v>9043</v>
      </c>
      <c r="D385" s="261" t="s">
        <v>9044</v>
      </c>
      <c r="E385" s="262" t="s">
        <v>8366</v>
      </c>
      <c r="F385" s="265" t="s">
        <v>9017</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9013</v>
      </c>
      <c r="B386" s="256" t="s">
        <v>9045</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9013</v>
      </c>
      <c r="B387" s="257" t="s">
        <v>9045</v>
      </c>
      <c r="C387" s="258" t="s">
        <v>9046</v>
      </c>
      <c r="D387" s="261" t="s">
        <v>9047</v>
      </c>
      <c r="E387" s="262" t="s">
        <v>8270</v>
      </c>
      <c r="F387" s="265" t="s">
        <v>9048</v>
      </c>
      <c r="G387" s="268">
        <f>IF(COUNTIF(H387:AU387,"&lt;&gt;")=0,"",SUMPRODUCT(((Recommendations[ImplStatus]="Implemented")+(Recommendations[ImplStatus]="Compensated"))*ISNUMBER(MATCH(Recommendations[Id],H387:AU387,0)))/COUNTIF(H387:AU387,"&lt;&gt;"))</f>
        <v>0</v>
      </c>
      <c r="H387" s="269" t="s">
        <v>1034</v>
      </c>
      <c r="I387" s="269" t="s">
        <v>1040</v>
      </c>
      <c r="J387" s="269" t="s">
        <v>1046</v>
      </c>
      <c r="K387" s="269" t="s">
        <v>1053</v>
      </c>
      <c r="L387" s="269" t="s">
        <v>1060</v>
      </c>
      <c r="M387" s="269" t="s">
        <v>1067</v>
      </c>
      <c r="N387" s="269" t="s">
        <v>1074</v>
      </c>
      <c r="O387" s="269" t="s">
        <v>1082</v>
      </c>
      <c r="P387" s="269" t="s">
        <v>1086</v>
      </c>
      <c r="Q387" s="269" t="s">
        <v>1090</v>
      </c>
      <c r="R387" s="269" t="s">
        <v>1095</v>
      </c>
      <c r="S387" s="269" t="s">
        <v>1100</v>
      </c>
      <c r="T387" s="269" t="s">
        <v>1104</v>
      </c>
      <c r="U387" s="269" t="s">
        <v>1108</v>
      </c>
      <c r="V387" s="269" t="s">
        <v>1113</v>
      </c>
      <c r="W387" s="269" t="s">
        <v>1117</v>
      </c>
      <c r="X387" s="269" t="s">
        <v>1121</v>
      </c>
      <c r="Y387" s="269" t="s">
        <v>1126</v>
      </c>
      <c r="Z387" s="269" t="s">
        <v>1133</v>
      </c>
      <c r="AA387" s="269" t="s">
        <v>1140</v>
      </c>
      <c r="AB387" s="269" t="s">
        <v>1145</v>
      </c>
      <c r="AC387" s="269" t="s">
        <v>1149</v>
      </c>
      <c r="AD387" s="269" t="s">
        <v>1153</v>
      </c>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9013</v>
      </c>
      <c r="B388" s="257" t="s">
        <v>9045</v>
      </c>
      <c r="C388" s="258" t="s">
        <v>9049</v>
      </c>
      <c r="D388" s="261" t="s">
        <v>9050</v>
      </c>
      <c r="E388" s="262" t="s">
        <v>8270</v>
      </c>
      <c r="F388" s="265" t="s">
        <v>9048</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9013</v>
      </c>
      <c r="B389" s="257" t="s">
        <v>9045</v>
      </c>
      <c r="C389" s="258" t="s">
        <v>9051</v>
      </c>
      <c r="D389" s="261" t="s">
        <v>9052</v>
      </c>
      <c r="E389" s="262" t="s">
        <v>8549</v>
      </c>
      <c r="F389" s="265" t="s">
        <v>9048</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9013</v>
      </c>
      <c r="B390" s="257" t="s">
        <v>9045</v>
      </c>
      <c r="C390" s="258" t="s">
        <v>9053</v>
      </c>
      <c r="D390" s="261" t="s">
        <v>9054</v>
      </c>
      <c r="E390" s="262" t="s">
        <v>8366</v>
      </c>
      <c r="F390" s="265" t="s">
        <v>9048</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9013</v>
      </c>
      <c r="B391" s="257" t="s">
        <v>9045</v>
      </c>
      <c r="C391" s="258" t="s">
        <v>9055</v>
      </c>
      <c r="D391" s="261" t="s">
        <v>9056</v>
      </c>
      <c r="E391" s="262" t="s">
        <v>8549</v>
      </c>
      <c r="F391" s="265" t="s">
        <v>9048</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9013</v>
      </c>
      <c r="B392" s="257" t="s">
        <v>9045</v>
      </c>
      <c r="C392" s="258" t="s">
        <v>9057</v>
      </c>
      <c r="D392" s="261" t="s">
        <v>9058</v>
      </c>
      <c r="E392" s="262" t="s">
        <v>8299</v>
      </c>
      <c r="F392" s="265" t="s">
        <v>9048</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9013</v>
      </c>
      <c r="B393" s="257" t="s">
        <v>9045</v>
      </c>
      <c r="C393" s="258" t="s">
        <v>9059</v>
      </c>
      <c r="D393" s="261" t="s">
        <v>9060</v>
      </c>
      <c r="E393" s="262" t="s">
        <v>8299</v>
      </c>
      <c r="F393" s="265" t="s">
        <v>9048</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9013</v>
      </c>
      <c r="B394" s="257" t="s">
        <v>9045</v>
      </c>
      <c r="C394" s="258" t="s">
        <v>9061</v>
      </c>
      <c r="D394" s="261" t="s">
        <v>9062</v>
      </c>
      <c r="E394" s="262" t="s">
        <v>8549</v>
      </c>
      <c r="F394" s="265" t="s">
        <v>9048</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9013</v>
      </c>
      <c r="B395" s="257" t="s">
        <v>9045</v>
      </c>
      <c r="C395" s="258" t="s">
        <v>9063</v>
      </c>
      <c r="D395" s="261" t="s">
        <v>9064</v>
      </c>
      <c r="E395" s="262" t="s">
        <v>8366</v>
      </c>
      <c r="F395" s="265" t="s">
        <v>9048</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9013</v>
      </c>
      <c r="B396" s="257" t="s">
        <v>9045</v>
      </c>
      <c r="C396" s="258" t="s">
        <v>9065</v>
      </c>
      <c r="D396" s="261" t="s">
        <v>9066</v>
      </c>
      <c r="E396" s="262" t="s">
        <v>8549</v>
      </c>
      <c r="F396" s="265" t="s">
        <v>9048</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9013</v>
      </c>
      <c r="B397" s="257" t="s">
        <v>9045</v>
      </c>
      <c r="C397" s="258" t="s">
        <v>9067</v>
      </c>
      <c r="D397" s="261" t="s">
        <v>9068</v>
      </c>
      <c r="E397" s="262" t="s">
        <v>8299</v>
      </c>
      <c r="F397" s="265" t="s">
        <v>9048</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9013</v>
      </c>
      <c r="B398" s="257" t="s">
        <v>9045</v>
      </c>
      <c r="C398" s="258" t="s">
        <v>9069</v>
      </c>
      <c r="D398" s="261" t="s">
        <v>9070</v>
      </c>
      <c r="E398" s="262" t="s">
        <v>8414</v>
      </c>
      <c r="F398" s="265" t="s">
        <v>9048</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9013</v>
      </c>
      <c r="B399" s="257" t="s">
        <v>9045</v>
      </c>
      <c r="C399" s="258" t="s">
        <v>9071</v>
      </c>
      <c r="D399" s="261" t="s">
        <v>9072</v>
      </c>
      <c r="E399" s="262" t="s">
        <v>8549</v>
      </c>
      <c r="F399" s="265" t="s">
        <v>9048</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9013</v>
      </c>
      <c r="B400" s="257" t="s">
        <v>9045</v>
      </c>
      <c r="C400" s="258" t="s">
        <v>9073</v>
      </c>
      <c r="D400" s="261" t="s">
        <v>9074</v>
      </c>
      <c r="E400" s="262" t="s">
        <v>8549</v>
      </c>
      <c r="F400" s="265" t="s">
        <v>9048</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9013</v>
      </c>
      <c r="B401" s="257" t="s">
        <v>9045</v>
      </c>
      <c r="C401" s="258" t="s">
        <v>9075</v>
      </c>
      <c r="D401" s="261" t="s">
        <v>9076</v>
      </c>
      <c r="E401" s="262" t="s">
        <v>8299</v>
      </c>
      <c r="F401" s="265" t="s">
        <v>9048</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9013</v>
      </c>
      <c r="B402" s="257" t="s">
        <v>9045</v>
      </c>
      <c r="C402" s="258" t="s">
        <v>9077</v>
      </c>
      <c r="D402" s="261" t="s">
        <v>9078</v>
      </c>
      <c r="E402" s="262" t="s">
        <v>8299</v>
      </c>
      <c r="F402" s="265" t="s">
        <v>9048</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9013</v>
      </c>
      <c r="B403" s="257" t="s">
        <v>9045</v>
      </c>
      <c r="C403" s="258" t="s">
        <v>9079</v>
      </c>
      <c r="D403" s="261" t="s">
        <v>9080</v>
      </c>
      <c r="E403" s="262" t="s">
        <v>8299</v>
      </c>
      <c r="F403" s="265" t="s">
        <v>9048</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9013</v>
      </c>
      <c r="B404" s="257" t="s">
        <v>9045</v>
      </c>
      <c r="C404" s="258" t="s">
        <v>9081</v>
      </c>
      <c r="D404" s="261" t="s">
        <v>9082</v>
      </c>
      <c r="E404" s="262" t="s">
        <v>8414</v>
      </c>
      <c r="F404" s="265" t="s">
        <v>9048</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9013</v>
      </c>
      <c r="B405" s="257" t="s">
        <v>9045</v>
      </c>
      <c r="C405" s="258" t="s">
        <v>9083</v>
      </c>
      <c r="D405" s="261" t="s">
        <v>9084</v>
      </c>
      <c r="E405" s="262" t="s">
        <v>8414</v>
      </c>
      <c r="F405" s="265" t="s">
        <v>9048</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9013</v>
      </c>
      <c r="B406" s="257" t="s">
        <v>9045</v>
      </c>
      <c r="C406" s="258" t="s">
        <v>9085</v>
      </c>
      <c r="D406" s="261" t="s">
        <v>9086</v>
      </c>
      <c r="E406" s="262" t="s">
        <v>8414</v>
      </c>
      <c r="F406" s="265" t="s">
        <v>9087</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9013</v>
      </c>
      <c r="B407" s="257" t="s">
        <v>9045</v>
      </c>
      <c r="C407" s="258" t="s">
        <v>9088</v>
      </c>
      <c r="D407" s="261" t="s">
        <v>9089</v>
      </c>
      <c r="E407" s="262" t="s">
        <v>8414</v>
      </c>
      <c r="F407" s="265" t="s">
        <v>9048</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9013</v>
      </c>
      <c r="B408" s="257" t="s">
        <v>9045</v>
      </c>
      <c r="C408" s="258" t="s">
        <v>9090</v>
      </c>
      <c r="D408" s="261" t="s">
        <v>9091</v>
      </c>
      <c r="E408" s="262" t="s">
        <v>8414</v>
      </c>
      <c r="F408" s="265" t="s">
        <v>9048</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9013</v>
      </c>
      <c r="B409" s="257" t="s">
        <v>9045</v>
      </c>
      <c r="C409" s="258" t="s">
        <v>9092</v>
      </c>
      <c r="D409" s="261" t="s">
        <v>9093</v>
      </c>
      <c r="E409" s="262" t="s">
        <v>8414</v>
      </c>
      <c r="F409" s="265" t="s">
        <v>9094</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9013</v>
      </c>
      <c r="B410" s="256" t="s">
        <v>9095</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9013</v>
      </c>
      <c r="B411" s="257" t="s">
        <v>9095</v>
      </c>
      <c r="C411" s="258" t="s">
        <v>9096</v>
      </c>
      <c r="D411" s="261" t="s">
        <v>9097</v>
      </c>
      <c r="E411" s="262" t="s">
        <v>8270</v>
      </c>
      <c r="F411" s="265" t="s">
        <v>9020</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9013</v>
      </c>
      <c r="B412" s="257" t="s">
        <v>9095</v>
      </c>
      <c r="C412" s="258" t="s">
        <v>9098</v>
      </c>
      <c r="D412" s="261" t="s">
        <v>9099</v>
      </c>
      <c r="E412" s="262" t="s">
        <v>8270</v>
      </c>
      <c r="F412" s="265" t="s">
        <v>9020</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9013</v>
      </c>
      <c r="B413" s="257" t="s">
        <v>9095</v>
      </c>
      <c r="C413" s="258" t="s">
        <v>9100</v>
      </c>
      <c r="D413" s="261" t="s">
        <v>9101</v>
      </c>
      <c r="E413" s="262" t="s">
        <v>8270</v>
      </c>
      <c r="F413" s="265" t="s">
        <v>9020</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9013</v>
      </c>
      <c r="B414" s="257" t="s">
        <v>9095</v>
      </c>
      <c r="C414" s="258" t="s">
        <v>9102</v>
      </c>
      <c r="D414" s="261" t="s">
        <v>9103</v>
      </c>
      <c r="E414" s="262" t="s">
        <v>8270</v>
      </c>
      <c r="F414" s="265" t="s">
        <v>9020</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9013</v>
      </c>
      <c r="B415" s="257" t="s">
        <v>9095</v>
      </c>
      <c r="C415" s="258" t="s">
        <v>9104</v>
      </c>
      <c r="D415" s="261" t="s">
        <v>9105</v>
      </c>
      <c r="E415" s="262" t="s">
        <v>8299</v>
      </c>
      <c r="F415" s="265" t="s">
        <v>9020</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9013</v>
      </c>
      <c r="B416" s="257" t="s">
        <v>9095</v>
      </c>
      <c r="C416" s="258" t="s">
        <v>9106</v>
      </c>
      <c r="D416" s="261" t="s">
        <v>9107</v>
      </c>
      <c r="E416" s="262" t="s">
        <v>8299</v>
      </c>
      <c r="F416" s="265" t="s">
        <v>9108</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9013</v>
      </c>
      <c r="B417" s="257" t="s">
        <v>9095</v>
      </c>
      <c r="C417" s="258" t="s">
        <v>9109</v>
      </c>
      <c r="D417" s="261" t="s">
        <v>9110</v>
      </c>
      <c r="E417" s="262" t="s">
        <v>8299</v>
      </c>
      <c r="F417" s="265" t="s">
        <v>9108</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9013</v>
      </c>
      <c r="B418" s="257" t="s">
        <v>9095</v>
      </c>
      <c r="C418" s="258" t="s">
        <v>9111</v>
      </c>
      <c r="D418" s="261" t="s">
        <v>9112</v>
      </c>
      <c r="E418" s="262" t="s">
        <v>8549</v>
      </c>
      <c r="F418" s="265" t="s">
        <v>9108</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9013</v>
      </c>
      <c r="B419" s="257" t="s">
        <v>9095</v>
      </c>
      <c r="C419" s="258" t="s">
        <v>9113</v>
      </c>
      <c r="D419" s="261" t="s">
        <v>9114</v>
      </c>
      <c r="E419" s="262" t="s">
        <v>8299</v>
      </c>
      <c r="F419" s="265" t="s">
        <v>9108</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9013</v>
      </c>
      <c r="B420" s="257" t="s">
        <v>9095</v>
      </c>
      <c r="C420" s="258" t="s">
        <v>9115</v>
      </c>
      <c r="D420" s="261" t="s">
        <v>9116</v>
      </c>
      <c r="E420" s="262" t="s">
        <v>8549</v>
      </c>
      <c r="F420" s="265" t="s">
        <v>9108</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9013</v>
      </c>
      <c r="B421" s="257" t="s">
        <v>9095</v>
      </c>
      <c r="C421" s="258" t="s">
        <v>9117</v>
      </c>
      <c r="D421" s="261" t="s">
        <v>9118</v>
      </c>
      <c r="E421" s="262" t="s">
        <v>8549</v>
      </c>
      <c r="F421" s="265" t="s">
        <v>9108</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9013</v>
      </c>
      <c r="B422" s="257" t="s">
        <v>9095</v>
      </c>
      <c r="C422" s="258" t="s">
        <v>9119</v>
      </c>
      <c r="D422" s="261" t="s">
        <v>9120</v>
      </c>
      <c r="E422" s="262" t="s">
        <v>8299</v>
      </c>
      <c r="F422" s="265" t="s">
        <v>9108</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9013</v>
      </c>
      <c r="B423" s="257" t="s">
        <v>9095</v>
      </c>
      <c r="C423" s="258" t="s">
        <v>9121</v>
      </c>
      <c r="D423" s="261" t="s">
        <v>9122</v>
      </c>
      <c r="E423" s="262" t="s">
        <v>8299</v>
      </c>
      <c r="F423" s="265" t="s">
        <v>9108</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9123</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9123</v>
      </c>
      <c r="B425" s="256" t="s">
        <v>9124</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9123</v>
      </c>
      <c r="B426" s="257" t="s">
        <v>9124</v>
      </c>
      <c r="C426" s="258" t="s">
        <v>9125</v>
      </c>
      <c r="D426" s="261" t="s">
        <v>9126</v>
      </c>
      <c r="E426" s="262" t="s">
        <v>8270</v>
      </c>
      <c r="F426" s="265" t="s">
        <v>9087</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9123</v>
      </c>
      <c r="B427" s="257" t="s">
        <v>9124</v>
      </c>
      <c r="C427" s="258" t="s">
        <v>9127</v>
      </c>
      <c r="D427" s="261" t="s">
        <v>9128</v>
      </c>
      <c r="E427" s="262" t="s">
        <v>8270</v>
      </c>
      <c r="F427" s="265" t="s">
        <v>9087</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9123</v>
      </c>
      <c r="B428" s="257" t="s">
        <v>9124</v>
      </c>
      <c r="C428" s="258" t="s">
        <v>9129</v>
      </c>
      <c r="D428" s="261" t="s">
        <v>9130</v>
      </c>
      <c r="E428" s="262" t="s">
        <v>8549</v>
      </c>
      <c r="F428" s="265" t="s">
        <v>9087</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9123</v>
      </c>
      <c r="B429" s="257" t="s">
        <v>9124</v>
      </c>
      <c r="C429" s="258" t="s">
        <v>9131</v>
      </c>
      <c r="D429" s="261" t="s">
        <v>9132</v>
      </c>
      <c r="E429" s="262" t="s">
        <v>8299</v>
      </c>
      <c r="F429" s="265" t="s">
        <v>9087</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9123</v>
      </c>
      <c r="B430" s="257" t="s">
        <v>9124</v>
      </c>
      <c r="C430" s="258" t="s">
        <v>9133</v>
      </c>
      <c r="D430" s="261" t="s">
        <v>9134</v>
      </c>
      <c r="E430" s="262" t="s">
        <v>8299</v>
      </c>
      <c r="F430" s="265" t="s">
        <v>9087</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9123</v>
      </c>
      <c r="B431" s="257" t="s">
        <v>9124</v>
      </c>
      <c r="C431" s="258" t="s">
        <v>9135</v>
      </c>
      <c r="D431" s="261" t="s">
        <v>9136</v>
      </c>
      <c r="E431" s="262" t="s">
        <v>8549</v>
      </c>
      <c r="F431" s="265" t="s">
        <v>9087</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9123</v>
      </c>
      <c r="B432" s="257" t="s">
        <v>9124</v>
      </c>
      <c r="C432" s="258" t="s">
        <v>9137</v>
      </c>
      <c r="D432" s="261" t="s">
        <v>9138</v>
      </c>
      <c r="E432" s="262" t="s">
        <v>8549</v>
      </c>
      <c r="F432" s="265" t="s">
        <v>9087</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9123</v>
      </c>
      <c r="B433" s="257" t="s">
        <v>9124</v>
      </c>
      <c r="C433" s="258" t="s">
        <v>9139</v>
      </c>
      <c r="D433" s="261" t="s">
        <v>9140</v>
      </c>
      <c r="E433" s="262" t="s">
        <v>8366</v>
      </c>
      <c r="F433" s="265" t="s">
        <v>9087</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9123</v>
      </c>
      <c r="B434" s="257" t="s">
        <v>9124</v>
      </c>
      <c r="C434" s="258" t="s">
        <v>9141</v>
      </c>
      <c r="D434" s="261" t="s">
        <v>9142</v>
      </c>
      <c r="E434" s="262" t="s">
        <v>8366</v>
      </c>
      <c r="F434" s="265" t="s">
        <v>9087</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9123</v>
      </c>
      <c r="B435" s="257" t="s">
        <v>9124</v>
      </c>
      <c r="C435" s="258" t="s">
        <v>9143</v>
      </c>
      <c r="D435" s="261" t="s">
        <v>9144</v>
      </c>
      <c r="E435" s="262" t="s">
        <v>8299</v>
      </c>
      <c r="F435" s="265" t="s">
        <v>9087</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9123</v>
      </c>
      <c r="B436" s="257" t="s">
        <v>9124</v>
      </c>
      <c r="C436" s="258" t="s">
        <v>9145</v>
      </c>
      <c r="D436" s="261" t="s">
        <v>9146</v>
      </c>
      <c r="E436" s="262" t="s">
        <v>8366</v>
      </c>
      <c r="F436" s="265" t="s">
        <v>9087</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9123</v>
      </c>
      <c r="B437" s="257" t="s">
        <v>9124</v>
      </c>
      <c r="C437" s="258" t="s">
        <v>9147</v>
      </c>
      <c r="D437" s="261" t="s">
        <v>9148</v>
      </c>
      <c r="E437" s="262" t="s">
        <v>8299</v>
      </c>
      <c r="F437" s="265" t="s">
        <v>9087</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9123</v>
      </c>
      <c r="B438" s="256" t="s">
        <v>9149</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9123</v>
      </c>
      <c r="B439" s="257" t="s">
        <v>9149</v>
      </c>
      <c r="C439" s="258" t="s">
        <v>9150</v>
      </c>
      <c r="D439" s="261" t="s">
        <v>9151</v>
      </c>
      <c r="E439" s="262" t="s">
        <v>8270</v>
      </c>
      <c r="F439" s="265" t="s">
        <v>9152</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9123</v>
      </c>
      <c r="B440" s="257" t="s">
        <v>9149</v>
      </c>
      <c r="C440" s="258" t="s">
        <v>9153</v>
      </c>
      <c r="D440" s="261" t="s">
        <v>9154</v>
      </c>
      <c r="E440" s="262" t="s">
        <v>8270</v>
      </c>
      <c r="F440" s="265" t="s">
        <v>9152</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9123</v>
      </c>
      <c r="B441" s="257" t="s">
        <v>9149</v>
      </c>
      <c r="C441" s="258" t="s">
        <v>9155</v>
      </c>
      <c r="D441" s="261" t="s">
        <v>9156</v>
      </c>
      <c r="E441" s="262" t="s">
        <v>8270</v>
      </c>
      <c r="F441" s="265" t="s">
        <v>9152</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9123</v>
      </c>
      <c r="B442" s="257" t="s">
        <v>9149</v>
      </c>
      <c r="C442" s="258" t="s">
        <v>9157</v>
      </c>
      <c r="D442" s="261" t="s">
        <v>9158</v>
      </c>
      <c r="E442" s="262" t="s">
        <v>8270</v>
      </c>
      <c r="F442" s="265" t="s">
        <v>9152</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9123</v>
      </c>
      <c r="B443" s="257" t="s">
        <v>9149</v>
      </c>
      <c r="C443" s="258" t="s">
        <v>9159</v>
      </c>
      <c r="D443" s="261" t="s">
        <v>9160</v>
      </c>
      <c r="E443" s="262" t="s">
        <v>8299</v>
      </c>
      <c r="F443" s="265" t="s">
        <v>9152</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9123</v>
      </c>
      <c r="B444" s="257" t="s">
        <v>9149</v>
      </c>
      <c r="C444" s="258" t="s">
        <v>9161</v>
      </c>
      <c r="D444" s="261" t="s">
        <v>9162</v>
      </c>
      <c r="E444" s="262" t="s">
        <v>8299</v>
      </c>
      <c r="F444" s="265" t="s">
        <v>9152</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9123</v>
      </c>
      <c r="B445" s="257" t="s">
        <v>9149</v>
      </c>
      <c r="C445" s="258" t="s">
        <v>9163</v>
      </c>
      <c r="D445" s="261" t="s">
        <v>9164</v>
      </c>
      <c r="E445" s="262" t="s">
        <v>8299</v>
      </c>
      <c r="F445" s="265" t="s">
        <v>9152</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9123</v>
      </c>
      <c r="B446" s="257" t="s">
        <v>9149</v>
      </c>
      <c r="C446" s="258" t="s">
        <v>9165</v>
      </c>
      <c r="D446" s="261" t="s">
        <v>9166</v>
      </c>
      <c r="E446" s="262" t="s">
        <v>8414</v>
      </c>
      <c r="F446" s="265" t="s">
        <v>9152</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9123</v>
      </c>
      <c r="B447" s="257" t="s">
        <v>9149</v>
      </c>
      <c r="C447" s="258" t="s">
        <v>9167</v>
      </c>
      <c r="D447" s="261" t="s">
        <v>9168</v>
      </c>
      <c r="E447" s="262" t="s">
        <v>8299</v>
      </c>
      <c r="F447" s="265" t="s">
        <v>9152</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9123</v>
      </c>
      <c r="B448" s="257" t="s">
        <v>9149</v>
      </c>
      <c r="C448" s="258" t="s">
        <v>9169</v>
      </c>
      <c r="D448" s="261" t="s">
        <v>9170</v>
      </c>
      <c r="E448" s="262" t="s">
        <v>8414</v>
      </c>
      <c r="F448" s="265" t="s">
        <v>9152</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9123</v>
      </c>
      <c r="B449" s="257" t="s">
        <v>9149</v>
      </c>
      <c r="C449" s="258" t="s">
        <v>9171</v>
      </c>
      <c r="D449" s="261" t="s">
        <v>9172</v>
      </c>
      <c r="E449" s="262" t="s">
        <v>8414</v>
      </c>
      <c r="F449" s="265" t="s">
        <v>9152</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9173</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9173</v>
      </c>
      <c r="B451" s="256" t="s">
        <v>9174</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9173</v>
      </c>
      <c r="B452" s="257" t="s">
        <v>9174</v>
      </c>
      <c r="C452" s="258" t="s">
        <v>9175</v>
      </c>
      <c r="D452" s="261" t="s">
        <v>9176</v>
      </c>
      <c r="E452" s="262" t="s">
        <v>8270</v>
      </c>
      <c r="F452" s="265" t="s">
        <v>9177</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9173</v>
      </c>
      <c r="B453" s="257" t="s">
        <v>9174</v>
      </c>
      <c r="C453" s="258" t="s">
        <v>9178</v>
      </c>
      <c r="D453" s="261" t="s">
        <v>9179</v>
      </c>
      <c r="E453" s="262" t="s">
        <v>8270</v>
      </c>
      <c r="F453" s="265" t="s">
        <v>9177</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9173</v>
      </c>
      <c r="B454" s="257" t="s">
        <v>9174</v>
      </c>
      <c r="C454" s="258" t="s">
        <v>9180</v>
      </c>
      <c r="D454" s="261" t="s">
        <v>9181</v>
      </c>
      <c r="E454" s="262" t="s">
        <v>8270</v>
      </c>
      <c r="F454" s="265" t="s">
        <v>9177</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9173</v>
      </c>
      <c r="B455" s="257" t="s">
        <v>9174</v>
      </c>
      <c r="C455" s="258" t="s">
        <v>9182</v>
      </c>
      <c r="D455" s="261" t="s">
        <v>9183</v>
      </c>
      <c r="E455" s="262" t="s">
        <v>8270</v>
      </c>
      <c r="F455" s="265" t="s">
        <v>9177</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9173</v>
      </c>
      <c r="B456" s="257" t="s">
        <v>9174</v>
      </c>
      <c r="C456" s="258" t="s">
        <v>9184</v>
      </c>
      <c r="D456" s="261" t="s">
        <v>9185</v>
      </c>
      <c r="E456" s="262" t="s">
        <v>8270</v>
      </c>
      <c r="F456" s="265" t="s">
        <v>9177</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9173</v>
      </c>
      <c r="B457" s="257" t="s">
        <v>9174</v>
      </c>
      <c r="C457" s="258" t="s">
        <v>9186</v>
      </c>
      <c r="D457" s="261" t="s">
        <v>9187</v>
      </c>
      <c r="E457" s="262" t="s">
        <v>8299</v>
      </c>
      <c r="F457" s="265" t="s">
        <v>9177</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9173</v>
      </c>
      <c r="B458" s="257" t="s">
        <v>9174</v>
      </c>
      <c r="C458" s="258" t="s">
        <v>9188</v>
      </c>
      <c r="D458" s="261" t="s">
        <v>9189</v>
      </c>
      <c r="E458" s="262" t="s">
        <v>8299</v>
      </c>
      <c r="F458" s="265" t="s">
        <v>9177</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9173</v>
      </c>
      <c r="B459" s="257" t="s">
        <v>9174</v>
      </c>
      <c r="C459" s="258" t="s">
        <v>9190</v>
      </c>
      <c r="D459" s="261" t="s">
        <v>9191</v>
      </c>
      <c r="E459" s="262" t="s">
        <v>8299</v>
      </c>
      <c r="F459" s="265" t="s">
        <v>9177</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9173</v>
      </c>
      <c r="B460" s="257" t="s">
        <v>9174</v>
      </c>
      <c r="C460" s="258" t="s">
        <v>9192</v>
      </c>
      <c r="D460" s="261" t="s">
        <v>9193</v>
      </c>
      <c r="E460" s="262" t="s">
        <v>8299</v>
      </c>
      <c r="F460" s="265" t="s">
        <v>9177</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9173</v>
      </c>
      <c r="B461" s="257" t="s">
        <v>9174</v>
      </c>
      <c r="C461" s="258" t="s">
        <v>9194</v>
      </c>
      <c r="D461" s="261" t="s">
        <v>9195</v>
      </c>
      <c r="E461" s="262" t="s">
        <v>8299</v>
      </c>
      <c r="F461" s="265" t="s">
        <v>9177</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9173</v>
      </c>
      <c r="B462" s="257" t="s">
        <v>9174</v>
      </c>
      <c r="C462" s="258" t="s">
        <v>9196</v>
      </c>
      <c r="D462" s="261" t="s">
        <v>9197</v>
      </c>
      <c r="E462" s="262" t="s">
        <v>8299</v>
      </c>
      <c r="F462" s="265" t="s">
        <v>9177</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9173</v>
      </c>
      <c r="B463" s="257" t="s">
        <v>9174</v>
      </c>
      <c r="C463" s="258" t="s">
        <v>9198</v>
      </c>
      <c r="D463" s="261" t="s">
        <v>9199</v>
      </c>
      <c r="E463" s="262" t="s">
        <v>8299</v>
      </c>
      <c r="F463" s="265" t="s">
        <v>9177</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9173</v>
      </c>
      <c r="B464" s="257" t="s">
        <v>9174</v>
      </c>
      <c r="C464" s="258" t="s">
        <v>9200</v>
      </c>
      <c r="D464" s="261" t="s">
        <v>9201</v>
      </c>
      <c r="E464" s="262" t="s">
        <v>8299</v>
      </c>
      <c r="F464" s="265" t="s">
        <v>9177</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9173</v>
      </c>
      <c r="B465" s="257" t="s">
        <v>9174</v>
      </c>
      <c r="C465" s="258" t="s">
        <v>9202</v>
      </c>
      <c r="D465" s="261" t="s">
        <v>9203</v>
      </c>
      <c r="E465" s="262" t="s">
        <v>8299</v>
      </c>
      <c r="F465" s="265" t="s">
        <v>9177</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9173</v>
      </c>
      <c r="B466" s="256" t="s">
        <v>9204</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9173</v>
      </c>
      <c r="B467" s="257" t="s">
        <v>9204</v>
      </c>
      <c r="C467" s="258" t="s">
        <v>9205</v>
      </c>
      <c r="D467" s="261" t="s">
        <v>9206</v>
      </c>
      <c r="E467" s="262" t="s">
        <v>8270</v>
      </c>
      <c r="F467" s="265" t="s">
        <v>8409</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9173</v>
      </c>
      <c r="B468" s="257" t="s">
        <v>9204</v>
      </c>
      <c r="C468" s="258" t="s">
        <v>9207</v>
      </c>
      <c r="D468" s="261" t="s">
        <v>9208</v>
      </c>
      <c r="E468" s="262" t="s">
        <v>8270</v>
      </c>
      <c r="F468" s="265" t="s">
        <v>8409</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9173</v>
      </c>
      <c r="B469" s="257" t="s">
        <v>9204</v>
      </c>
      <c r="C469" s="258" t="s">
        <v>9209</v>
      </c>
      <c r="D469" s="261" t="s">
        <v>9210</v>
      </c>
      <c r="E469" s="262" t="s">
        <v>8270</v>
      </c>
      <c r="F469" s="265" t="s">
        <v>8409</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9173</v>
      </c>
      <c r="B470" s="257" t="s">
        <v>9204</v>
      </c>
      <c r="C470" s="258" t="s">
        <v>9211</v>
      </c>
      <c r="D470" s="261" t="s">
        <v>9212</v>
      </c>
      <c r="E470" s="262" t="s">
        <v>8366</v>
      </c>
      <c r="F470" s="265" t="s">
        <v>8778</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9173</v>
      </c>
      <c r="B471" s="257" t="s">
        <v>9204</v>
      </c>
      <c r="C471" s="258" t="s">
        <v>9213</v>
      </c>
      <c r="D471" s="261" t="s">
        <v>9214</v>
      </c>
      <c r="E471" s="262" t="s">
        <v>8366</v>
      </c>
      <c r="F471" s="265" t="s">
        <v>8778</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9173</v>
      </c>
      <c r="B472" s="257" t="s">
        <v>9204</v>
      </c>
      <c r="C472" s="258" t="s">
        <v>9215</v>
      </c>
      <c r="D472" s="261" t="s">
        <v>9216</v>
      </c>
      <c r="E472" s="262" t="s">
        <v>8270</v>
      </c>
      <c r="F472" s="265" t="s">
        <v>8778</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9173</v>
      </c>
      <c r="B473" s="257" t="s">
        <v>9204</v>
      </c>
      <c r="C473" s="258" t="s">
        <v>9217</v>
      </c>
      <c r="D473" s="261" t="s">
        <v>9218</v>
      </c>
      <c r="E473" s="262" t="s">
        <v>8270</v>
      </c>
      <c r="F473" s="265" t="s">
        <v>8717</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9173</v>
      </c>
      <c r="B474" s="257" t="s">
        <v>9204</v>
      </c>
      <c r="C474" s="258" t="s">
        <v>9219</v>
      </c>
      <c r="D474" s="261" t="s">
        <v>9220</v>
      </c>
      <c r="E474" s="262" t="s">
        <v>8299</v>
      </c>
      <c r="F474" s="265" t="s">
        <v>8717</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9173</v>
      </c>
      <c r="B475" s="257" t="s">
        <v>9204</v>
      </c>
      <c r="C475" s="258" t="s">
        <v>9221</v>
      </c>
      <c r="D475" s="261" t="s">
        <v>9222</v>
      </c>
      <c r="E475" s="262" t="s">
        <v>8299</v>
      </c>
      <c r="F475" s="265" t="s">
        <v>8717</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9173</v>
      </c>
      <c r="B476" s="257" t="s">
        <v>9204</v>
      </c>
      <c r="C476" s="258" t="s">
        <v>9223</v>
      </c>
      <c r="D476" s="261" t="s">
        <v>9224</v>
      </c>
      <c r="E476" s="262" t="s">
        <v>8299</v>
      </c>
      <c r="F476" s="265" t="s">
        <v>8717</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9173</v>
      </c>
      <c r="B477" s="257" t="s">
        <v>9204</v>
      </c>
      <c r="C477" s="258" t="s">
        <v>9225</v>
      </c>
      <c r="D477" s="261" t="s">
        <v>9226</v>
      </c>
      <c r="E477" s="262" t="s">
        <v>8299</v>
      </c>
      <c r="F477" s="265" t="s">
        <v>8717</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9173</v>
      </c>
      <c r="B478" s="257" t="s">
        <v>9204</v>
      </c>
      <c r="C478" s="258" t="s">
        <v>9227</v>
      </c>
      <c r="D478" s="261" t="s">
        <v>9228</v>
      </c>
      <c r="E478" s="262" t="s">
        <v>8299</v>
      </c>
      <c r="F478" s="265" t="s">
        <v>8778</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9173</v>
      </c>
      <c r="B479" s="257" t="s">
        <v>9204</v>
      </c>
      <c r="C479" s="258" t="s">
        <v>9229</v>
      </c>
      <c r="D479" s="261" t="s">
        <v>9230</v>
      </c>
      <c r="E479" s="262" t="s">
        <v>8414</v>
      </c>
      <c r="F479" s="265" t="s">
        <v>8778</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9173</v>
      </c>
      <c r="B480" s="257" t="s">
        <v>9204</v>
      </c>
      <c r="C480" s="258" t="s">
        <v>9231</v>
      </c>
      <c r="D480" s="261" t="s">
        <v>9232</v>
      </c>
      <c r="E480" s="262" t="s">
        <v>8414</v>
      </c>
      <c r="F480" s="265" t="s">
        <v>8778</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9173</v>
      </c>
      <c r="B481" s="270" t="s">
        <v>9204</v>
      </c>
      <c r="C481" s="271" t="s">
        <v>9233</v>
      </c>
      <c r="D481" s="272" t="s">
        <v>9234</v>
      </c>
      <c r="E481" s="273" t="s">
        <v>8414</v>
      </c>
      <c r="F481" s="274" t="s">
        <v>8409</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3565</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IFERROR(INDEX('Recommendations'!$I$2:$I$543, MATCH(H2,'Recommendations'!$B$2:$B$543,0))="Implemented", FALSE))</xm:f>
            <x14:dxf>
              <font>
                <color rgb="FF000000"/>
              </font>
              <fill>
                <patternFill>
                  <bgColor rgb="FF3C7D22"/>
                </patternFill>
              </fill>
            </x14:dxf>
          </x14:cfRule>
          <x14:cfRule type="expression" priority="2" id="{00000000-000E-0000-0B00-000002000000}">
            <xm:f>AND(H2&lt;&gt;"", IFERROR(INDEX('Recommendations'!$I$2:$I$543, MATCH(H2,'Recommendations'!$B$2:$B$543,0))="Compensated", FALSE))</xm:f>
            <x14:dxf>
              <font>
                <color rgb="FF000000"/>
              </font>
              <fill>
                <patternFill>
                  <bgColor rgb="FFC6E0B4"/>
                </patternFill>
              </fill>
            </x14:dxf>
          </x14:cfRule>
          <x14:cfRule type="expression" priority="3" id="{00000000-000E-0000-0B00-000003000000}">
            <xm:f>AND(H2&lt;&gt;"", IFERROR(INDEX('Recommendations'!$I$2:$I$543, MATCH(H2,'Recommendations'!$B$2:$B$543,0))="Testing", FALSE))</xm:f>
            <x14:dxf>
              <font>
                <color rgb="FF000000"/>
              </font>
              <fill>
                <patternFill>
                  <bgColor rgb="FFFFC000"/>
                </patternFill>
              </fill>
            </x14:dxf>
          </x14:cfRule>
          <x14:cfRule type="expression" priority="4" id="{00000000-000E-0000-0B00-000004000000}">
            <xm:f>AND(H2&lt;&gt;"", IFERROR(INDEX('Recommendations'!$I$2:$I$543, MATCH(H2,'Recommendations'!$B$2:$B$543,0))="Failed", FALSE))</xm:f>
            <x14:dxf>
              <font>
                <color rgb="FF000000"/>
              </font>
              <fill>
                <patternFill>
                  <bgColor rgb="FFD82891"/>
                </patternFill>
              </fill>
            </x14:dxf>
          </x14:cfRule>
          <x14:cfRule type="expression" priority="5" id="{00000000-000E-0000-0B00-000005000000}">
            <xm:f>AND(H2&lt;&gt;"", IFERROR(INDEX('Recommendations'!$I$2:$I$543, MATCH(H2,'Recommendations'!$B$2:$B$543,0))="Risk Accepted", FALSE))</xm:f>
            <x14:dxf>
              <font>
                <color rgb="FF000000"/>
              </font>
              <fill>
                <patternFill>
                  <bgColor rgb="FFD9D9D9"/>
                </patternFill>
              </fill>
            </x14:dxf>
          </x14:cfRule>
          <x14:cfRule type="expression" priority="6" id="{00000000-000E-0000-0B00-000006000000}">
            <xm:f>AND(H2&lt;&gt;"", IFERROR(INDEX('Recommendations'!$I$2:$I$543, MATCH(H2,'Recommendations'!$B$2:$B$543,0))="N/A",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3647</v>
      </c>
      <c r="C2" s="290"/>
      <c r="D2" s="290"/>
      <c r="E2" s="290"/>
      <c r="F2" s="290"/>
      <c r="G2" s="290"/>
      <c r="H2" s="290"/>
      <c r="I2" s="290"/>
    </row>
    <row r="4" spans="2:15" ht="18.5" x14ac:dyDescent="0.45">
      <c r="B4" s="39" t="s">
        <v>3648</v>
      </c>
    </row>
    <row r="5" spans="2:15" x14ac:dyDescent="0.35">
      <c r="B5" s="41" t="s">
        <v>25</v>
      </c>
      <c r="C5" s="41" t="s">
        <v>3649</v>
      </c>
      <c r="D5" s="41" t="s">
        <v>3650</v>
      </c>
      <c r="F5" s="291" t="s">
        <v>3651</v>
      </c>
      <c r="G5" s="291"/>
      <c r="H5" s="291"/>
      <c r="I5" s="292" t="s">
        <v>3652</v>
      </c>
      <c r="J5" s="292"/>
      <c r="K5" s="292"/>
      <c r="L5" s="292"/>
      <c r="M5" s="292"/>
      <c r="N5" s="292"/>
      <c r="O5" s="292"/>
    </row>
    <row r="6" spans="2:15" x14ac:dyDescent="0.35">
      <c r="B6" s="47" t="s">
        <v>3653</v>
      </c>
      <c r="C6" s="48">
        <v>542</v>
      </c>
      <c r="D6" s="49" t="s">
        <v>25</v>
      </c>
      <c r="F6" s="291" t="s">
        <v>3654</v>
      </c>
      <c r="G6" s="291"/>
      <c r="H6" s="291"/>
      <c r="I6" s="293" t="s">
        <v>3655</v>
      </c>
      <c r="J6" s="293"/>
      <c r="K6" s="293"/>
      <c r="L6" s="293"/>
      <c r="M6" s="293"/>
      <c r="N6" s="293"/>
      <c r="O6" s="293"/>
    </row>
    <row r="7" spans="2:15" x14ac:dyDescent="0.35">
      <c r="B7" s="50" t="s">
        <v>3656</v>
      </c>
      <c r="C7" s="51">
        <f>C6-C8-C9</f>
        <v>542</v>
      </c>
      <c r="D7" s="52">
        <f>IF(C6&gt;0,C7/C6,0)</f>
        <v>1</v>
      </c>
      <c r="F7" s="291" t="s">
        <v>3657</v>
      </c>
      <c r="G7" s="291"/>
      <c r="H7" s="291"/>
      <c r="I7" s="293" t="s">
        <v>3655</v>
      </c>
      <c r="J7" s="293"/>
      <c r="K7" s="293"/>
      <c r="L7" s="293"/>
      <c r="M7" s="293"/>
      <c r="N7" s="293"/>
      <c r="O7" s="293"/>
    </row>
    <row r="8" spans="2:15" x14ac:dyDescent="0.35">
      <c r="B8" s="43" t="s">
        <v>3658</v>
      </c>
      <c r="C8" s="44">
        <f>COUNTIF('Recommendations'!I:I,"Risk Accepted")</f>
        <v>0</v>
      </c>
      <c r="D8" s="45">
        <f>IF(C6&gt;0,C8/C6,0)</f>
        <v>0</v>
      </c>
      <c r="F8" s="291" t="s">
        <v>3659</v>
      </c>
      <c r="G8" s="291"/>
      <c r="H8" s="291"/>
      <c r="I8" s="293" t="s">
        <v>3655</v>
      </c>
      <c r="J8" s="293"/>
      <c r="K8" s="293"/>
      <c r="L8" s="293"/>
      <c r="M8" s="293"/>
      <c r="N8" s="293"/>
      <c r="O8" s="293"/>
    </row>
    <row r="9" spans="2:15" x14ac:dyDescent="0.35">
      <c r="B9" s="43" t="s">
        <v>3660</v>
      </c>
      <c r="C9" s="44">
        <f>COUNTIF('Recommendations'!I:I,"N/A")</f>
        <v>0</v>
      </c>
      <c r="D9" s="45">
        <f>IF(C6&gt;0,C9/C6,0)</f>
        <v>0</v>
      </c>
      <c r="F9" s="291" t="s">
        <v>3661</v>
      </c>
      <c r="G9" s="291"/>
      <c r="H9" s="291"/>
      <c r="I9" s="293" t="s">
        <v>3655</v>
      </c>
      <c r="J9" s="293"/>
      <c r="K9" s="293"/>
      <c r="L9" s="293"/>
      <c r="M9" s="293"/>
      <c r="N9" s="293"/>
      <c r="O9" s="293"/>
    </row>
    <row r="12" spans="2:15" ht="18.5" x14ac:dyDescent="0.45">
      <c r="B12" s="39" t="s">
        <v>3662</v>
      </c>
    </row>
    <row r="14" spans="2:15" x14ac:dyDescent="0.35">
      <c r="B14" s="53" t="s">
        <v>3663</v>
      </c>
    </row>
    <row r="15" spans="2:15" x14ac:dyDescent="0.35">
      <c r="B15" s="41" t="s">
        <v>25</v>
      </c>
      <c r="C15" s="41" t="s">
        <v>3664</v>
      </c>
      <c r="D15" s="41" t="s">
        <v>3665</v>
      </c>
      <c r="E15" s="41" t="s">
        <v>3666</v>
      </c>
      <c r="F15" s="41" t="s">
        <v>3667</v>
      </c>
    </row>
    <row r="16" spans="2:15" x14ac:dyDescent="0.35">
      <c r="B16" s="43" t="s">
        <v>3668</v>
      </c>
      <c r="C16" s="44">
        <f>COUNTIF('Recommendations'!P:P,"Resolved")</f>
        <v>0</v>
      </c>
      <c r="D16" s="44">
        <f>COUNTIF('Recommendations'!P:P,"Testing")</f>
        <v>0</v>
      </c>
      <c r="E16" s="44">
        <f>COUNTIF('Recommendations'!P:P,"Outstanding")</f>
        <v>542</v>
      </c>
      <c r="F16" s="44">
        <f>SUM(C16:E16)</f>
        <v>542</v>
      </c>
    </row>
    <row r="18" spans="2:6" x14ac:dyDescent="0.35">
      <c r="B18" s="53" t="s">
        <v>3669</v>
      </c>
    </row>
    <row r="19" spans="2:6" x14ac:dyDescent="0.35">
      <c r="B19" s="54" t="s">
        <v>25</v>
      </c>
      <c r="C19" s="54" t="s">
        <v>3664</v>
      </c>
      <c r="D19" s="54" t="s">
        <v>3665</v>
      </c>
      <c r="E19" s="54" t="s">
        <v>3666</v>
      </c>
      <c r="F19" s="54" t="s">
        <v>25</v>
      </c>
    </row>
    <row r="20" spans="2:6" x14ac:dyDescent="0.35">
      <c r="B20" s="43" t="s">
        <v>3668</v>
      </c>
      <c r="C20" s="45">
        <f>IF(F16&gt;0, C16/F16, 0)</f>
        <v>0</v>
      </c>
      <c r="D20" s="45">
        <f>IF(F16&gt;0, D16/F16, 0)</f>
        <v>0</v>
      </c>
      <c r="E20" s="45">
        <f>IF(F16&gt;0, E16/F16, 0)</f>
        <v>1</v>
      </c>
      <c r="F20" s="46" t="s">
        <v>25</v>
      </c>
    </row>
    <row r="25" spans="2:6" ht="18.5" x14ac:dyDescent="0.45">
      <c r="B25" s="39" t="s">
        <v>3670</v>
      </c>
    </row>
    <row r="27" spans="2:6" x14ac:dyDescent="0.35">
      <c r="B27" s="53" t="s">
        <v>3663</v>
      </c>
    </row>
    <row r="28" spans="2:6" x14ac:dyDescent="0.35">
      <c r="B28" s="41" t="s">
        <v>4</v>
      </c>
      <c r="C28" s="41" t="s">
        <v>3664</v>
      </c>
      <c r="D28" s="41" t="s">
        <v>3665</v>
      </c>
      <c r="E28" s="41" t="s">
        <v>3666</v>
      </c>
      <c r="F28" s="41" t="s">
        <v>3667</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542</v>
      </c>
      <c r="F29" s="44">
        <f>SUM(C29:E29)</f>
        <v>542</v>
      </c>
    </row>
    <row r="31" spans="2:6" x14ac:dyDescent="0.35">
      <c r="B31" s="53" t="s">
        <v>3669</v>
      </c>
    </row>
    <row r="32" spans="2:6" x14ac:dyDescent="0.35">
      <c r="B32" s="54" t="s">
        <v>4</v>
      </c>
      <c r="C32" s="54" t="s">
        <v>3664</v>
      </c>
      <c r="D32" s="54" t="s">
        <v>3665</v>
      </c>
      <c r="E32" s="54" t="s">
        <v>3666</v>
      </c>
      <c r="F32" s="54" t="s">
        <v>25</v>
      </c>
    </row>
    <row r="33" spans="2:6" x14ac:dyDescent="0.35">
      <c r="B33" s="43" t="s">
        <v>21</v>
      </c>
      <c r="C33" s="45">
        <f>IF(F29&gt;0, C29/F29, 0)</f>
        <v>0</v>
      </c>
      <c r="D33" s="45">
        <f>IF(F29&gt;0, D29/F29, 0)</f>
        <v>0</v>
      </c>
      <c r="E33" s="45">
        <f>IF(F29&gt;0, E29/F29, 0)</f>
        <v>1</v>
      </c>
      <c r="F33" s="46" t="s">
        <v>25</v>
      </c>
    </row>
    <row r="38" spans="2:6" ht="18.5" x14ac:dyDescent="0.45">
      <c r="B38" s="39" t="s">
        <v>3671</v>
      </c>
    </row>
    <row r="40" spans="2:6" x14ac:dyDescent="0.35">
      <c r="B40" s="53" t="s">
        <v>3663</v>
      </c>
    </row>
    <row r="41" spans="2:6" x14ac:dyDescent="0.35">
      <c r="B41" s="41" t="s">
        <v>7</v>
      </c>
      <c r="C41" s="41" t="s">
        <v>3664</v>
      </c>
      <c r="D41" s="41" t="s">
        <v>3665</v>
      </c>
      <c r="E41" s="41" t="s">
        <v>3666</v>
      </c>
      <c r="F41" s="41" t="s">
        <v>3667</v>
      </c>
    </row>
    <row r="42" spans="2:6" x14ac:dyDescent="0.35">
      <c r="B42" s="43" t="s">
        <v>3672</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3673</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3674</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3675</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3676</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542</v>
      </c>
      <c r="F47" s="44">
        <f t="shared" si="0"/>
        <v>542</v>
      </c>
    </row>
    <row r="49" spans="2:6" x14ac:dyDescent="0.35">
      <c r="B49" s="53" t="s">
        <v>3669</v>
      </c>
    </row>
    <row r="50" spans="2:6" x14ac:dyDescent="0.35">
      <c r="B50" s="54" t="s">
        <v>7</v>
      </c>
      <c r="C50" s="54" t="s">
        <v>3664</v>
      </c>
      <c r="D50" s="54" t="s">
        <v>3665</v>
      </c>
      <c r="E50" s="54" t="s">
        <v>3666</v>
      </c>
      <c r="F50" s="54" t="s">
        <v>25</v>
      </c>
    </row>
    <row r="51" spans="2:6" x14ac:dyDescent="0.35">
      <c r="B51" s="43" t="s">
        <v>3672</v>
      </c>
      <c r="C51" s="45">
        <f t="shared" ref="C51:C56" si="1">IF(F42&gt;0, C42/F42, 0)</f>
        <v>0</v>
      </c>
      <c r="D51" s="45">
        <f t="shared" ref="D51:D56" si="2">IF(F42&gt;0, D42/F42, 0)</f>
        <v>0</v>
      </c>
      <c r="E51" s="45">
        <f t="shared" ref="E51:E56" si="3">IF(F42&gt;0, E42/F42, 0)</f>
        <v>0</v>
      </c>
      <c r="F51" s="46" t="s">
        <v>25</v>
      </c>
    </row>
    <row r="52" spans="2:6" x14ac:dyDescent="0.35">
      <c r="B52" s="43" t="s">
        <v>3673</v>
      </c>
      <c r="C52" s="45">
        <f t="shared" si="1"/>
        <v>0</v>
      </c>
      <c r="D52" s="45">
        <f t="shared" si="2"/>
        <v>0</v>
      </c>
      <c r="E52" s="45">
        <f t="shared" si="3"/>
        <v>0</v>
      </c>
      <c r="F52" s="46" t="s">
        <v>25</v>
      </c>
    </row>
    <row r="53" spans="2:6" x14ac:dyDescent="0.35">
      <c r="B53" s="43" t="s">
        <v>3674</v>
      </c>
      <c r="C53" s="45">
        <f t="shared" si="1"/>
        <v>0</v>
      </c>
      <c r="D53" s="45">
        <f t="shared" si="2"/>
        <v>0</v>
      </c>
      <c r="E53" s="45">
        <f t="shared" si="3"/>
        <v>0</v>
      </c>
      <c r="F53" s="46" t="s">
        <v>25</v>
      </c>
    </row>
    <row r="54" spans="2:6" x14ac:dyDescent="0.35">
      <c r="B54" s="43" t="s">
        <v>3675</v>
      </c>
      <c r="C54" s="45">
        <f t="shared" si="1"/>
        <v>0</v>
      </c>
      <c r="D54" s="45">
        <f t="shared" si="2"/>
        <v>0</v>
      </c>
      <c r="E54" s="45">
        <f t="shared" si="3"/>
        <v>0</v>
      </c>
      <c r="F54" s="46" t="s">
        <v>25</v>
      </c>
    </row>
    <row r="55" spans="2:6" x14ac:dyDescent="0.35">
      <c r="B55" s="43" t="s">
        <v>3676</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3677</v>
      </c>
    </row>
    <row r="63" spans="2:6" x14ac:dyDescent="0.35">
      <c r="B63" s="53" t="s">
        <v>3663</v>
      </c>
    </row>
    <row r="64" spans="2:6" x14ac:dyDescent="0.35">
      <c r="B64" s="41" t="s">
        <v>3</v>
      </c>
      <c r="C64" s="41" t="s">
        <v>3664</v>
      </c>
      <c r="D64" s="41" t="s">
        <v>3665</v>
      </c>
      <c r="E64" s="41" t="s">
        <v>3666</v>
      </c>
      <c r="F64" s="41" t="s">
        <v>3667</v>
      </c>
    </row>
    <row r="65" spans="2:6" x14ac:dyDescent="0.35">
      <c r="B65" s="43" t="s">
        <v>20</v>
      </c>
      <c r="C65" s="44">
        <f>COUNTIFS('Recommendations'!D:D,"Automated",'Recommendations'!P:P,"=Resolved")</f>
        <v>0</v>
      </c>
      <c r="D65" s="44">
        <f>COUNTIFS('Recommendations'!D:D,"=Automated",'Recommendations'!P:P,"=Testing")</f>
        <v>0</v>
      </c>
      <c r="E65" s="44">
        <f>COUNTIFS('Recommendations'!D:D,"=Automated",'Recommendations'!P:P,"=Outstanding")</f>
        <v>526</v>
      </c>
      <c r="F65" s="44">
        <f>SUM(C65:E65)</f>
        <v>526</v>
      </c>
    </row>
    <row r="66" spans="2:6" x14ac:dyDescent="0.35">
      <c r="B66" s="43" t="s">
        <v>83</v>
      </c>
      <c r="C66" s="44">
        <f>COUNTIFS('Recommendations'!D:D,"Manual",'Recommendations'!P:P,"=Resolved")</f>
        <v>0</v>
      </c>
      <c r="D66" s="44">
        <f>COUNTIFS('Recommendations'!D:D,"=Manual",'Recommendations'!P:P,"=Testing")</f>
        <v>0</v>
      </c>
      <c r="E66" s="44">
        <f>COUNTIFS('Recommendations'!D:D,"=Manual",'Recommendations'!P:P,"=Outstanding")</f>
        <v>16</v>
      </c>
      <c r="F66" s="44">
        <f>SUM(C66:E66)</f>
        <v>16</v>
      </c>
    </row>
    <row r="68" spans="2:6" x14ac:dyDescent="0.35">
      <c r="B68" s="53" t="s">
        <v>3669</v>
      </c>
    </row>
    <row r="69" spans="2:6" x14ac:dyDescent="0.35">
      <c r="B69" s="54" t="s">
        <v>3</v>
      </c>
      <c r="C69" s="54" t="s">
        <v>3664</v>
      </c>
      <c r="D69" s="54" t="s">
        <v>3665</v>
      </c>
      <c r="E69" s="54" t="s">
        <v>3666</v>
      </c>
      <c r="F69" s="54" t="s">
        <v>25</v>
      </c>
    </row>
    <row r="70" spans="2:6" x14ac:dyDescent="0.35">
      <c r="B70" s="43" t="s">
        <v>20</v>
      </c>
      <c r="C70" s="45">
        <f>IF(F65&gt;0, C65/F65, 0)</f>
        <v>0</v>
      </c>
      <c r="D70" s="45">
        <f>IF(F65&gt;0, D65/F65, 0)</f>
        <v>0</v>
      </c>
      <c r="E70" s="45">
        <f>IF(F65&gt;0, E65/F65, 0)</f>
        <v>1</v>
      </c>
      <c r="F70" s="46" t="s">
        <v>25</v>
      </c>
    </row>
    <row r="71" spans="2:6" x14ac:dyDescent="0.35">
      <c r="B71" s="43" t="s">
        <v>83</v>
      </c>
      <c r="C71" s="45">
        <f>IF(F66&gt;0, C66/F66, 0)</f>
        <v>0</v>
      </c>
      <c r="D71" s="45">
        <f>IF(F66&gt;0, D66/F66, 0)</f>
        <v>0</v>
      </c>
      <c r="E71" s="45">
        <f>IF(F66&gt;0, E66/F66, 0)</f>
        <v>1</v>
      </c>
      <c r="F71" s="46" t="s">
        <v>25</v>
      </c>
    </row>
    <row r="76" spans="2:6" ht="18.5" x14ac:dyDescent="0.45">
      <c r="B76" s="39" t="s">
        <v>3678</v>
      </c>
    </row>
    <row r="78" spans="2:6" x14ac:dyDescent="0.35">
      <c r="B78" s="53" t="s">
        <v>3663</v>
      </c>
    </row>
    <row r="79" spans="2:6" x14ac:dyDescent="0.35">
      <c r="B79" s="41" t="s">
        <v>5</v>
      </c>
      <c r="C79" s="41" t="s">
        <v>3664</v>
      </c>
      <c r="D79" s="41" t="s">
        <v>3665</v>
      </c>
      <c r="E79" s="41" t="s">
        <v>3666</v>
      </c>
      <c r="F79" s="41" t="s">
        <v>3667</v>
      </c>
    </row>
    <row r="80" spans="2:6" x14ac:dyDescent="0.35">
      <c r="B80" s="43" t="s">
        <v>3679</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3680</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3681</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3682</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542</v>
      </c>
      <c r="F84" s="44">
        <f>SUM(C84:E84)</f>
        <v>542</v>
      </c>
    </row>
    <row r="86" spans="2:6" x14ac:dyDescent="0.35">
      <c r="B86" s="53" t="s">
        <v>3669</v>
      </c>
    </row>
    <row r="87" spans="2:6" x14ac:dyDescent="0.35">
      <c r="B87" s="54" t="s">
        <v>5</v>
      </c>
      <c r="C87" s="54" t="s">
        <v>3664</v>
      </c>
      <c r="D87" s="54" t="s">
        <v>3665</v>
      </c>
      <c r="E87" s="54" t="s">
        <v>3666</v>
      </c>
      <c r="F87" s="54" t="s">
        <v>25</v>
      </c>
    </row>
    <row r="88" spans="2:6" x14ac:dyDescent="0.35">
      <c r="B88" s="43" t="s">
        <v>3679</v>
      </c>
      <c r="C88" s="45">
        <f>IF(F80&gt;0, C80/F80, 0)</f>
        <v>0</v>
      </c>
      <c r="D88" s="45">
        <f>IF(F80&gt;0, D80/F80, 0)</f>
        <v>0</v>
      </c>
      <c r="E88" s="45">
        <f>IF(F80&gt;0, E80/F80, 0)</f>
        <v>0</v>
      </c>
      <c r="F88" s="46" t="s">
        <v>25</v>
      </c>
    </row>
    <row r="89" spans="2:6" x14ac:dyDescent="0.35">
      <c r="B89" s="43" t="s">
        <v>3680</v>
      </c>
      <c r="C89" s="45">
        <f>IF(F81&gt;0, C81/F81, 0)</f>
        <v>0</v>
      </c>
      <c r="D89" s="45">
        <f>IF(F81&gt;0, D81/F81, 0)</f>
        <v>0</v>
      </c>
      <c r="E89" s="45">
        <f>IF(F81&gt;0, E81/F81, 0)</f>
        <v>0</v>
      </c>
      <c r="F89" s="46" t="s">
        <v>25</v>
      </c>
    </row>
    <row r="90" spans="2:6" x14ac:dyDescent="0.35">
      <c r="B90" s="43" t="s">
        <v>3681</v>
      </c>
      <c r="C90" s="45">
        <f>IF(F82&gt;0, C82/F82, 0)</f>
        <v>0</v>
      </c>
      <c r="D90" s="45">
        <f>IF(F82&gt;0, D82/F82, 0)</f>
        <v>0</v>
      </c>
      <c r="E90" s="45">
        <f>IF(F82&gt;0, E82/F82, 0)</f>
        <v>0</v>
      </c>
      <c r="F90" s="46" t="s">
        <v>25</v>
      </c>
    </row>
    <row r="91" spans="2:6" x14ac:dyDescent="0.35">
      <c r="B91" s="43" t="s">
        <v>3682</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3683</v>
      </c>
    </row>
    <row r="99" spans="2:6" x14ac:dyDescent="0.35">
      <c r="B99" s="53" t="s">
        <v>3663</v>
      </c>
    </row>
    <row r="100" spans="2:6" x14ac:dyDescent="0.35">
      <c r="B100" s="41" t="s">
        <v>3684</v>
      </c>
      <c r="C100" s="41" t="s">
        <v>3664</v>
      </c>
      <c r="D100" s="41" t="s">
        <v>3665</v>
      </c>
      <c r="E100" s="41" t="s">
        <v>3666</v>
      </c>
      <c r="F100" s="41" t="s">
        <v>3667</v>
      </c>
    </row>
    <row r="101" spans="2:6" x14ac:dyDescent="0.35">
      <c r="B101" s="43" t="s">
        <v>3685</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3686</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3687</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542</v>
      </c>
      <c r="F104" s="44">
        <f>SUM(C104:E104)</f>
        <v>542</v>
      </c>
    </row>
    <row r="106" spans="2:6" x14ac:dyDescent="0.35">
      <c r="B106" s="53" t="s">
        <v>3669</v>
      </c>
    </row>
    <row r="107" spans="2:6" x14ac:dyDescent="0.35">
      <c r="B107" s="54" t="s">
        <v>3684</v>
      </c>
      <c r="C107" s="54" t="s">
        <v>3664</v>
      </c>
      <c r="D107" s="54" t="s">
        <v>3665</v>
      </c>
      <c r="E107" s="54" t="s">
        <v>3666</v>
      </c>
      <c r="F107" s="54" t="s">
        <v>25</v>
      </c>
    </row>
    <row r="108" spans="2:6" x14ac:dyDescent="0.35">
      <c r="B108" s="43" t="s">
        <v>3685</v>
      </c>
      <c r="C108" s="45">
        <f>IF(F101&gt;0, C101/F101, 0)</f>
        <v>0</v>
      </c>
      <c r="D108" s="45">
        <f>IF(F101&gt;0, D101/F101, 0)</f>
        <v>0</v>
      </c>
      <c r="E108" s="45">
        <f>IF(F101&gt;0, E101/F101, 0)</f>
        <v>0</v>
      </c>
      <c r="F108" s="46" t="s">
        <v>25</v>
      </c>
    </row>
    <row r="109" spans="2:6" x14ac:dyDescent="0.35">
      <c r="B109" s="43" t="s">
        <v>3686</v>
      </c>
      <c r="C109" s="45">
        <f>IF(F102&gt;0, C102/F102, 0)</f>
        <v>0</v>
      </c>
      <c r="D109" s="45">
        <f>IF(F102&gt;0, D102/F102, 0)</f>
        <v>0</v>
      </c>
      <c r="E109" s="45">
        <f>IF(F102&gt;0, E102/F102, 0)</f>
        <v>0</v>
      </c>
      <c r="F109" s="46" t="s">
        <v>25</v>
      </c>
    </row>
    <row r="110" spans="2:6" x14ac:dyDescent="0.35">
      <c r="B110" s="43" t="s">
        <v>3687</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3688</v>
      </c>
      <c r="J116" s="39" t="s">
        <v>3689</v>
      </c>
    </row>
    <row r="117" spans="2:15" x14ac:dyDescent="0.35">
      <c r="B117" s="41" t="s">
        <v>7</v>
      </c>
      <c r="C117" s="294" t="s">
        <v>3690</v>
      </c>
      <c r="D117" s="294"/>
      <c r="E117" s="41" t="s">
        <v>3656</v>
      </c>
      <c r="F117" s="41" t="s">
        <v>3664</v>
      </c>
      <c r="G117" s="294" t="s">
        <v>3691</v>
      </c>
      <c r="H117" s="294"/>
      <c r="J117" s="41" t="s">
        <v>7</v>
      </c>
      <c r="K117" s="41" t="s">
        <v>3679</v>
      </c>
      <c r="L117" s="41" t="s">
        <v>3680</v>
      </c>
      <c r="M117" s="41" t="s">
        <v>3681</v>
      </c>
      <c r="N117" s="41" t="s">
        <v>3682</v>
      </c>
      <c r="O117" s="41" t="s">
        <v>22</v>
      </c>
    </row>
    <row r="118" spans="2:15" x14ac:dyDescent="0.35">
      <c r="B118" s="47" t="s">
        <v>3672</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3672</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3673</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3673</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3674</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3674</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3675</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3675</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3676</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3676</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542</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542</v>
      </c>
    </row>
    <row r="130" spans="2:24" ht="21" x14ac:dyDescent="0.5">
      <c r="B130" s="39" t="s">
        <v>3692</v>
      </c>
      <c r="P130" s="56" t="s">
        <v>3693</v>
      </c>
    </row>
    <row r="132" spans="2:24" ht="60" customHeight="1" x14ac:dyDescent="0.35">
      <c r="B132" s="297" t="s">
        <v>3694</v>
      </c>
      <c r="C132" s="290"/>
      <c r="D132" s="290"/>
      <c r="E132" s="290"/>
      <c r="F132" s="290"/>
      <c r="P132" s="297" t="s">
        <v>3695</v>
      </c>
      <c r="Q132" s="290"/>
      <c r="R132" s="290"/>
      <c r="S132" s="290"/>
      <c r="T132" s="290"/>
      <c r="U132" s="290"/>
      <c r="V132" s="290"/>
      <c r="W132" s="290"/>
    </row>
    <row r="134" spans="2:24" ht="30" customHeight="1" x14ac:dyDescent="0.35">
      <c r="P134" s="57" t="s">
        <v>3696</v>
      </c>
      <c r="Q134" s="58">
        <f>C16</f>
        <v>0</v>
      </c>
      <c r="R134" s="59"/>
      <c r="S134" s="58">
        <f>C80</f>
        <v>0</v>
      </c>
      <c r="T134" s="59"/>
      <c r="U134" s="58">
        <f>C81</f>
        <v>0</v>
      </c>
      <c r="V134" s="59"/>
      <c r="W134" s="58">
        <f>C82</f>
        <v>0</v>
      </c>
      <c r="X134" s="59"/>
    </row>
    <row r="135" spans="2:24" ht="35" customHeight="1" x14ac:dyDescent="0.35">
      <c r="P135" s="60" t="s">
        <v>3697</v>
      </c>
      <c r="Q135" s="60" t="s">
        <v>3698</v>
      </c>
      <c r="R135" s="60" t="s">
        <v>3699</v>
      </c>
      <c r="S135" s="60" t="s">
        <v>3700</v>
      </c>
      <c r="T135" s="60" t="s">
        <v>3701</v>
      </c>
      <c r="U135" s="60" t="s">
        <v>3702</v>
      </c>
      <c r="V135" s="60" t="s">
        <v>3703</v>
      </c>
      <c r="W135" s="60" t="s">
        <v>3704</v>
      </c>
      <c r="X135" s="60" t="s">
        <v>3705</v>
      </c>
    </row>
    <row r="136" spans="2:24" x14ac:dyDescent="0.35">
      <c r="O136" s="61" t="s">
        <v>3706</v>
      </c>
      <c r="P136" s="62" t="s">
        <v>3707</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3708</v>
      </c>
      <c r="P171" s="56" t="s">
        <v>3709</v>
      </c>
    </row>
    <row r="173" spans="2:24" ht="45" customHeight="1" x14ac:dyDescent="0.35">
      <c r="B173" s="297" t="s">
        <v>3710</v>
      </c>
      <c r="C173" s="290"/>
      <c r="D173" s="290"/>
      <c r="E173" s="290"/>
      <c r="F173" s="290"/>
      <c r="P173" s="297" t="s">
        <v>3711</v>
      </c>
      <c r="Q173" s="290"/>
      <c r="R173" s="290"/>
      <c r="S173" s="290"/>
      <c r="T173" s="290"/>
      <c r="U173" s="290"/>
    </row>
    <row r="174" spans="2:24" ht="35" customHeight="1" x14ac:dyDescent="0.35">
      <c r="P174" s="294" t="s">
        <v>3712</v>
      </c>
      <c r="Q174" s="294"/>
      <c r="R174" s="294" t="s">
        <v>3713</v>
      </c>
      <c r="S174" s="294"/>
      <c r="T174" s="294"/>
    </row>
    <row r="175" spans="2:24" ht="30" customHeight="1" x14ac:dyDescent="0.35">
      <c r="P175" s="298">
        <v>0</v>
      </c>
      <c r="Q175" s="299"/>
      <c r="R175" s="300" t="s">
        <v>3714</v>
      </c>
      <c r="S175" s="301"/>
      <c r="T175" s="301"/>
    </row>
    <row r="178" spans="16:22" ht="25" customHeight="1" x14ac:dyDescent="0.35">
      <c r="P178" s="65" t="s">
        <v>3697</v>
      </c>
      <c r="Q178" s="65" t="s">
        <v>3715</v>
      </c>
      <c r="R178" s="65" t="s">
        <v>3716</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3565</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4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25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29</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41</v>
      </c>
      <c r="N4" s="5" t="s">
        <v>29</v>
      </c>
      <c r="O4" s="5" t="s">
        <v>42</v>
      </c>
      <c r="P4" s="4" t="str">
        <f t="shared" si="0"/>
        <v>Outstanding</v>
      </c>
      <c r="Q4" s="13" t="s">
        <v>25</v>
      </c>
    </row>
    <row r="5" spans="1:17" ht="60" customHeight="1" x14ac:dyDescent="0.35">
      <c r="A5" s="11" t="s">
        <v>17</v>
      </c>
      <c r="B5" s="2" t="s">
        <v>43</v>
      </c>
      <c r="C5" s="1" t="s">
        <v>44</v>
      </c>
      <c r="D5" s="3" t="s">
        <v>20</v>
      </c>
      <c r="E5" s="3" t="s">
        <v>21</v>
      </c>
      <c r="F5" s="4" t="s">
        <v>22</v>
      </c>
      <c r="G5" s="4" t="s">
        <v>23</v>
      </c>
      <c r="H5" s="4" t="s">
        <v>24</v>
      </c>
      <c r="I5" s="4" t="s">
        <v>25</v>
      </c>
      <c r="J5" s="5" t="s">
        <v>25</v>
      </c>
      <c r="K5" s="5" t="s">
        <v>45</v>
      </c>
      <c r="L5" s="5" t="s">
        <v>46</v>
      </c>
      <c r="M5" s="5" t="s">
        <v>47</v>
      </c>
      <c r="N5" s="5" t="s">
        <v>29</v>
      </c>
      <c r="O5" s="5" t="s">
        <v>48</v>
      </c>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t="s">
        <v>53</v>
      </c>
      <c r="N6" s="5" t="s">
        <v>29</v>
      </c>
      <c r="O6" s="5" t="s">
        <v>54</v>
      </c>
      <c r="P6" s="4" t="str">
        <f t="shared" si="0"/>
        <v>Outstanding</v>
      </c>
      <c r="Q6" s="13" t="s">
        <v>25</v>
      </c>
    </row>
    <row r="7" spans="1:17" ht="60" customHeight="1" x14ac:dyDescent="0.35">
      <c r="A7" s="11" t="s">
        <v>17</v>
      </c>
      <c r="B7" s="2" t="s">
        <v>55</v>
      </c>
      <c r="C7" s="1" t="s">
        <v>56</v>
      </c>
      <c r="D7" s="3" t="s">
        <v>20</v>
      </c>
      <c r="E7" s="3" t="s">
        <v>21</v>
      </c>
      <c r="F7" s="4" t="s">
        <v>22</v>
      </c>
      <c r="G7" s="4" t="s">
        <v>23</v>
      </c>
      <c r="H7" s="4" t="s">
        <v>24</v>
      </c>
      <c r="I7" s="4" t="s">
        <v>25</v>
      </c>
      <c r="J7" s="5" t="s">
        <v>25</v>
      </c>
      <c r="K7" s="5" t="s">
        <v>57</v>
      </c>
      <c r="L7" s="5" t="s">
        <v>58</v>
      </c>
      <c r="M7" s="5" t="s">
        <v>59</v>
      </c>
      <c r="N7" s="5" t="s">
        <v>60</v>
      </c>
      <c r="O7" s="5" t="s">
        <v>61</v>
      </c>
      <c r="P7" s="4" t="str">
        <f t="shared" si="0"/>
        <v>Outstanding</v>
      </c>
      <c r="Q7" s="13" t="s">
        <v>25</v>
      </c>
    </row>
    <row r="8" spans="1:17" ht="60" customHeight="1" x14ac:dyDescent="0.35">
      <c r="A8" s="11" t="s">
        <v>17</v>
      </c>
      <c r="B8" s="2" t="s">
        <v>62</v>
      </c>
      <c r="C8" s="1" t="s">
        <v>63</v>
      </c>
      <c r="D8" s="3" t="s">
        <v>20</v>
      </c>
      <c r="E8" s="3" t="s">
        <v>21</v>
      </c>
      <c r="F8" s="4" t="s">
        <v>22</v>
      </c>
      <c r="G8" s="4" t="s">
        <v>23</v>
      </c>
      <c r="H8" s="4" t="s">
        <v>24</v>
      </c>
      <c r="I8" s="4" t="s">
        <v>25</v>
      </c>
      <c r="J8" s="5" t="s">
        <v>25</v>
      </c>
      <c r="K8" s="5" t="s">
        <v>64</v>
      </c>
      <c r="L8" s="5" t="s">
        <v>65</v>
      </c>
      <c r="M8" s="5" t="s">
        <v>66</v>
      </c>
      <c r="N8" s="5" t="s">
        <v>29</v>
      </c>
      <c r="O8" s="5" t="s">
        <v>67</v>
      </c>
      <c r="P8" s="4" t="str">
        <f t="shared" si="0"/>
        <v>Outstanding</v>
      </c>
      <c r="Q8" s="13" t="s">
        <v>25</v>
      </c>
    </row>
    <row r="9" spans="1:17" ht="60" customHeight="1" x14ac:dyDescent="0.35">
      <c r="A9" s="11" t="s">
        <v>68</v>
      </c>
      <c r="B9" s="2" t="s">
        <v>69</v>
      </c>
      <c r="C9" s="1" t="s">
        <v>70</v>
      </c>
      <c r="D9" s="3" t="s">
        <v>20</v>
      </c>
      <c r="E9" s="3" t="s">
        <v>21</v>
      </c>
      <c r="F9" s="4" t="s">
        <v>22</v>
      </c>
      <c r="G9" s="4" t="s">
        <v>23</v>
      </c>
      <c r="H9" s="4" t="s">
        <v>24</v>
      </c>
      <c r="I9" s="4" t="s">
        <v>25</v>
      </c>
      <c r="J9" s="5" t="s">
        <v>25</v>
      </c>
      <c r="K9" s="5" t="s">
        <v>71</v>
      </c>
      <c r="L9" s="5" t="s">
        <v>72</v>
      </c>
      <c r="M9" s="5" t="s">
        <v>73</v>
      </c>
      <c r="N9" s="5" t="s">
        <v>29</v>
      </c>
      <c r="O9" s="5" t="s">
        <v>74</v>
      </c>
      <c r="P9" s="4" t="str">
        <f t="shared" si="0"/>
        <v>Outstanding</v>
      </c>
      <c r="Q9" s="13" t="s">
        <v>25</v>
      </c>
    </row>
    <row r="10" spans="1:17" ht="60" customHeight="1" x14ac:dyDescent="0.35">
      <c r="A10" s="11" t="s">
        <v>68</v>
      </c>
      <c r="B10" s="2" t="s">
        <v>75</v>
      </c>
      <c r="C10" s="1" t="s">
        <v>76</v>
      </c>
      <c r="D10" s="3" t="s">
        <v>20</v>
      </c>
      <c r="E10" s="3" t="s">
        <v>21</v>
      </c>
      <c r="F10" s="4" t="s">
        <v>22</v>
      </c>
      <c r="G10" s="4" t="s">
        <v>23</v>
      </c>
      <c r="H10" s="4" t="s">
        <v>24</v>
      </c>
      <c r="I10" s="4" t="s">
        <v>25</v>
      </c>
      <c r="J10" s="5" t="s">
        <v>25</v>
      </c>
      <c r="K10" s="5" t="s">
        <v>77</v>
      </c>
      <c r="L10" s="5" t="s">
        <v>78</v>
      </c>
      <c r="M10" s="5" t="s">
        <v>79</v>
      </c>
      <c r="N10" s="5" t="s">
        <v>29</v>
      </c>
      <c r="O10" s="5" t="s">
        <v>80</v>
      </c>
      <c r="P10" s="4" t="str">
        <f t="shared" si="0"/>
        <v>Outstanding</v>
      </c>
      <c r="Q10" s="13" t="s">
        <v>25</v>
      </c>
    </row>
    <row r="11" spans="1:17" ht="60" customHeight="1" x14ac:dyDescent="0.35">
      <c r="A11" s="11" t="s">
        <v>68</v>
      </c>
      <c r="B11" s="2" t="s">
        <v>81</v>
      </c>
      <c r="C11" s="1" t="s">
        <v>82</v>
      </c>
      <c r="D11" s="3" t="s">
        <v>83</v>
      </c>
      <c r="E11" s="3" t="s">
        <v>21</v>
      </c>
      <c r="F11" s="4" t="s">
        <v>22</v>
      </c>
      <c r="G11" s="4" t="s">
        <v>23</v>
      </c>
      <c r="H11" s="4" t="s">
        <v>24</v>
      </c>
      <c r="I11" s="4" t="s">
        <v>25</v>
      </c>
      <c r="J11" s="5" t="s">
        <v>25</v>
      </c>
      <c r="K11" s="5" t="s">
        <v>84</v>
      </c>
      <c r="L11" s="5" t="s">
        <v>85</v>
      </c>
      <c r="M11" s="5" t="s">
        <v>86</v>
      </c>
      <c r="N11" s="5" t="s">
        <v>29</v>
      </c>
      <c r="O11" s="5" t="s">
        <v>87</v>
      </c>
      <c r="P11" s="4" t="str">
        <f t="shared" si="0"/>
        <v>Outstanding</v>
      </c>
      <c r="Q11" s="13" t="s">
        <v>25</v>
      </c>
    </row>
    <row r="12" spans="1:17" ht="60" customHeight="1" x14ac:dyDescent="0.35">
      <c r="A12" s="11" t="s">
        <v>68</v>
      </c>
      <c r="B12" s="2" t="s">
        <v>88</v>
      </c>
      <c r="C12" s="1" t="s">
        <v>89</v>
      </c>
      <c r="D12" s="3" t="s">
        <v>20</v>
      </c>
      <c r="E12" s="3" t="s">
        <v>21</v>
      </c>
      <c r="F12" s="4" t="s">
        <v>22</v>
      </c>
      <c r="G12" s="4" t="s">
        <v>23</v>
      </c>
      <c r="H12" s="4" t="s">
        <v>24</v>
      </c>
      <c r="I12" s="4" t="s">
        <v>25</v>
      </c>
      <c r="J12" s="5" t="s">
        <v>25</v>
      </c>
      <c r="K12" s="5" t="s">
        <v>90</v>
      </c>
      <c r="L12" s="5" t="s">
        <v>91</v>
      </c>
      <c r="M12" s="5" t="s">
        <v>92</v>
      </c>
      <c r="N12" s="5" t="s">
        <v>29</v>
      </c>
      <c r="O12" s="5" t="s">
        <v>74</v>
      </c>
      <c r="P12" s="4" t="str">
        <f t="shared" si="0"/>
        <v>Outstanding</v>
      </c>
      <c r="Q12" s="13" t="s">
        <v>25</v>
      </c>
    </row>
    <row r="13" spans="1:17" ht="60" customHeight="1" x14ac:dyDescent="0.35">
      <c r="A13" s="11" t="s">
        <v>93</v>
      </c>
      <c r="B13" s="2" t="s">
        <v>94</v>
      </c>
      <c r="C13" s="1" t="s">
        <v>95</v>
      </c>
      <c r="D13" s="3" t="s">
        <v>20</v>
      </c>
      <c r="E13" s="3" t="s">
        <v>21</v>
      </c>
      <c r="F13" s="4" t="s">
        <v>22</v>
      </c>
      <c r="G13" s="4" t="s">
        <v>23</v>
      </c>
      <c r="H13" s="4" t="s">
        <v>24</v>
      </c>
      <c r="I13" s="4" t="s">
        <v>25</v>
      </c>
      <c r="J13" s="5" t="s">
        <v>25</v>
      </c>
      <c r="K13" s="5" t="s">
        <v>96</v>
      </c>
      <c r="L13" s="5" t="s">
        <v>97</v>
      </c>
      <c r="M13" s="5" t="s">
        <v>98</v>
      </c>
      <c r="N13" s="5" t="s">
        <v>29</v>
      </c>
      <c r="O13" s="5" t="s">
        <v>99</v>
      </c>
      <c r="P13" s="4" t="str">
        <f t="shared" si="0"/>
        <v>Outstanding</v>
      </c>
      <c r="Q13" s="13" t="s">
        <v>25</v>
      </c>
    </row>
    <row r="14" spans="1:17" ht="60" customHeight="1" x14ac:dyDescent="0.35">
      <c r="A14" s="11" t="s">
        <v>93</v>
      </c>
      <c r="B14" s="2" t="s">
        <v>100</v>
      </c>
      <c r="C14" s="1" t="s">
        <v>101</v>
      </c>
      <c r="D14" s="3" t="s">
        <v>20</v>
      </c>
      <c r="E14" s="3" t="s">
        <v>21</v>
      </c>
      <c r="F14" s="4" t="s">
        <v>22</v>
      </c>
      <c r="G14" s="4" t="s">
        <v>23</v>
      </c>
      <c r="H14" s="4" t="s">
        <v>24</v>
      </c>
      <c r="I14" s="4" t="s">
        <v>25</v>
      </c>
      <c r="J14" s="5" t="s">
        <v>25</v>
      </c>
      <c r="K14" s="5" t="s">
        <v>102</v>
      </c>
      <c r="L14" s="5" t="s">
        <v>103</v>
      </c>
      <c r="M14" s="5" t="s">
        <v>104</v>
      </c>
      <c r="N14" s="5" t="s">
        <v>29</v>
      </c>
      <c r="O14" s="5" t="s">
        <v>105</v>
      </c>
      <c r="P14" s="4" t="str">
        <f t="shared" si="0"/>
        <v>Outstanding</v>
      </c>
      <c r="Q14" s="13" t="s">
        <v>25</v>
      </c>
    </row>
    <row r="15" spans="1:17" ht="60" customHeight="1" x14ac:dyDescent="0.35">
      <c r="A15" s="11" t="s">
        <v>93</v>
      </c>
      <c r="B15" s="2" t="s">
        <v>106</v>
      </c>
      <c r="C15" s="1" t="s">
        <v>107</v>
      </c>
      <c r="D15" s="3" t="s">
        <v>20</v>
      </c>
      <c r="E15" s="3" t="s">
        <v>21</v>
      </c>
      <c r="F15" s="4" t="s">
        <v>22</v>
      </c>
      <c r="G15" s="4" t="s">
        <v>23</v>
      </c>
      <c r="H15" s="4" t="s">
        <v>24</v>
      </c>
      <c r="I15" s="4" t="s">
        <v>25</v>
      </c>
      <c r="J15" s="5" t="s">
        <v>25</v>
      </c>
      <c r="K15" s="5" t="s">
        <v>108</v>
      </c>
      <c r="L15" s="5" t="s">
        <v>109</v>
      </c>
      <c r="M15" s="5" t="s">
        <v>110</v>
      </c>
      <c r="N15" s="5" t="s">
        <v>29</v>
      </c>
      <c r="O15" s="5" t="s">
        <v>99</v>
      </c>
      <c r="P15" s="4" t="str">
        <f t="shared" si="0"/>
        <v>Outstanding</v>
      </c>
      <c r="Q15" s="13" t="s">
        <v>25</v>
      </c>
    </row>
    <row r="16" spans="1:17" ht="60" customHeight="1" x14ac:dyDescent="0.35">
      <c r="A16" s="11" t="s">
        <v>93</v>
      </c>
      <c r="B16" s="2" t="s">
        <v>111</v>
      </c>
      <c r="C16" s="1" t="s">
        <v>112</v>
      </c>
      <c r="D16" s="3" t="s">
        <v>20</v>
      </c>
      <c r="E16" s="3" t="s">
        <v>21</v>
      </c>
      <c r="F16" s="4" t="s">
        <v>22</v>
      </c>
      <c r="G16" s="4" t="s">
        <v>23</v>
      </c>
      <c r="H16" s="4" t="s">
        <v>24</v>
      </c>
      <c r="I16" s="4" t="s">
        <v>25</v>
      </c>
      <c r="J16" s="5" t="s">
        <v>25</v>
      </c>
      <c r="K16" s="5" t="s">
        <v>113</v>
      </c>
      <c r="L16" s="5" t="s">
        <v>114</v>
      </c>
      <c r="M16" s="5" t="s">
        <v>115</v>
      </c>
      <c r="N16" s="5" t="s">
        <v>29</v>
      </c>
      <c r="O16" s="5" t="s">
        <v>116</v>
      </c>
      <c r="P16" s="4" t="str">
        <f t="shared" si="0"/>
        <v>Outstanding</v>
      </c>
      <c r="Q16" s="13" t="s">
        <v>25</v>
      </c>
    </row>
    <row r="17" spans="1:17" ht="60" customHeight="1" x14ac:dyDescent="0.35">
      <c r="A17" s="11" t="s">
        <v>93</v>
      </c>
      <c r="B17" s="2" t="s">
        <v>117</v>
      </c>
      <c r="C17" s="1" t="s">
        <v>118</v>
      </c>
      <c r="D17" s="3" t="s">
        <v>20</v>
      </c>
      <c r="E17" s="3" t="s">
        <v>21</v>
      </c>
      <c r="F17" s="4" t="s">
        <v>22</v>
      </c>
      <c r="G17" s="4" t="s">
        <v>23</v>
      </c>
      <c r="H17" s="4" t="s">
        <v>24</v>
      </c>
      <c r="I17" s="4" t="s">
        <v>25</v>
      </c>
      <c r="J17" s="5" t="s">
        <v>25</v>
      </c>
      <c r="K17" s="5" t="s">
        <v>119</v>
      </c>
      <c r="L17" s="5" t="s">
        <v>120</v>
      </c>
      <c r="M17" s="5" t="s">
        <v>121</v>
      </c>
      <c r="N17" s="5" t="s">
        <v>29</v>
      </c>
      <c r="O17" s="5" t="s">
        <v>122</v>
      </c>
      <c r="P17" s="4" t="str">
        <f t="shared" si="0"/>
        <v>Outstanding</v>
      </c>
      <c r="Q17" s="13" t="s">
        <v>25</v>
      </c>
    </row>
    <row r="18" spans="1:17" ht="60" customHeight="1" x14ac:dyDescent="0.35">
      <c r="A18" s="11" t="s">
        <v>93</v>
      </c>
      <c r="B18" s="2" t="s">
        <v>123</v>
      </c>
      <c r="C18" s="1" t="s">
        <v>124</v>
      </c>
      <c r="D18" s="3" t="s">
        <v>20</v>
      </c>
      <c r="E18" s="3" t="s">
        <v>21</v>
      </c>
      <c r="F18" s="4" t="s">
        <v>22</v>
      </c>
      <c r="G18" s="4" t="s">
        <v>23</v>
      </c>
      <c r="H18" s="4" t="s">
        <v>24</v>
      </c>
      <c r="I18" s="4" t="s">
        <v>25</v>
      </c>
      <c r="J18" s="5" t="s">
        <v>25</v>
      </c>
      <c r="K18" s="5" t="s">
        <v>125</v>
      </c>
      <c r="L18" s="5" t="s">
        <v>126</v>
      </c>
      <c r="M18" s="5" t="s">
        <v>127</v>
      </c>
      <c r="N18" s="5" t="s">
        <v>29</v>
      </c>
      <c r="O18" s="5" t="s">
        <v>128</v>
      </c>
      <c r="P18" s="4" t="str">
        <f t="shared" si="0"/>
        <v>Outstanding</v>
      </c>
      <c r="Q18" s="13" t="s">
        <v>25</v>
      </c>
    </row>
    <row r="19" spans="1:17" ht="60" customHeight="1" x14ac:dyDescent="0.35">
      <c r="A19" s="11" t="s">
        <v>93</v>
      </c>
      <c r="B19" s="2" t="s">
        <v>129</v>
      </c>
      <c r="C19" s="1" t="s">
        <v>130</v>
      </c>
      <c r="D19" s="3" t="s">
        <v>20</v>
      </c>
      <c r="E19" s="3" t="s">
        <v>21</v>
      </c>
      <c r="F19" s="4" t="s">
        <v>22</v>
      </c>
      <c r="G19" s="4" t="s">
        <v>23</v>
      </c>
      <c r="H19" s="4" t="s">
        <v>24</v>
      </c>
      <c r="I19" s="4" t="s">
        <v>25</v>
      </c>
      <c r="J19" s="5" t="s">
        <v>25</v>
      </c>
      <c r="K19" s="5" t="s">
        <v>131</v>
      </c>
      <c r="L19" s="5" t="s">
        <v>132</v>
      </c>
      <c r="M19" s="5" t="s">
        <v>133</v>
      </c>
      <c r="N19" s="5" t="s">
        <v>29</v>
      </c>
      <c r="O19" s="5" t="s">
        <v>134</v>
      </c>
      <c r="P19" s="4" t="str">
        <f t="shared" si="0"/>
        <v>Outstanding</v>
      </c>
      <c r="Q19" s="13" t="s">
        <v>25</v>
      </c>
    </row>
    <row r="20" spans="1:17" ht="60" customHeight="1" x14ac:dyDescent="0.35">
      <c r="A20" s="11" t="s">
        <v>93</v>
      </c>
      <c r="B20" s="2" t="s">
        <v>135</v>
      </c>
      <c r="C20" s="1" t="s">
        <v>136</v>
      </c>
      <c r="D20" s="3" t="s">
        <v>20</v>
      </c>
      <c r="E20" s="3" t="s">
        <v>21</v>
      </c>
      <c r="F20" s="4" t="s">
        <v>22</v>
      </c>
      <c r="G20" s="4" t="s">
        <v>23</v>
      </c>
      <c r="H20" s="4" t="s">
        <v>24</v>
      </c>
      <c r="I20" s="4" t="s">
        <v>25</v>
      </c>
      <c r="J20" s="5" t="s">
        <v>25</v>
      </c>
      <c r="K20" s="5" t="s">
        <v>137</v>
      </c>
      <c r="L20" s="5" t="s">
        <v>138</v>
      </c>
      <c r="M20" s="5" t="s">
        <v>139</v>
      </c>
      <c r="N20" s="5" t="s">
        <v>29</v>
      </c>
      <c r="O20" s="5" t="s">
        <v>140</v>
      </c>
      <c r="P20" s="4" t="str">
        <f t="shared" si="0"/>
        <v>Outstanding</v>
      </c>
      <c r="Q20" s="13" t="s">
        <v>25</v>
      </c>
    </row>
    <row r="21" spans="1:17" ht="60" customHeight="1" x14ac:dyDescent="0.35">
      <c r="A21" s="11" t="s">
        <v>93</v>
      </c>
      <c r="B21" s="2" t="s">
        <v>141</v>
      </c>
      <c r="C21" s="1" t="s">
        <v>142</v>
      </c>
      <c r="D21" s="3" t="s">
        <v>20</v>
      </c>
      <c r="E21" s="3" t="s">
        <v>21</v>
      </c>
      <c r="F21" s="4" t="s">
        <v>22</v>
      </c>
      <c r="G21" s="4" t="s">
        <v>23</v>
      </c>
      <c r="H21" s="4" t="s">
        <v>24</v>
      </c>
      <c r="I21" s="4" t="s">
        <v>25</v>
      </c>
      <c r="J21" s="5" t="s">
        <v>25</v>
      </c>
      <c r="K21" s="5" t="s">
        <v>143</v>
      </c>
      <c r="L21" s="5" t="s">
        <v>144</v>
      </c>
      <c r="M21" s="5" t="s">
        <v>98</v>
      </c>
      <c r="N21" s="5" t="s">
        <v>29</v>
      </c>
      <c r="O21" s="5" t="s">
        <v>145</v>
      </c>
      <c r="P21" s="4" t="str">
        <f t="shared" si="0"/>
        <v>Outstanding</v>
      </c>
      <c r="Q21" s="13" t="s">
        <v>25</v>
      </c>
    </row>
    <row r="22" spans="1:17" ht="60" customHeight="1" x14ac:dyDescent="0.35">
      <c r="A22" s="11" t="s">
        <v>93</v>
      </c>
      <c r="B22" s="2" t="s">
        <v>146</v>
      </c>
      <c r="C22" s="1" t="s">
        <v>147</v>
      </c>
      <c r="D22" s="3" t="s">
        <v>20</v>
      </c>
      <c r="E22" s="3" t="s">
        <v>21</v>
      </c>
      <c r="F22" s="4" t="s">
        <v>22</v>
      </c>
      <c r="G22" s="4" t="s">
        <v>23</v>
      </c>
      <c r="H22" s="4" t="s">
        <v>24</v>
      </c>
      <c r="I22" s="4" t="s">
        <v>25</v>
      </c>
      <c r="J22" s="5" t="s">
        <v>25</v>
      </c>
      <c r="K22" s="5" t="s">
        <v>148</v>
      </c>
      <c r="L22" s="5" t="s">
        <v>149</v>
      </c>
      <c r="M22" s="5" t="s">
        <v>98</v>
      </c>
      <c r="N22" s="5" t="s">
        <v>29</v>
      </c>
      <c r="O22" s="5" t="s">
        <v>150</v>
      </c>
      <c r="P22" s="4" t="str">
        <f t="shared" si="0"/>
        <v>Outstanding</v>
      </c>
      <c r="Q22" s="13" t="s">
        <v>25</v>
      </c>
    </row>
    <row r="23" spans="1:17" ht="60" customHeight="1" x14ac:dyDescent="0.35">
      <c r="A23" s="11" t="s">
        <v>93</v>
      </c>
      <c r="B23" s="2" t="s">
        <v>151</v>
      </c>
      <c r="C23" s="1" t="s">
        <v>152</v>
      </c>
      <c r="D23" s="3" t="s">
        <v>20</v>
      </c>
      <c r="E23" s="3" t="s">
        <v>21</v>
      </c>
      <c r="F23" s="4" t="s">
        <v>22</v>
      </c>
      <c r="G23" s="4" t="s">
        <v>23</v>
      </c>
      <c r="H23" s="4" t="s">
        <v>24</v>
      </c>
      <c r="I23" s="4" t="s">
        <v>25</v>
      </c>
      <c r="J23" s="5" t="s">
        <v>25</v>
      </c>
      <c r="K23" s="5" t="s">
        <v>153</v>
      </c>
      <c r="L23" s="5" t="s">
        <v>154</v>
      </c>
      <c r="M23" s="5" t="s">
        <v>98</v>
      </c>
      <c r="N23" s="5" t="s">
        <v>29</v>
      </c>
      <c r="O23" s="5" t="s">
        <v>99</v>
      </c>
      <c r="P23" s="4" t="str">
        <f t="shared" si="0"/>
        <v>Outstanding</v>
      </c>
      <c r="Q23" s="13" t="s">
        <v>25</v>
      </c>
    </row>
    <row r="24" spans="1:17" ht="60" customHeight="1" x14ac:dyDescent="0.35">
      <c r="A24" s="11" t="s">
        <v>93</v>
      </c>
      <c r="B24" s="2" t="s">
        <v>155</v>
      </c>
      <c r="C24" s="1" t="s">
        <v>156</v>
      </c>
      <c r="D24" s="3" t="s">
        <v>20</v>
      </c>
      <c r="E24" s="3" t="s">
        <v>21</v>
      </c>
      <c r="F24" s="4" t="s">
        <v>22</v>
      </c>
      <c r="G24" s="4" t="s">
        <v>23</v>
      </c>
      <c r="H24" s="4" t="s">
        <v>24</v>
      </c>
      <c r="I24" s="4" t="s">
        <v>25</v>
      </c>
      <c r="J24" s="5" t="s">
        <v>25</v>
      </c>
      <c r="K24" s="5" t="s">
        <v>157</v>
      </c>
      <c r="L24" s="5" t="s">
        <v>158</v>
      </c>
      <c r="M24" s="5" t="s">
        <v>98</v>
      </c>
      <c r="N24" s="5" t="s">
        <v>29</v>
      </c>
      <c r="O24" s="5" t="s">
        <v>159</v>
      </c>
      <c r="P24" s="4" t="str">
        <f t="shared" si="0"/>
        <v>Outstanding</v>
      </c>
      <c r="Q24" s="13" t="s">
        <v>25</v>
      </c>
    </row>
    <row r="25" spans="1:17" ht="60" customHeight="1" x14ac:dyDescent="0.35">
      <c r="A25" s="11" t="s">
        <v>93</v>
      </c>
      <c r="B25" s="2" t="s">
        <v>160</v>
      </c>
      <c r="C25" s="1" t="s">
        <v>161</v>
      </c>
      <c r="D25" s="3" t="s">
        <v>20</v>
      </c>
      <c r="E25" s="3" t="s">
        <v>21</v>
      </c>
      <c r="F25" s="4" t="s">
        <v>22</v>
      </c>
      <c r="G25" s="4" t="s">
        <v>23</v>
      </c>
      <c r="H25" s="4" t="s">
        <v>24</v>
      </c>
      <c r="I25" s="4" t="s">
        <v>25</v>
      </c>
      <c r="J25" s="5" t="s">
        <v>25</v>
      </c>
      <c r="K25" s="5" t="s">
        <v>162</v>
      </c>
      <c r="L25" s="5" t="s">
        <v>163</v>
      </c>
      <c r="M25" s="5" t="s">
        <v>98</v>
      </c>
      <c r="N25" s="5" t="s">
        <v>29</v>
      </c>
      <c r="O25" s="5" t="s">
        <v>99</v>
      </c>
      <c r="P25" s="4" t="str">
        <f t="shared" si="0"/>
        <v>Outstanding</v>
      </c>
      <c r="Q25" s="13" t="s">
        <v>25</v>
      </c>
    </row>
    <row r="26" spans="1:17" ht="60" customHeight="1" x14ac:dyDescent="0.35">
      <c r="A26" s="11" t="s">
        <v>93</v>
      </c>
      <c r="B26" s="2" t="s">
        <v>164</v>
      </c>
      <c r="C26" s="1" t="s">
        <v>165</v>
      </c>
      <c r="D26" s="3" t="s">
        <v>20</v>
      </c>
      <c r="E26" s="3" t="s">
        <v>21</v>
      </c>
      <c r="F26" s="4" t="s">
        <v>22</v>
      </c>
      <c r="G26" s="4" t="s">
        <v>23</v>
      </c>
      <c r="H26" s="4" t="s">
        <v>24</v>
      </c>
      <c r="I26" s="4" t="s">
        <v>25</v>
      </c>
      <c r="J26" s="5" t="s">
        <v>25</v>
      </c>
      <c r="K26" s="5" t="s">
        <v>166</v>
      </c>
      <c r="L26" s="5" t="s">
        <v>167</v>
      </c>
      <c r="M26" s="5" t="s">
        <v>168</v>
      </c>
      <c r="N26" s="5" t="s">
        <v>29</v>
      </c>
      <c r="O26" s="5" t="s">
        <v>150</v>
      </c>
      <c r="P26" s="4" t="str">
        <f t="shared" si="0"/>
        <v>Outstanding</v>
      </c>
      <c r="Q26" s="13" t="s">
        <v>25</v>
      </c>
    </row>
    <row r="27" spans="1:17" ht="60" customHeight="1" x14ac:dyDescent="0.35">
      <c r="A27" s="11" t="s">
        <v>93</v>
      </c>
      <c r="B27" s="2" t="s">
        <v>169</v>
      </c>
      <c r="C27" s="1" t="s">
        <v>170</v>
      </c>
      <c r="D27" s="3" t="s">
        <v>20</v>
      </c>
      <c r="E27" s="3" t="s">
        <v>21</v>
      </c>
      <c r="F27" s="4" t="s">
        <v>22</v>
      </c>
      <c r="G27" s="4" t="s">
        <v>23</v>
      </c>
      <c r="H27" s="4" t="s">
        <v>24</v>
      </c>
      <c r="I27" s="4" t="s">
        <v>25</v>
      </c>
      <c r="J27" s="5" t="s">
        <v>25</v>
      </c>
      <c r="K27" s="5" t="s">
        <v>171</v>
      </c>
      <c r="L27" s="5" t="s">
        <v>172</v>
      </c>
      <c r="M27" s="5" t="s">
        <v>173</v>
      </c>
      <c r="N27" s="5" t="s">
        <v>29</v>
      </c>
      <c r="O27" s="5" t="s">
        <v>150</v>
      </c>
      <c r="P27" s="4" t="str">
        <f t="shared" si="0"/>
        <v>Outstanding</v>
      </c>
      <c r="Q27" s="13" t="s">
        <v>25</v>
      </c>
    </row>
    <row r="28" spans="1:17" ht="60" customHeight="1" x14ac:dyDescent="0.35">
      <c r="A28" s="11" t="s">
        <v>93</v>
      </c>
      <c r="B28" s="2" t="s">
        <v>174</v>
      </c>
      <c r="C28" s="1" t="s">
        <v>175</v>
      </c>
      <c r="D28" s="3" t="s">
        <v>20</v>
      </c>
      <c r="E28" s="3" t="s">
        <v>21</v>
      </c>
      <c r="F28" s="4" t="s">
        <v>22</v>
      </c>
      <c r="G28" s="4" t="s">
        <v>23</v>
      </c>
      <c r="H28" s="4" t="s">
        <v>24</v>
      </c>
      <c r="I28" s="4" t="s">
        <v>25</v>
      </c>
      <c r="J28" s="5" t="s">
        <v>25</v>
      </c>
      <c r="K28" s="5" t="s">
        <v>176</v>
      </c>
      <c r="L28" s="5" t="s">
        <v>177</v>
      </c>
      <c r="M28" s="5" t="s">
        <v>178</v>
      </c>
      <c r="N28" s="5" t="s">
        <v>29</v>
      </c>
      <c r="O28" s="5" t="s">
        <v>179</v>
      </c>
      <c r="P28" s="4" t="str">
        <f t="shared" si="0"/>
        <v>Outstanding</v>
      </c>
      <c r="Q28" s="13" t="s">
        <v>25</v>
      </c>
    </row>
    <row r="29" spans="1:17" ht="60" customHeight="1" x14ac:dyDescent="0.35">
      <c r="A29" s="11" t="s">
        <v>93</v>
      </c>
      <c r="B29" s="2" t="s">
        <v>180</v>
      </c>
      <c r="C29" s="1" t="s">
        <v>181</v>
      </c>
      <c r="D29" s="3" t="s">
        <v>20</v>
      </c>
      <c r="E29" s="3" t="s">
        <v>21</v>
      </c>
      <c r="F29" s="4" t="s">
        <v>22</v>
      </c>
      <c r="G29" s="4" t="s">
        <v>23</v>
      </c>
      <c r="H29" s="4" t="s">
        <v>24</v>
      </c>
      <c r="I29" s="4" t="s">
        <v>25</v>
      </c>
      <c r="J29" s="5" t="s">
        <v>25</v>
      </c>
      <c r="K29" s="5" t="s">
        <v>182</v>
      </c>
      <c r="L29" s="5" t="s">
        <v>183</v>
      </c>
      <c r="M29" s="5" t="s">
        <v>184</v>
      </c>
      <c r="N29" s="5" t="s">
        <v>29</v>
      </c>
      <c r="O29" s="5" t="s">
        <v>99</v>
      </c>
      <c r="P29" s="4" t="str">
        <f t="shared" si="0"/>
        <v>Outstanding</v>
      </c>
      <c r="Q29" s="13" t="s">
        <v>25</v>
      </c>
    </row>
    <row r="30" spans="1:17" ht="60" customHeight="1" x14ac:dyDescent="0.35">
      <c r="A30" s="11" t="s">
        <v>93</v>
      </c>
      <c r="B30" s="2" t="s">
        <v>185</v>
      </c>
      <c r="C30" s="1" t="s">
        <v>186</v>
      </c>
      <c r="D30" s="3" t="s">
        <v>20</v>
      </c>
      <c r="E30" s="3" t="s">
        <v>21</v>
      </c>
      <c r="F30" s="4" t="s">
        <v>22</v>
      </c>
      <c r="G30" s="4" t="s">
        <v>23</v>
      </c>
      <c r="H30" s="4" t="s">
        <v>24</v>
      </c>
      <c r="I30" s="4" t="s">
        <v>25</v>
      </c>
      <c r="J30" s="5" t="s">
        <v>25</v>
      </c>
      <c r="K30" s="5" t="s">
        <v>187</v>
      </c>
      <c r="L30" s="5" t="s">
        <v>188</v>
      </c>
      <c r="M30" s="5" t="s">
        <v>189</v>
      </c>
      <c r="N30" s="5" t="s">
        <v>29</v>
      </c>
      <c r="O30" s="5" t="s">
        <v>99</v>
      </c>
      <c r="P30" s="4" t="str">
        <f t="shared" si="0"/>
        <v>Outstanding</v>
      </c>
      <c r="Q30" s="13" t="s">
        <v>25</v>
      </c>
    </row>
    <row r="31" spans="1:17" ht="60" customHeight="1" x14ac:dyDescent="0.35">
      <c r="A31" s="11" t="s">
        <v>93</v>
      </c>
      <c r="B31" s="2" t="s">
        <v>190</v>
      </c>
      <c r="C31" s="1" t="s">
        <v>191</v>
      </c>
      <c r="D31" s="3" t="s">
        <v>20</v>
      </c>
      <c r="E31" s="3" t="s">
        <v>21</v>
      </c>
      <c r="F31" s="4" t="s">
        <v>22</v>
      </c>
      <c r="G31" s="4" t="s">
        <v>23</v>
      </c>
      <c r="H31" s="4" t="s">
        <v>24</v>
      </c>
      <c r="I31" s="4" t="s">
        <v>25</v>
      </c>
      <c r="J31" s="5" t="s">
        <v>25</v>
      </c>
      <c r="K31" s="5" t="s">
        <v>192</v>
      </c>
      <c r="L31" s="5" t="s">
        <v>193</v>
      </c>
      <c r="M31" s="5" t="s">
        <v>194</v>
      </c>
      <c r="N31" s="5" t="s">
        <v>29</v>
      </c>
      <c r="O31" s="5" t="s">
        <v>179</v>
      </c>
      <c r="P31" s="4" t="str">
        <f t="shared" si="0"/>
        <v>Outstanding</v>
      </c>
      <c r="Q31" s="13" t="s">
        <v>25</v>
      </c>
    </row>
    <row r="32" spans="1:17" ht="60" customHeight="1" x14ac:dyDescent="0.35">
      <c r="A32" s="11" t="s">
        <v>93</v>
      </c>
      <c r="B32" s="2" t="s">
        <v>195</v>
      </c>
      <c r="C32" s="1" t="s">
        <v>196</v>
      </c>
      <c r="D32" s="3" t="s">
        <v>20</v>
      </c>
      <c r="E32" s="3" t="s">
        <v>21</v>
      </c>
      <c r="F32" s="4" t="s">
        <v>22</v>
      </c>
      <c r="G32" s="4" t="s">
        <v>23</v>
      </c>
      <c r="H32" s="4" t="s">
        <v>24</v>
      </c>
      <c r="I32" s="4" t="s">
        <v>25</v>
      </c>
      <c r="J32" s="5" t="s">
        <v>25</v>
      </c>
      <c r="K32" s="5" t="s">
        <v>197</v>
      </c>
      <c r="L32" s="5" t="s">
        <v>198</v>
      </c>
      <c r="M32" s="5" t="s">
        <v>199</v>
      </c>
      <c r="N32" s="5" t="s">
        <v>29</v>
      </c>
      <c r="O32" s="5" t="s">
        <v>99</v>
      </c>
      <c r="P32" s="4" t="str">
        <f t="shared" si="0"/>
        <v>Outstanding</v>
      </c>
      <c r="Q32" s="13" t="s">
        <v>25</v>
      </c>
    </row>
    <row r="33" spans="1:17" ht="60" customHeight="1" x14ac:dyDescent="0.35">
      <c r="A33" s="11" t="s">
        <v>93</v>
      </c>
      <c r="B33" s="2" t="s">
        <v>200</v>
      </c>
      <c r="C33" s="1" t="s">
        <v>201</v>
      </c>
      <c r="D33" s="3" t="s">
        <v>20</v>
      </c>
      <c r="E33" s="3" t="s">
        <v>21</v>
      </c>
      <c r="F33" s="4" t="s">
        <v>22</v>
      </c>
      <c r="G33" s="4" t="s">
        <v>23</v>
      </c>
      <c r="H33" s="4" t="s">
        <v>24</v>
      </c>
      <c r="I33" s="4" t="s">
        <v>25</v>
      </c>
      <c r="J33" s="5" t="s">
        <v>25</v>
      </c>
      <c r="K33" s="5" t="s">
        <v>202</v>
      </c>
      <c r="L33" s="5" t="s">
        <v>203</v>
      </c>
      <c r="M33" s="5" t="s">
        <v>98</v>
      </c>
      <c r="N33" s="5" t="s">
        <v>29</v>
      </c>
      <c r="O33" s="5" t="s">
        <v>99</v>
      </c>
      <c r="P33" s="4" t="str">
        <f t="shared" si="0"/>
        <v>Outstanding</v>
      </c>
      <c r="Q33" s="13" t="s">
        <v>25</v>
      </c>
    </row>
    <row r="34" spans="1:17" ht="60" customHeight="1" x14ac:dyDescent="0.35">
      <c r="A34" s="11" t="s">
        <v>93</v>
      </c>
      <c r="B34" s="2" t="s">
        <v>204</v>
      </c>
      <c r="C34" s="1" t="s">
        <v>205</v>
      </c>
      <c r="D34" s="3" t="s">
        <v>20</v>
      </c>
      <c r="E34" s="3" t="s">
        <v>21</v>
      </c>
      <c r="F34" s="4" t="s">
        <v>22</v>
      </c>
      <c r="G34" s="4" t="s">
        <v>23</v>
      </c>
      <c r="H34" s="4" t="s">
        <v>24</v>
      </c>
      <c r="I34" s="4" t="s">
        <v>25</v>
      </c>
      <c r="J34" s="5" t="s">
        <v>25</v>
      </c>
      <c r="K34" s="5" t="s">
        <v>206</v>
      </c>
      <c r="L34" s="5" t="s">
        <v>207</v>
      </c>
      <c r="M34" s="5" t="s">
        <v>208</v>
      </c>
      <c r="N34" s="5" t="s">
        <v>29</v>
      </c>
      <c r="O34" s="5" t="s">
        <v>150</v>
      </c>
      <c r="P34" s="4" t="str">
        <f t="shared" si="0"/>
        <v>Outstanding</v>
      </c>
      <c r="Q34" s="13" t="s">
        <v>25</v>
      </c>
    </row>
    <row r="35" spans="1:17" ht="60" customHeight="1" x14ac:dyDescent="0.35">
      <c r="A35" s="11" t="s">
        <v>93</v>
      </c>
      <c r="B35" s="2" t="s">
        <v>209</v>
      </c>
      <c r="C35" s="1" t="s">
        <v>210</v>
      </c>
      <c r="D35" s="3" t="s">
        <v>20</v>
      </c>
      <c r="E35" s="3" t="s">
        <v>21</v>
      </c>
      <c r="F35" s="4" t="s">
        <v>22</v>
      </c>
      <c r="G35" s="4" t="s">
        <v>23</v>
      </c>
      <c r="H35" s="4" t="s">
        <v>24</v>
      </c>
      <c r="I35" s="4" t="s">
        <v>25</v>
      </c>
      <c r="J35" s="5" t="s">
        <v>25</v>
      </c>
      <c r="K35" s="5" t="s">
        <v>211</v>
      </c>
      <c r="L35" s="5" t="s">
        <v>212</v>
      </c>
      <c r="M35" s="5" t="s">
        <v>213</v>
      </c>
      <c r="N35" s="5" t="s">
        <v>29</v>
      </c>
      <c r="O35" s="5" t="s">
        <v>214</v>
      </c>
      <c r="P35" s="4" t="str">
        <f t="shared" si="0"/>
        <v>Outstanding</v>
      </c>
      <c r="Q35" s="13" t="s">
        <v>25</v>
      </c>
    </row>
    <row r="36" spans="1:17" ht="60" customHeight="1" x14ac:dyDescent="0.35">
      <c r="A36" s="11" t="s">
        <v>93</v>
      </c>
      <c r="B36" s="2" t="s">
        <v>215</v>
      </c>
      <c r="C36" s="1" t="s">
        <v>216</v>
      </c>
      <c r="D36" s="3" t="s">
        <v>20</v>
      </c>
      <c r="E36" s="3" t="s">
        <v>21</v>
      </c>
      <c r="F36" s="4" t="s">
        <v>22</v>
      </c>
      <c r="G36" s="4" t="s">
        <v>23</v>
      </c>
      <c r="H36" s="4" t="s">
        <v>24</v>
      </c>
      <c r="I36" s="4" t="s">
        <v>25</v>
      </c>
      <c r="J36" s="5" t="s">
        <v>25</v>
      </c>
      <c r="K36" s="5" t="s">
        <v>217</v>
      </c>
      <c r="L36" s="5" t="s">
        <v>218</v>
      </c>
      <c r="M36" s="5" t="s">
        <v>219</v>
      </c>
      <c r="N36" s="5" t="s">
        <v>29</v>
      </c>
      <c r="O36" s="5" t="s">
        <v>159</v>
      </c>
      <c r="P36" s="4" t="str">
        <f t="shared" si="0"/>
        <v>Outstanding</v>
      </c>
      <c r="Q36" s="13" t="s">
        <v>25</v>
      </c>
    </row>
    <row r="37" spans="1:17" ht="60" customHeight="1" x14ac:dyDescent="0.35">
      <c r="A37" s="11" t="s">
        <v>93</v>
      </c>
      <c r="B37" s="2" t="s">
        <v>220</v>
      </c>
      <c r="C37" s="1" t="s">
        <v>221</v>
      </c>
      <c r="D37" s="3" t="s">
        <v>20</v>
      </c>
      <c r="E37" s="3" t="s">
        <v>21</v>
      </c>
      <c r="F37" s="4" t="s">
        <v>22</v>
      </c>
      <c r="G37" s="4" t="s">
        <v>23</v>
      </c>
      <c r="H37" s="4" t="s">
        <v>24</v>
      </c>
      <c r="I37" s="4" t="s">
        <v>25</v>
      </c>
      <c r="J37" s="5" t="s">
        <v>25</v>
      </c>
      <c r="K37" s="5" t="s">
        <v>222</v>
      </c>
      <c r="L37" s="5" t="s">
        <v>223</v>
      </c>
      <c r="M37" s="5" t="s">
        <v>98</v>
      </c>
      <c r="N37" s="5" t="s">
        <v>29</v>
      </c>
      <c r="O37" s="5" t="s">
        <v>224</v>
      </c>
      <c r="P37" s="4" t="str">
        <f t="shared" si="0"/>
        <v>Outstanding</v>
      </c>
      <c r="Q37" s="13" t="s">
        <v>25</v>
      </c>
    </row>
    <row r="38" spans="1:17" ht="60" customHeight="1" x14ac:dyDescent="0.35">
      <c r="A38" s="11" t="s">
        <v>93</v>
      </c>
      <c r="B38" s="2" t="s">
        <v>225</v>
      </c>
      <c r="C38" s="1" t="s">
        <v>226</v>
      </c>
      <c r="D38" s="3" t="s">
        <v>20</v>
      </c>
      <c r="E38" s="3" t="s">
        <v>21</v>
      </c>
      <c r="F38" s="4" t="s">
        <v>22</v>
      </c>
      <c r="G38" s="4" t="s">
        <v>23</v>
      </c>
      <c r="H38" s="4" t="s">
        <v>24</v>
      </c>
      <c r="I38" s="4" t="s">
        <v>25</v>
      </c>
      <c r="J38" s="5" t="s">
        <v>25</v>
      </c>
      <c r="K38" s="5" t="s">
        <v>227</v>
      </c>
      <c r="L38" s="5" t="s">
        <v>228</v>
      </c>
      <c r="M38" s="5" t="s">
        <v>229</v>
      </c>
      <c r="N38" s="5" t="s">
        <v>29</v>
      </c>
      <c r="O38" s="5" t="s">
        <v>150</v>
      </c>
      <c r="P38" s="4" t="str">
        <f t="shared" si="0"/>
        <v>Outstanding</v>
      </c>
      <c r="Q38" s="13" t="s">
        <v>25</v>
      </c>
    </row>
    <row r="39" spans="1:17" ht="60" customHeight="1" x14ac:dyDescent="0.35">
      <c r="A39" s="11" t="s">
        <v>93</v>
      </c>
      <c r="B39" s="2" t="s">
        <v>230</v>
      </c>
      <c r="C39" s="1" t="s">
        <v>231</v>
      </c>
      <c r="D39" s="3" t="s">
        <v>20</v>
      </c>
      <c r="E39" s="3" t="s">
        <v>21</v>
      </c>
      <c r="F39" s="4" t="s">
        <v>22</v>
      </c>
      <c r="G39" s="4" t="s">
        <v>23</v>
      </c>
      <c r="H39" s="4" t="s">
        <v>24</v>
      </c>
      <c r="I39" s="4" t="s">
        <v>25</v>
      </c>
      <c r="J39" s="5" t="s">
        <v>25</v>
      </c>
      <c r="K39" s="5" t="s">
        <v>232</v>
      </c>
      <c r="L39" s="5" t="s">
        <v>233</v>
      </c>
      <c r="M39" s="5" t="s">
        <v>98</v>
      </c>
      <c r="N39" s="5" t="s">
        <v>29</v>
      </c>
      <c r="O39" s="5" t="s">
        <v>99</v>
      </c>
      <c r="P39" s="4" t="str">
        <f t="shared" si="0"/>
        <v>Outstanding</v>
      </c>
      <c r="Q39" s="13" t="s">
        <v>25</v>
      </c>
    </row>
    <row r="40" spans="1:17" ht="60" customHeight="1" x14ac:dyDescent="0.35">
      <c r="A40" s="11" t="s">
        <v>93</v>
      </c>
      <c r="B40" s="2" t="s">
        <v>234</v>
      </c>
      <c r="C40" s="1" t="s">
        <v>235</v>
      </c>
      <c r="D40" s="3" t="s">
        <v>20</v>
      </c>
      <c r="E40" s="3" t="s">
        <v>21</v>
      </c>
      <c r="F40" s="4" t="s">
        <v>22</v>
      </c>
      <c r="G40" s="4" t="s">
        <v>23</v>
      </c>
      <c r="H40" s="4" t="s">
        <v>24</v>
      </c>
      <c r="I40" s="4" t="s">
        <v>25</v>
      </c>
      <c r="J40" s="5" t="s">
        <v>25</v>
      </c>
      <c r="K40" s="5" t="s">
        <v>236</v>
      </c>
      <c r="L40" s="5" t="s">
        <v>237</v>
      </c>
      <c r="M40" s="5" t="s">
        <v>238</v>
      </c>
      <c r="N40" s="5" t="s">
        <v>29</v>
      </c>
      <c r="O40" s="5" t="s">
        <v>239</v>
      </c>
      <c r="P40" s="4" t="str">
        <f t="shared" si="0"/>
        <v>Outstanding</v>
      </c>
      <c r="Q40" s="13" t="s">
        <v>25</v>
      </c>
    </row>
    <row r="41" spans="1:17" ht="60" customHeight="1" x14ac:dyDescent="0.35">
      <c r="A41" s="11" t="s">
        <v>93</v>
      </c>
      <c r="B41" s="2" t="s">
        <v>240</v>
      </c>
      <c r="C41" s="1" t="s">
        <v>241</v>
      </c>
      <c r="D41" s="3" t="s">
        <v>20</v>
      </c>
      <c r="E41" s="3" t="s">
        <v>21</v>
      </c>
      <c r="F41" s="4" t="s">
        <v>22</v>
      </c>
      <c r="G41" s="4" t="s">
        <v>23</v>
      </c>
      <c r="H41" s="4" t="s">
        <v>24</v>
      </c>
      <c r="I41" s="4" t="s">
        <v>25</v>
      </c>
      <c r="J41" s="5" t="s">
        <v>25</v>
      </c>
      <c r="K41" s="5" t="s">
        <v>242</v>
      </c>
      <c r="L41" s="5" t="s">
        <v>243</v>
      </c>
      <c r="M41" s="5" t="s">
        <v>244</v>
      </c>
      <c r="N41" s="5" t="s">
        <v>29</v>
      </c>
      <c r="O41" s="5" t="s">
        <v>245</v>
      </c>
      <c r="P41" s="4" t="str">
        <f t="shared" si="0"/>
        <v>Outstanding</v>
      </c>
      <c r="Q41" s="13" t="s">
        <v>25</v>
      </c>
    </row>
    <row r="42" spans="1:17" ht="60" customHeight="1" x14ac:dyDescent="0.35">
      <c r="A42" s="11" t="s">
        <v>93</v>
      </c>
      <c r="B42" s="2" t="s">
        <v>246</v>
      </c>
      <c r="C42" s="1" t="s">
        <v>247</v>
      </c>
      <c r="D42" s="3" t="s">
        <v>20</v>
      </c>
      <c r="E42" s="3" t="s">
        <v>21</v>
      </c>
      <c r="F42" s="4" t="s">
        <v>22</v>
      </c>
      <c r="G42" s="4" t="s">
        <v>23</v>
      </c>
      <c r="H42" s="4" t="s">
        <v>24</v>
      </c>
      <c r="I42" s="4" t="s">
        <v>25</v>
      </c>
      <c r="J42" s="5" t="s">
        <v>25</v>
      </c>
      <c r="K42" s="5" t="s">
        <v>248</v>
      </c>
      <c r="L42" s="5" t="s">
        <v>249</v>
      </c>
      <c r="M42" s="5" t="s">
        <v>98</v>
      </c>
      <c r="N42" s="5" t="s">
        <v>29</v>
      </c>
      <c r="O42" s="5" t="s">
        <v>150</v>
      </c>
      <c r="P42" s="4" t="str">
        <f t="shared" si="0"/>
        <v>Outstanding</v>
      </c>
      <c r="Q42" s="13" t="s">
        <v>25</v>
      </c>
    </row>
    <row r="43" spans="1:17" ht="60" customHeight="1" x14ac:dyDescent="0.35">
      <c r="A43" s="11" t="s">
        <v>93</v>
      </c>
      <c r="B43" s="2" t="s">
        <v>250</v>
      </c>
      <c r="C43" s="1" t="s">
        <v>251</v>
      </c>
      <c r="D43" s="3" t="s">
        <v>20</v>
      </c>
      <c r="E43" s="3" t="s">
        <v>21</v>
      </c>
      <c r="F43" s="4" t="s">
        <v>22</v>
      </c>
      <c r="G43" s="4" t="s">
        <v>23</v>
      </c>
      <c r="H43" s="4" t="s">
        <v>24</v>
      </c>
      <c r="I43" s="4" t="s">
        <v>25</v>
      </c>
      <c r="J43" s="5" t="s">
        <v>25</v>
      </c>
      <c r="K43" s="5" t="s">
        <v>252</v>
      </c>
      <c r="L43" s="5" t="s">
        <v>253</v>
      </c>
      <c r="M43" s="5" t="s">
        <v>98</v>
      </c>
      <c r="N43" s="5" t="s">
        <v>29</v>
      </c>
      <c r="O43" s="5" t="s">
        <v>99</v>
      </c>
      <c r="P43" s="4" t="str">
        <f t="shared" si="0"/>
        <v>Outstanding</v>
      </c>
      <c r="Q43" s="13" t="s">
        <v>25</v>
      </c>
    </row>
    <row r="44" spans="1:17" ht="60" customHeight="1" x14ac:dyDescent="0.35">
      <c r="A44" s="11" t="s">
        <v>93</v>
      </c>
      <c r="B44" s="2" t="s">
        <v>254</v>
      </c>
      <c r="C44" s="1" t="s">
        <v>255</v>
      </c>
      <c r="D44" s="3" t="s">
        <v>20</v>
      </c>
      <c r="E44" s="3" t="s">
        <v>21</v>
      </c>
      <c r="F44" s="4" t="s">
        <v>22</v>
      </c>
      <c r="G44" s="4" t="s">
        <v>23</v>
      </c>
      <c r="H44" s="4" t="s">
        <v>24</v>
      </c>
      <c r="I44" s="4" t="s">
        <v>25</v>
      </c>
      <c r="J44" s="5" t="s">
        <v>25</v>
      </c>
      <c r="K44" s="5" t="s">
        <v>256</v>
      </c>
      <c r="L44" s="5" t="s">
        <v>257</v>
      </c>
      <c r="M44" s="5" t="s">
        <v>98</v>
      </c>
      <c r="N44" s="5" t="s">
        <v>29</v>
      </c>
      <c r="O44" s="5" t="s">
        <v>150</v>
      </c>
      <c r="P44" s="4" t="str">
        <f t="shared" si="0"/>
        <v>Outstanding</v>
      </c>
      <c r="Q44" s="13" t="s">
        <v>25</v>
      </c>
    </row>
    <row r="45" spans="1:17" ht="60" customHeight="1" x14ac:dyDescent="0.35">
      <c r="A45" s="11" t="s">
        <v>93</v>
      </c>
      <c r="B45" s="2" t="s">
        <v>258</v>
      </c>
      <c r="C45" s="1" t="s">
        <v>259</v>
      </c>
      <c r="D45" s="3" t="s">
        <v>20</v>
      </c>
      <c r="E45" s="3" t="s">
        <v>21</v>
      </c>
      <c r="F45" s="4" t="s">
        <v>22</v>
      </c>
      <c r="G45" s="4" t="s">
        <v>23</v>
      </c>
      <c r="H45" s="4" t="s">
        <v>24</v>
      </c>
      <c r="I45" s="4" t="s">
        <v>25</v>
      </c>
      <c r="J45" s="5" t="s">
        <v>25</v>
      </c>
      <c r="K45" s="5" t="s">
        <v>260</v>
      </c>
      <c r="L45" s="5" t="s">
        <v>261</v>
      </c>
      <c r="M45" s="5" t="s">
        <v>98</v>
      </c>
      <c r="N45" s="5" t="s">
        <v>29</v>
      </c>
      <c r="O45" s="5" t="s">
        <v>150</v>
      </c>
      <c r="P45" s="4" t="str">
        <f t="shared" si="0"/>
        <v>Outstanding</v>
      </c>
      <c r="Q45" s="13" t="s">
        <v>25</v>
      </c>
    </row>
    <row r="46" spans="1:17" ht="60" customHeight="1" x14ac:dyDescent="0.35">
      <c r="A46" s="11" t="s">
        <v>93</v>
      </c>
      <c r="B46" s="2" t="s">
        <v>262</v>
      </c>
      <c r="C46" s="1" t="s">
        <v>263</v>
      </c>
      <c r="D46" s="3" t="s">
        <v>20</v>
      </c>
      <c r="E46" s="3" t="s">
        <v>21</v>
      </c>
      <c r="F46" s="4" t="s">
        <v>22</v>
      </c>
      <c r="G46" s="4" t="s">
        <v>23</v>
      </c>
      <c r="H46" s="4" t="s">
        <v>24</v>
      </c>
      <c r="I46" s="4" t="s">
        <v>25</v>
      </c>
      <c r="J46" s="5" t="s">
        <v>25</v>
      </c>
      <c r="K46" s="5" t="s">
        <v>264</v>
      </c>
      <c r="L46" s="5" t="s">
        <v>265</v>
      </c>
      <c r="M46" s="5" t="s">
        <v>98</v>
      </c>
      <c r="N46" s="5" t="s">
        <v>29</v>
      </c>
      <c r="O46" s="5" t="s">
        <v>150</v>
      </c>
      <c r="P46" s="4" t="str">
        <f t="shared" si="0"/>
        <v>Outstanding</v>
      </c>
      <c r="Q46" s="13" t="s">
        <v>25</v>
      </c>
    </row>
    <row r="47" spans="1:17" ht="60" customHeight="1" x14ac:dyDescent="0.35">
      <c r="A47" s="11" t="s">
        <v>93</v>
      </c>
      <c r="B47" s="2" t="s">
        <v>266</v>
      </c>
      <c r="C47" s="1" t="s">
        <v>267</v>
      </c>
      <c r="D47" s="3" t="s">
        <v>20</v>
      </c>
      <c r="E47" s="3" t="s">
        <v>21</v>
      </c>
      <c r="F47" s="4" t="s">
        <v>22</v>
      </c>
      <c r="G47" s="4" t="s">
        <v>23</v>
      </c>
      <c r="H47" s="4" t="s">
        <v>24</v>
      </c>
      <c r="I47" s="4" t="s">
        <v>25</v>
      </c>
      <c r="J47" s="5" t="s">
        <v>25</v>
      </c>
      <c r="K47" s="5" t="s">
        <v>268</v>
      </c>
      <c r="L47" s="5" t="s">
        <v>269</v>
      </c>
      <c r="M47" s="5" t="s">
        <v>98</v>
      </c>
      <c r="N47" s="5" t="s">
        <v>29</v>
      </c>
      <c r="O47" s="5" t="s">
        <v>270</v>
      </c>
      <c r="P47" s="4" t="str">
        <f t="shared" si="0"/>
        <v>Outstanding</v>
      </c>
      <c r="Q47" s="13" t="s">
        <v>25</v>
      </c>
    </row>
    <row r="48" spans="1:17" ht="60" customHeight="1" x14ac:dyDescent="0.35">
      <c r="A48" s="11" t="s">
        <v>93</v>
      </c>
      <c r="B48" s="2" t="s">
        <v>271</v>
      </c>
      <c r="C48" s="1" t="s">
        <v>272</v>
      </c>
      <c r="D48" s="3" t="s">
        <v>20</v>
      </c>
      <c r="E48" s="3" t="s">
        <v>21</v>
      </c>
      <c r="F48" s="4" t="s">
        <v>22</v>
      </c>
      <c r="G48" s="4" t="s">
        <v>23</v>
      </c>
      <c r="H48" s="4" t="s">
        <v>24</v>
      </c>
      <c r="I48" s="4" t="s">
        <v>25</v>
      </c>
      <c r="J48" s="5" t="s">
        <v>25</v>
      </c>
      <c r="K48" s="5" t="s">
        <v>273</v>
      </c>
      <c r="L48" s="5" t="s">
        <v>274</v>
      </c>
      <c r="M48" s="5" t="s">
        <v>275</v>
      </c>
      <c r="N48" s="5" t="s">
        <v>29</v>
      </c>
      <c r="O48" s="5" t="s">
        <v>214</v>
      </c>
      <c r="P48" s="4" t="str">
        <f t="shared" si="0"/>
        <v>Outstanding</v>
      </c>
      <c r="Q48" s="13" t="s">
        <v>25</v>
      </c>
    </row>
    <row r="49" spans="1:17" ht="60" customHeight="1" x14ac:dyDescent="0.35">
      <c r="A49" s="11" t="s">
        <v>93</v>
      </c>
      <c r="B49" s="2" t="s">
        <v>276</v>
      </c>
      <c r="C49" s="1" t="s">
        <v>277</v>
      </c>
      <c r="D49" s="3" t="s">
        <v>20</v>
      </c>
      <c r="E49" s="3" t="s">
        <v>21</v>
      </c>
      <c r="F49" s="4" t="s">
        <v>22</v>
      </c>
      <c r="G49" s="4" t="s">
        <v>23</v>
      </c>
      <c r="H49" s="4" t="s">
        <v>24</v>
      </c>
      <c r="I49" s="4" t="s">
        <v>25</v>
      </c>
      <c r="J49" s="5" t="s">
        <v>25</v>
      </c>
      <c r="K49" s="5" t="s">
        <v>278</v>
      </c>
      <c r="L49" s="5" t="s">
        <v>279</v>
      </c>
      <c r="M49" s="5" t="s">
        <v>280</v>
      </c>
      <c r="N49" s="5" t="s">
        <v>29</v>
      </c>
      <c r="O49" s="5" t="s">
        <v>134</v>
      </c>
      <c r="P49" s="4" t="str">
        <f t="shared" si="0"/>
        <v>Outstanding</v>
      </c>
      <c r="Q49" s="13" t="s">
        <v>25</v>
      </c>
    </row>
    <row r="50" spans="1:17" ht="60" customHeight="1" x14ac:dyDescent="0.35">
      <c r="A50" s="11" t="s">
        <v>93</v>
      </c>
      <c r="B50" s="2" t="s">
        <v>281</v>
      </c>
      <c r="C50" s="1" t="s">
        <v>282</v>
      </c>
      <c r="D50" s="3" t="s">
        <v>20</v>
      </c>
      <c r="E50" s="3" t="s">
        <v>21</v>
      </c>
      <c r="F50" s="4" t="s">
        <v>22</v>
      </c>
      <c r="G50" s="4" t="s">
        <v>23</v>
      </c>
      <c r="H50" s="4" t="s">
        <v>24</v>
      </c>
      <c r="I50" s="4" t="s">
        <v>25</v>
      </c>
      <c r="J50" s="5" t="s">
        <v>25</v>
      </c>
      <c r="K50" s="5" t="s">
        <v>283</v>
      </c>
      <c r="L50" s="5" t="s">
        <v>284</v>
      </c>
      <c r="M50" s="5" t="s">
        <v>285</v>
      </c>
      <c r="N50" s="5" t="s">
        <v>29</v>
      </c>
      <c r="O50" s="5" t="s">
        <v>286</v>
      </c>
      <c r="P50" s="4" t="str">
        <f t="shared" si="0"/>
        <v>Outstanding</v>
      </c>
      <c r="Q50" s="13" t="s">
        <v>25</v>
      </c>
    </row>
    <row r="51" spans="1:17" ht="60" customHeight="1" x14ac:dyDescent="0.35">
      <c r="A51" s="11" t="s">
        <v>93</v>
      </c>
      <c r="B51" s="2" t="s">
        <v>287</v>
      </c>
      <c r="C51" s="1" t="s">
        <v>288</v>
      </c>
      <c r="D51" s="3" t="s">
        <v>20</v>
      </c>
      <c r="E51" s="3" t="s">
        <v>21</v>
      </c>
      <c r="F51" s="4" t="s">
        <v>22</v>
      </c>
      <c r="G51" s="4" t="s">
        <v>23</v>
      </c>
      <c r="H51" s="4" t="s">
        <v>24</v>
      </c>
      <c r="I51" s="4" t="s">
        <v>25</v>
      </c>
      <c r="J51" s="5" t="s">
        <v>25</v>
      </c>
      <c r="K51" s="5" t="s">
        <v>289</v>
      </c>
      <c r="L51" s="5" t="s">
        <v>290</v>
      </c>
      <c r="M51" s="5" t="s">
        <v>98</v>
      </c>
      <c r="N51" s="5" t="s">
        <v>29</v>
      </c>
      <c r="O51" s="5" t="s">
        <v>150</v>
      </c>
      <c r="P51" s="4" t="str">
        <f t="shared" si="0"/>
        <v>Outstanding</v>
      </c>
      <c r="Q51" s="13" t="s">
        <v>25</v>
      </c>
    </row>
    <row r="52" spans="1:17" ht="60" customHeight="1" x14ac:dyDescent="0.35">
      <c r="A52" s="11" t="s">
        <v>291</v>
      </c>
      <c r="B52" s="2" t="s">
        <v>292</v>
      </c>
      <c r="C52" s="1" t="s">
        <v>293</v>
      </c>
      <c r="D52" s="3" t="s">
        <v>20</v>
      </c>
      <c r="E52" s="3" t="s">
        <v>21</v>
      </c>
      <c r="F52" s="4" t="s">
        <v>22</v>
      </c>
      <c r="G52" s="4" t="s">
        <v>23</v>
      </c>
      <c r="H52" s="4" t="s">
        <v>24</v>
      </c>
      <c r="I52" s="4" t="s">
        <v>25</v>
      </c>
      <c r="J52" s="5" t="s">
        <v>25</v>
      </c>
      <c r="K52" s="5" t="s">
        <v>294</v>
      </c>
      <c r="L52" s="5" t="s">
        <v>295</v>
      </c>
      <c r="M52" s="5" t="s">
        <v>296</v>
      </c>
      <c r="N52" s="5" t="s">
        <v>297</v>
      </c>
      <c r="O52" s="5" t="s">
        <v>298</v>
      </c>
      <c r="P52" s="4" t="str">
        <f t="shared" si="0"/>
        <v>Outstanding</v>
      </c>
      <c r="Q52" s="13" t="s">
        <v>25</v>
      </c>
    </row>
    <row r="53" spans="1:17" ht="60" customHeight="1" x14ac:dyDescent="0.35">
      <c r="A53" s="11" t="s">
        <v>291</v>
      </c>
      <c r="B53" s="2" t="s">
        <v>299</v>
      </c>
      <c r="C53" s="1" t="s">
        <v>300</v>
      </c>
      <c r="D53" s="3" t="s">
        <v>20</v>
      </c>
      <c r="E53" s="3" t="s">
        <v>21</v>
      </c>
      <c r="F53" s="4" t="s">
        <v>22</v>
      </c>
      <c r="G53" s="4" t="s">
        <v>23</v>
      </c>
      <c r="H53" s="4" t="s">
        <v>24</v>
      </c>
      <c r="I53" s="4" t="s">
        <v>25</v>
      </c>
      <c r="J53" s="5" t="s">
        <v>25</v>
      </c>
      <c r="K53" s="5" t="s">
        <v>301</v>
      </c>
      <c r="L53" s="5" t="s">
        <v>302</v>
      </c>
      <c r="M53" s="5" t="s">
        <v>303</v>
      </c>
      <c r="N53" s="5" t="s">
        <v>29</v>
      </c>
      <c r="O53" s="5" t="s">
        <v>67</v>
      </c>
      <c r="P53" s="4" t="str">
        <f t="shared" si="0"/>
        <v>Outstanding</v>
      </c>
      <c r="Q53" s="13" t="s">
        <v>25</v>
      </c>
    </row>
    <row r="54" spans="1:17" ht="60" customHeight="1" x14ac:dyDescent="0.35">
      <c r="A54" s="11" t="s">
        <v>291</v>
      </c>
      <c r="B54" s="2" t="s">
        <v>304</v>
      </c>
      <c r="C54" s="1" t="s">
        <v>305</v>
      </c>
      <c r="D54" s="3" t="s">
        <v>20</v>
      </c>
      <c r="E54" s="3" t="s">
        <v>21</v>
      </c>
      <c r="F54" s="4" t="s">
        <v>22</v>
      </c>
      <c r="G54" s="4" t="s">
        <v>23</v>
      </c>
      <c r="H54" s="4" t="s">
        <v>24</v>
      </c>
      <c r="I54" s="4" t="s">
        <v>25</v>
      </c>
      <c r="J54" s="5" t="s">
        <v>25</v>
      </c>
      <c r="K54" s="5" t="s">
        <v>306</v>
      </c>
      <c r="L54" s="5" t="s">
        <v>307</v>
      </c>
      <c r="M54" s="5" t="s">
        <v>98</v>
      </c>
      <c r="N54" s="5" t="s">
        <v>308</v>
      </c>
      <c r="O54" s="5" t="s">
        <v>309</v>
      </c>
      <c r="P54" s="4" t="str">
        <f t="shared" si="0"/>
        <v>Outstanding</v>
      </c>
      <c r="Q54" s="13" t="s">
        <v>25</v>
      </c>
    </row>
    <row r="55" spans="1:17" ht="60" customHeight="1" x14ac:dyDescent="0.35">
      <c r="A55" s="11" t="s">
        <v>291</v>
      </c>
      <c r="B55" s="2" t="s">
        <v>310</v>
      </c>
      <c r="C55" s="1" t="s">
        <v>311</v>
      </c>
      <c r="D55" s="3" t="s">
        <v>20</v>
      </c>
      <c r="E55" s="3" t="s">
        <v>21</v>
      </c>
      <c r="F55" s="4" t="s">
        <v>22</v>
      </c>
      <c r="G55" s="4" t="s">
        <v>23</v>
      </c>
      <c r="H55" s="4" t="s">
        <v>24</v>
      </c>
      <c r="I55" s="4" t="s">
        <v>25</v>
      </c>
      <c r="J55" s="5" t="s">
        <v>25</v>
      </c>
      <c r="K55" s="5" t="s">
        <v>312</v>
      </c>
      <c r="L55" s="5" t="s">
        <v>313</v>
      </c>
      <c r="M55" s="5" t="s">
        <v>314</v>
      </c>
      <c r="N55" s="5" t="s">
        <v>29</v>
      </c>
      <c r="O55" s="5" t="s">
        <v>315</v>
      </c>
      <c r="P55" s="4" t="str">
        <f t="shared" si="0"/>
        <v>Outstanding</v>
      </c>
      <c r="Q55" s="13" t="s">
        <v>25</v>
      </c>
    </row>
    <row r="56" spans="1:17" ht="60" customHeight="1" x14ac:dyDescent="0.35">
      <c r="A56" s="11" t="s">
        <v>291</v>
      </c>
      <c r="B56" s="2" t="s">
        <v>316</v>
      </c>
      <c r="C56" s="1" t="s">
        <v>317</v>
      </c>
      <c r="D56" s="3" t="s">
        <v>20</v>
      </c>
      <c r="E56" s="3" t="s">
        <v>21</v>
      </c>
      <c r="F56" s="4" t="s">
        <v>22</v>
      </c>
      <c r="G56" s="4" t="s">
        <v>23</v>
      </c>
      <c r="H56" s="4" t="s">
        <v>24</v>
      </c>
      <c r="I56" s="4" t="s">
        <v>25</v>
      </c>
      <c r="J56" s="5" t="s">
        <v>25</v>
      </c>
      <c r="K56" s="5" t="s">
        <v>318</v>
      </c>
      <c r="L56" s="5" t="s">
        <v>319</v>
      </c>
      <c r="M56" s="5" t="s">
        <v>320</v>
      </c>
      <c r="N56" s="5" t="s">
        <v>29</v>
      </c>
      <c r="O56" s="5" t="s">
        <v>179</v>
      </c>
      <c r="P56" s="4" t="str">
        <f t="shared" si="0"/>
        <v>Outstanding</v>
      </c>
      <c r="Q56" s="13" t="s">
        <v>25</v>
      </c>
    </row>
    <row r="57" spans="1:17" ht="60" customHeight="1" x14ac:dyDescent="0.35">
      <c r="A57" s="11" t="s">
        <v>13</v>
      </c>
      <c r="B57" s="2" t="s">
        <v>321</v>
      </c>
      <c r="C57" s="1" t="s">
        <v>322</v>
      </c>
      <c r="D57" s="3" t="s">
        <v>20</v>
      </c>
      <c r="E57" s="3" t="s">
        <v>21</v>
      </c>
      <c r="F57" s="4" t="s">
        <v>22</v>
      </c>
      <c r="G57" s="4" t="s">
        <v>23</v>
      </c>
      <c r="H57" s="4" t="s">
        <v>24</v>
      </c>
      <c r="I57" s="4" t="s">
        <v>25</v>
      </c>
      <c r="J57" s="5" t="s">
        <v>25</v>
      </c>
      <c r="K57" s="5" t="s">
        <v>323</v>
      </c>
      <c r="L57" s="5" t="s">
        <v>324</v>
      </c>
      <c r="M57" s="5" t="s">
        <v>98</v>
      </c>
      <c r="N57" s="5" t="s">
        <v>325</v>
      </c>
      <c r="O57" s="5" t="s">
        <v>326</v>
      </c>
      <c r="P57" s="4" t="str">
        <f t="shared" si="0"/>
        <v>Outstanding</v>
      </c>
      <c r="Q57" s="13" t="s">
        <v>25</v>
      </c>
    </row>
    <row r="58" spans="1:17" ht="60" customHeight="1" x14ac:dyDescent="0.35">
      <c r="A58" s="11" t="s">
        <v>13</v>
      </c>
      <c r="B58" s="2" t="s">
        <v>327</v>
      </c>
      <c r="C58" s="1" t="s">
        <v>328</v>
      </c>
      <c r="D58" s="3" t="s">
        <v>20</v>
      </c>
      <c r="E58" s="3" t="s">
        <v>21</v>
      </c>
      <c r="F58" s="4" t="s">
        <v>22</v>
      </c>
      <c r="G58" s="4" t="s">
        <v>23</v>
      </c>
      <c r="H58" s="4" t="s">
        <v>24</v>
      </c>
      <c r="I58" s="4" t="s">
        <v>25</v>
      </c>
      <c r="J58" s="5" t="s">
        <v>25</v>
      </c>
      <c r="K58" s="5" t="s">
        <v>329</v>
      </c>
      <c r="L58" s="5" t="s">
        <v>330</v>
      </c>
      <c r="M58" s="5" t="s">
        <v>98</v>
      </c>
      <c r="N58" s="5" t="s">
        <v>331</v>
      </c>
      <c r="O58" s="5" t="s">
        <v>67</v>
      </c>
      <c r="P58" s="4" t="str">
        <f t="shared" si="0"/>
        <v>Outstanding</v>
      </c>
      <c r="Q58" s="13" t="s">
        <v>25</v>
      </c>
    </row>
    <row r="59" spans="1:17" ht="60" customHeight="1" x14ac:dyDescent="0.35">
      <c r="A59" s="11" t="s">
        <v>332</v>
      </c>
      <c r="B59" s="2" t="s">
        <v>333</v>
      </c>
      <c r="C59" s="1" t="s">
        <v>334</v>
      </c>
      <c r="D59" s="3" t="s">
        <v>20</v>
      </c>
      <c r="E59" s="3" t="s">
        <v>21</v>
      </c>
      <c r="F59" s="4" t="s">
        <v>22</v>
      </c>
      <c r="G59" s="4" t="s">
        <v>23</v>
      </c>
      <c r="H59" s="4" t="s">
        <v>24</v>
      </c>
      <c r="I59" s="4" t="s">
        <v>25</v>
      </c>
      <c r="J59" s="5" t="s">
        <v>25</v>
      </c>
      <c r="K59" s="5" t="s">
        <v>335</v>
      </c>
      <c r="L59" s="5" t="s">
        <v>336</v>
      </c>
      <c r="M59" s="5" t="s">
        <v>337</v>
      </c>
      <c r="N59" s="5" t="s">
        <v>338</v>
      </c>
      <c r="O59" s="5" t="s">
        <v>339</v>
      </c>
      <c r="P59" s="4" t="str">
        <f t="shared" si="0"/>
        <v>Outstanding</v>
      </c>
      <c r="Q59" s="13" t="s">
        <v>25</v>
      </c>
    </row>
    <row r="60" spans="1:17" ht="60" customHeight="1" x14ac:dyDescent="0.35">
      <c r="A60" s="11" t="s">
        <v>340</v>
      </c>
      <c r="B60" s="2" t="s">
        <v>341</v>
      </c>
      <c r="C60" s="1" t="s">
        <v>342</v>
      </c>
      <c r="D60" s="3" t="s">
        <v>20</v>
      </c>
      <c r="E60" s="3" t="s">
        <v>21</v>
      </c>
      <c r="F60" s="4" t="s">
        <v>22</v>
      </c>
      <c r="G60" s="4" t="s">
        <v>23</v>
      </c>
      <c r="H60" s="4" t="s">
        <v>24</v>
      </c>
      <c r="I60" s="4" t="s">
        <v>25</v>
      </c>
      <c r="J60" s="5" t="s">
        <v>25</v>
      </c>
      <c r="K60" s="5" t="s">
        <v>343</v>
      </c>
      <c r="L60" s="5" t="s">
        <v>344</v>
      </c>
      <c r="M60" s="5" t="s">
        <v>345</v>
      </c>
      <c r="N60" s="5" t="s">
        <v>346</v>
      </c>
      <c r="O60" s="5" t="s">
        <v>347</v>
      </c>
      <c r="P60" s="4" t="str">
        <f t="shared" si="0"/>
        <v>Outstanding</v>
      </c>
      <c r="Q60" s="13" t="s">
        <v>25</v>
      </c>
    </row>
    <row r="61" spans="1:17" ht="60" customHeight="1" x14ac:dyDescent="0.35">
      <c r="A61" s="11" t="s">
        <v>340</v>
      </c>
      <c r="B61" s="2" t="s">
        <v>348</v>
      </c>
      <c r="C61" s="1" t="s">
        <v>349</v>
      </c>
      <c r="D61" s="3" t="s">
        <v>20</v>
      </c>
      <c r="E61" s="3" t="s">
        <v>21</v>
      </c>
      <c r="F61" s="4" t="s">
        <v>22</v>
      </c>
      <c r="G61" s="4" t="s">
        <v>23</v>
      </c>
      <c r="H61" s="4" t="s">
        <v>24</v>
      </c>
      <c r="I61" s="4" t="s">
        <v>25</v>
      </c>
      <c r="J61" s="5" t="s">
        <v>25</v>
      </c>
      <c r="K61" s="5" t="s">
        <v>350</v>
      </c>
      <c r="L61" s="5" t="s">
        <v>351</v>
      </c>
      <c r="M61" s="5" t="s">
        <v>352</v>
      </c>
      <c r="N61" s="5" t="s">
        <v>353</v>
      </c>
      <c r="O61" s="5" t="s">
        <v>354</v>
      </c>
      <c r="P61" s="4" t="str">
        <f t="shared" si="0"/>
        <v>Outstanding</v>
      </c>
      <c r="Q61" s="13" t="s">
        <v>25</v>
      </c>
    </row>
    <row r="62" spans="1:17" ht="60" customHeight="1" x14ac:dyDescent="0.35">
      <c r="A62" s="11" t="s">
        <v>340</v>
      </c>
      <c r="B62" s="2" t="s">
        <v>355</v>
      </c>
      <c r="C62" s="1" t="s">
        <v>356</v>
      </c>
      <c r="D62" s="3" t="s">
        <v>20</v>
      </c>
      <c r="E62" s="3" t="s">
        <v>21</v>
      </c>
      <c r="F62" s="4" t="s">
        <v>22</v>
      </c>
      <c r="G62" s="4" t="s">
        <v>23</v>
      </c>
      <c r="H62" s="4" t="s">
        <v>24</v>
      </c>
      <c r="I62" s="4" t="s">
        <v>25</v>
      </c>
      <c r="J62" s="5" t="s">
        <v>25</v>
      </c>
      <c r="K62" s="5" t="s">
        <v>357</v>
      </c>
      <c r="L62" s="5" t="s">
        <v>358</v>
      </c>
      <c r="M62" s="5" t="s">
        <v>359</v>
      </c>
      <c r="N62" s="5" t="s">
        <v>360</v>
      </c>
      <c r="O62" s="5" t="s">
        <v>361</v>
      </c>
      <c r="P62" s="4" t="str">
        <f t="shared" si="0"/>
        <v>Outstanding</v>
      </c>
      <c r="Q62" s="13" t="s">
        <v>25</v>
      </c>
    </row>
    <row r="63" spans="1:17" ht="60" customHeight="1" x14ac:dyDescent="0.35">
      <c r="A63" s="11" t="s">
        <v>340</v>
      </c>
      <c r="B63" s="2" t="s">
        <v>362</v>
      </c>
      <c r="C63" s="1" t="s">
        <v>363</v>
      </c>
      <c r="D63" s="3" t="s">
        <v>20</v>
      </c>
      <c r="E63" s="3" t="s">
        <v>21</v>
      </c>
      <c r="F63" s="4" t="s">
        <v>22</v>
      </c>
      <c r="G63" s="4" t="s">
        <v>23</v>
      </c>
      <c r="H63" s="4" t="s">
        <v>24</v>
      </c>
      <c r="I63" s="4" t="s">
        <v>25</v>
      </c>
      <c r="J63" s="5" t="s">
        <v>25</v>
      </c>
      <c r="K63" s="5" t="s">
        <v>364</v>
      </c>
      <c r="L63" s="5" t="s">
        <v>365</v>
      </c>
      <c r="M63" s="5" t="s">
        <v>98</v>
      </c>
      <c r="N63" s="5" t="s">
        <v>366</v>
      </c>
      <c r="O63" s="5" t="s">
        <v>367</v>
      </c>
      <c r="P63" s="4" t="str">
        <f t="shared" si="0"/>
        <v>Outstanding</v>
      </c>
      <c r="Q63" s="13" t="s">
        <v>25</v>
      </c>
    </row>
    <row r="64" spans="1:17" ht="60" customHeight="1" x14ac:dyDescent="0.35">
      <c r="A64" s="11" t="s">
        <v>340</v>
      </c>
      <c r="B64" s="2" t="s">
        <v>368</v>
      </c>
      <c r="C64" s="1" t="s">
        <v>369</v>
      </c>
      <c r="D64" s="3" t="s">
        <v>20</v>
      </c>
      <c r="E64" s="3" t="s">
        <v>21</v>
      </c>
      <c r="F64" s="4" t="s">
        <v>22</v>
      </c>
      <c r="G64" s="4" t="s">
        <v>23</v>
      </c>
      <c r="H64" s="4" t="s">
        <v>24</v>
      </c>
      <c r="I64" s="4" t="s">
        <v>25</v>
      </c>
      <c r="J64" s="5" t="s">
        <v>25</v>
      </c>
      <c r="K64" s="5" t="s">
        <v>370</v>
      </c>
      <c r="L64" s="5" t="s">
        <v>371</v>
      </c>
      <c r="M64" s="5" t="s">
        <v>98</v>
      </c>
      <c r="N64" s="5" t="s">
        <v>372</v>
      </c>
      <c r="O64" s="5" t="s">
        <v>373</v>
      </c>
      <c r="P64" s="4" t="str">
        <f t="shared" si="0"/>
        <v>Outstanding</v>
      </c>
      <c r="Q64" s="13" t="s">
        <v>25</v>
      </c>
    </row>
    <row r="65" spans="1:17" ht="60" customHeight="1" x14ac:dyDescent="0.35">
      <c r="A65" s="11" t="s">
        <v>340</v>
      </c>
      <c r="B65" s="2" t="s">
        <v>374</v>
      </c>
      <c r="C65" s="1" t="s">
        <v>375</v>
      </c>
      <c r="D65" s="3" t="s">
        <v>20</v>
      </c>
      <c r="E65" s="3" t="s">
        <v>21</v>
      </c>
      <c r="F65" s="4" t="s">
        <v>22</v>
      </c>
      <c r="G65" s="4" t="s">
        <v>23</v>
      </c>
      <c r="H65" s="4" t="s">
        <v>24</v>
      </c>
      <c r="I65" s="4" t="s">
        <v>25</v>
      </c>
      <c r="J65" s="5" t="s">
        <v>25</v>
      </c>
      <c r="K65" s="5" t="s">
        <v>376</v>
      </c>
      <c r="L65" s="5" t="s">
        <v>377</v>
      </c>
      <c r="M65" s="5" t="s">
        <v>378</v>
      </c>
      <c r="N65" s="5" t="s">
        <v>379</v>
      </c>
      <c r="O65" s="5" t="s">
        <v>380</v>
      </c>
      <c r="P65" s="4" t="str">
        <f t="shared" si="0"/>
        <v>Outstanding</v>
      </c>
      <c r="Q65" s="13" t="s">
        <v>25</v>
      </c>
    </row>
    <row r="66" spans="1:17" ht="60" customHeight="1" x14ac:dyDescent="0.35">
      <c r="A66" s="11" t="s">
        <v>381</v>
      </c>
      <c r="B66" s="2" t="s">
        <v>382</v>
      </c>
      <c r="C66" s="1" t="s">
        <v>383</v>
      </c>
      <c r="D66" s="3" t="s">
        <v>20</v>
      </c>
      <c r="E66" s="3" t="s">
        <v>21</v>
      </c>
      <c r="F66" s="4" t="s">
        <v>22</v>
      </c>
      <c r="G66" s="4" t="s">
        <v>23</v>
      </c>
      <c r="H66" s="4" t="s">
        <v>24</v>
      </c>
      <c r="I66" s="4" t="s">
        <v>25</v>
      </c>
      <c r="J66" s="5" t="s">
        <v>25</v>
      </c>
      <c r="K66" s="5" t="s">
        <v>384</v>
      </c>
      <c r="L66" s="5" t="s">
        <v>385</v>
      </c>
      <c r="M66" s="5" t="s">
        <v>386</v>
      </c>
      <c r="N66" s="5" t="s">
        <v>387</v>
      </c>
      <c r="O66" s="5" t="s">
        <v>388</v>
      </c>
      <c r="P66" s="4" t="str">
        <f t="shared" si="0"/>
        <v>Outstanding</v>
      </c>
      <c r="Q66" s="13" t="s">
        <v>25</v>
      </c>
    </row>
    <row r="67" spans="1:17" ht="60" customHeight="1" x14ac:dyDescent="0.35">
      <c r="A67" s="11" t="s">
        <v>381</v>
      </c>
      <c r="B67" s="2" t="s">
        <v>389</v>
      </c>
      <c r="C67" s="1" t="s">
        <v>390</v>
      </c>
      <c r="D67" s="3" t="s">
        <v>20</v>
      </c>
      <c r="E67" s="3" t="s">
        <v>21</v>
      </c>
      <c r="F67" s="4" t="s">
        <v>22</v>
      </c>
      <c r="G67" s="4" t="s">
        <v>23</v>
      </c>
      <c r="H67" s="4" t="s">
        <v>24</v>
      </c>
      <c r="I67" s="4" t="s">
        <v>25</v>
      </c>
      <c r="J67" s="5" t="s">
        <v>25</v>
      </c>
      <c r="K67" s="5" t="s">
        <v>391</v>
      </c>
      <c r="L67" s="5" t="s">
        <v>392</v>
      </c>
      <c r="M67" s="5" t="s">
        <v>393</v>
      </c>
      <c r="N67" s="5" t="s">
        <v>394</v>
      </c>
      <c r="O67" s="5" t="s">
        <v>395</v>
      </c>
      <c r="P67" s="4" t="str">
        <f t="shared" si="0"/>
        <v>Outstanding</v>
      </c>
      <c r="Q67" s="13" t="s">
        <v>25</v>
      </c>
    </row>
    <row r="68" spans="1:17" ht="60" customHeight="1" x14ac:dyDescent="0.35">
      <c r="A68" s="11" t="s">
        <v>381</v>
      </c>
      <c r="B68" s="2" t="s">
        <v>396</v>
      </c>
      <c r="C68" s="1" t="s">
        <v>397</v>
      </c>
      <c r="D68" s="3" t="s">
        <v>20</v>
      </c>
      <c r="E68" s="3" t="s">
        <v>21</v>
      </c>
      <c r="F68" s="4" t="s">
        <v>22</v>
      </c>
      <c r="G68" s="4" t="s">
        <v>23</v>
      </c>
      <c r="H68" s="4" t="s">
        <v>24</v>
      </c>
      <c r="I68" s="4" t="s">
        <v>25</v>
      </c>
      <c r="J68" s="5" t="s">
        <v>25</v>
      </c>
      <c r="K68" s="5" t="s">
        <v>398</v>
      </c>
      <c r="L68" s="5" t="s">
        <v>399</v>
      </c>
      <c r="M68" s="5" t="s">
        <v>400</v>
      </c>
      <c r="N68" s="5" t="s">
        <v>401</v>
      </c>
      <c r="O68" s="5" t="s">
        <v>402</v>
      </c>
      <c r="P68" s="4" t="str">
        <f t="shared" si="0"/>
        <v>Outstanding</v>
      </c>
      <c r="Q68" s="13" t="s">
        <v>25</v>
      </c>
    </row>
    <row r="69" spans="1:17" ht="60" customHeight="1" x14ac:dyDescent="0.35">
      <c r="A69" s="11" t="s">
        <v>381</v>
      </c>
      <c r="B69" s="2" t="s">
        <v>403</v>
      </c>
      <c r="C69" s="1" t="s">
        <v>404</v>
      </c>
      <c r="D69" s="3" t="s">
        <v>20</v>
      </c>
      <c r="E69" s="3" t="s">
        <v>21</v>
      </c>
      <c r="F69" s="4" t="s">
        <v>22</v>
      </c>
      <c r="G69" s="4" t="s">
        <v>23</v>
      </c>
      <c r="H69" s="4" t="s">
        <v>24</v>
      </c>
      <c r="I69" s="4" t="s">
        <v>25</v>
      </c>
      <c r="J69" s="5" t="s">
        <v>25</v>
      </c>
      <c r="K69" s="5" t="s">
        <v>405</v>
      </c>
      <c r="L69" s="5" t="s">
        <v>406</v>
      </c>
      <c r="M69" s="5" t="s">
        <v>407</v>
      </c>
      <c r="N69" s="5" t="s">
        <v>408</v>
      </c>
      <c r="O69" s="5" t="s">
        <v>409</v>
      </c>
      <c r="P69" s="4" t="str">
        <f t="shared" si="0"/>
        <v>Outstanding</v>
      </c>
      <c r="Q69" s="13" t="s">
        <v>25</v>
      </c>
    </row>
    <row r="70" spans="1:17" ht="60" customHeight="1" x14ac:dyDescent="0.35">
      <c r="A70" s="11" t="s">
        <v>381</v>
      </c>
      <c r="B70" s="2" t="s">
        <v>410</v>
      </c>
      <c r="C70" s="1" t="s">
        <v>411</v>
      </c>
      <c r="D70" s="3" t="s">
        <v>20</v>
      </c>
      <c r="E70" s="3" t="s">
        <v>21</v>
      </c>
      <c r="F70" s="4" t="s">
        <v>22</v>
      </c>
      <c r="G70" s="4" t="s">
        <v>23</v>
      </c>
      <c r="H70" s="4" t="s">
        <v>24</v>
      </c>
      <c r="I70" s="4" t="s">
        <v>25</v>
      </c>
      <c r="J70" s="5" t="s">
        <v>25</v>
      </c>
      <c r="K70" s="5" t="s">
        <v>412</v>
      </c>
      <c r="L70" s="5" t="s">
        <v>413</v>
      </c>
      <c r="M70" s="5" t="s">
        <v>414</v>
      </c>
      <c r="N70" s="5" t="s">
        <v>415</v>
      </c>
      <c r="O70" s="5" t="s">
        <v>416</v>
      </c>
      <c r="P70" s="4" t="str">
        <f t="shared" si="0"/>
        <v>Outstanding</v>
      </c>
      <c r="Q70" s="13" t="s">
        <v>25</v>
      </c>
    </row>
    <row r="71" spans="1:17" ht="60" customHeight="1" x14ac:dyDescent="0.35">
      <c r="A71" s="11" t="s">
        <v>381</v>
      </c>
      <c r="B71" s="2" t="s">
        <v>417</v>
      </c>
      <c r="C71" s="1" t="s">
        <v>418</v>
      </c>
      <c r="D71" s="3" t="s">
        <v>20</v>
      </c>
      <c r="E71" s="3" t="s">
        <v>21</v>
      </c>
      <c r="F71" s="4" t="s">
        <v>22</v>
      </c>
      <c r="G71" s="4" t="s">
        <v>23</v>
      </c>
      <c r="H71" s="4" t="s">
        <v>24</v>
      </c>
      <c r="I71" s="4" t="s">
        <v>25</v>
      </c>
      <c r="J71" s="5" t="s">
        <v>25</v>
      </c>
      <c r="K71" s="5" t="s">
        <v>419</v>
      </c>
      <c r="L71" s="5" t="s">
        <v>420</v>
      </c>
      <c r="M71" s="5" t="s">
        <v>421</v>
      </c>
      <c r="N71" s="5" t="s">
        <v>422</v>
      </c>
      <c r="O71" s="5" t="s">
        <v>416</v>
      </c>
      <c r="P71" s="4" t="str">
        <f t="shared" si="0"/>
        <v>Outstanding</v>
      </c>
      <c r="Q71" s="13" t="s">
        <v>25</v>
      </c>
    </row>
    <row r="72" spans="1:17" ht="60" customHeight="1" x14ac:dyDescent="0.35">
      <c r="A72" s="11" t="s">
        <v>381</v>
      </c>
      <c r="B72" s="2" t="s">
        <v>423</v>
      </c>
      <c r="C72" s="1" t="s">
        <v>424</v>
      </c>
      <c r="D72" s="3" t="s">
        <v>20</v>
      </c>
      <c r="E72" s="3" t="s">
        <v>21</v>
      </c>
      <c r="F72" s="4" t="s">
        <v>22</v>
      </c>
      <c r="G72" s="4" t="s">
        <v>23</v>
      </c>
      <c r="H72" s="4" t="s">
        <v>24</v>
      </c>
      <c r="I72" s="4" t="s">
        <v>25</v>
      </c>
      <c r="J72" s="5" t="s">
        <v>25</v>
      </c>
      <c r="K72" s="5" t="s">
        <v>425</v>
      </c>
      <c r="L72" s="5" t="s">
        <v>426</v>
      </c>
      <c r="M72" s="5" t="s">
        <v>427</v>
      </c>
      <c r="N72" s="5" t="s">
        <v>428</v>
      </c>
      <c r="O72" s="5" t="s">
        <v>429</v>
      </c>
      <c r="P72" s="4" t="str">
        <f t="shared" si="0"/>
        <v>Outstanding</v>
      </c>
      <c r="Q72" s="13" t="s">
        <v>25</v>
      </c>
    </row>
    <row r="73" spans="1:17" ht="60" customHeight="1" x14ac:dyDescent="0.35">
      <c r="A73" s="11" t="s">
        <v>381</v>
      </c>
      <c r="B73" s="2" t="s">
        <v>430</v>
      </c>
      <c r="C73" s="1" t="s">
        <v>431</v>
      </c>
      <c r="D73" s="3" t="s">
        <v>20</v>
      </c>
      <c r="E73" s="3" t="s">
        <v>21</v>
      </c>
      <c r="F73" s="4" t="s">
        <v>22</v>
      </c>
      <c r="G73" s="4" t="s">
        <v>23</v>
      </c>
      <c r="H73" s="4" t="s">
        <v>24</v>
      </c>
      <c r="I73" s="4" t="s">
        <v>25</v>
      </c>
      <c r="J73" s="5" t="s">
        <v>25</v>
      </c>
      <c r="K73" s="5" t="s">
        <v>432</v>
      </c>
      <c r="L73" s="5" t="s">
        <v>433</v>
      </c>
      <c r="M73" s="5" t="s">
        <v>434</v>
      </c>
      <c r="N73" s="5" t="s">
        <v>435</v>
      </c>
      <c r="O73" s="5" t="s">
        <v>436</v>
      </c>
      <c r="P73" s="4" t="str">
        <f t="shared" si="0"/>
        <v>Outstanding</v>
      </c>
      <c r="Q73" s="13" t="s">
        <v>25</v>
      </c>
    </row>
    <row r="74" spans="1:17" ht="60" customHeight="1" x14ac:dyDescent="0.35">
      <c r="A74" s="11" t="s">
        <v>381</v>
      </c>
      <c r="B74" s="2" t="s">
        <v>437</v>
      </c>
      <c r="C74" s="1" t="s">
        <v>438</v>
      </c>
      <c r="D74" s="3" t="s">
        <v>20</v>
      </c>
      <c r="E74" s="3" t="s">
        <v>21</v>
      </c>
      <c r="F74" s="4" t="s">
        <v>22</v>
      </c>
      <c r="G74" s="4" t="s">
        <v>23</v>
      </c>
      <c r="H74" s="4" t="s">
        <v>24</v>
      </c>
      <c r="I74" s="4" t="s">
        <v>25</v>
      </c>
      <c r="J74" s="5" t="s">
        <v>25</v>
      </c>
      <c r="K74" s="5" t="s">
        <v>439</v>
      </c>
      <c r="L74" s="5" t="s">
        <v>440</v>
      </c>
      <c r="M74" s="5" t="s">
        <v>441</v>
      </c>
      <c r="N74" s="5" t="s">
        <v>442</v>
      </c>
      <c r="O74" s="5" t="s">
        <v>443</v>
      </c>
      <c r="P74" s="4" t="str">
        <f t="shared" si="0"/>
        <v>Outstanding</v>
      </c>
      <c r="Q74" s="13" t="s">
        <v>25</v>
      </c>
    </row>
    <row r="75" spans="1:17" ht="60" customHeight="1" x14ac:dyDescent="0.35">
      <c r="A75" s="11" t="s">
        <v>444</v>
      </c>
      <c r="B75" s="2" t="s">
        <v>445</v>
      </c>
      <c r="C75" s="1" t="s">
        <v>446</v>
      </c>
      <c r="D75" s="3" t="s">
        <v>20</v>
      </c>
      <c r="E75" s="3" t="s">
        <v>21</v>
      </c>
      <c r="F75" s="4" t="s">
        <v>22</v>
      </c>
      <c r="G75" s="4" t="s">
        <v>23</v>
      </c>
      <c r="H75" s="4" t="s">
        <v>24</v>
      </c>
      <c r="I75" s="4" t="s">
        <v>25</v>
      </c>
      <c r="J75" s="5" t="s">
        <v>25</v>
      </c>
      <c r="K75" s="5" t="s">
        <v>447</v>
      </c>
      <c r="L75" s="5" t="s">
        <v>448</v>
      </c>
      <c r="M75" s="5" t="s">
        <v>449</v>
      </c>
      <c r="N75" s="5" t="s">
        <v>450</v>
      </c>
      <c r="O75" s="5" t="s">
        <v>451</v>
      </c>
      <c r="P75" s="4" t="str">
        <f t="shared" si="0"/>
        <v>Outstanding</v>
      </c>
      <c r="Q75" s="13" t="s">
        <v>25</v>
      </c>
    </row>
    <row r="76" spans="1:17" ht="60" customHeight="1" x14ac:dyDescent="0.35">
      <c r="A76" s="11" t="s">
        <v>444</v>
      </c>
      <c r="B76" s="2" t="s">
        <v>452</v>
      </c>
      <c r="C76" s="1" t="s">
        <v>453</v>
      </c>
      <c r="D76" s="3" t="s">
        <v>20</v>
      </c>
      <c r="E76" s="3" t="s">
        <v>21</v>
      </c>
      <c r="F76" s="4" t="s">
        <v>22</v>
      </c>
      <c r="G76" s="4" t="s">
        <v>23</v>
      </c>
      <c r="H76" s="4" t="s">
        <v>24</v>
      </c>
      <c r="I76" s="4" t="s">
        <v>25</v>
      </c>
      <c r="J76" s="5" t="s">
        <v>25</v>
      </c>
      <c r="K76" s="5" t="s">
        <v>454</v>
      </c>
      <c r="L76" s="5" t="s">
        <v>455</v>
      </c>
      <c r="M76" s="5" t="s">
        <v>456</v>
      </c>
      <c r="N76" s="5" t="s">
        <v>457</v>
      </c>
      <c r="O76" s="5" t="s">
        <v>458</v>
      </c>
      <c r="P76" s="4" t="str">
        <f t="shared" si="0"/>
        <v>Outstanding</v>
      </c>
      <c r="Q76" s="13" t="s">
        <v>25</v>
      </c>
    </row>
    <row r="77" spans="1:17" ht="60" customHeight="1" x14ac:dyDescent="0.35">
      <c r="A77" s="11" t="s">
        <v>444</v>
      </c>
      <c r="B77" s="2" t="s">
        <v>459</v>
      </c>
      <c r="C77" s="1" t="s">
        <v>460</v>
      </c>
      <c r="D77" s="3" t="s">
        <v>20</v>
      </c>
      <c r="E77" s="3" t="s">
        <v>21</v>
      </c>
      <c r="F77" s="4" t="s">
        <v>22</v>
      </c>
      <c r="G77" s="4" t="s">
        <v>23</v>
      </c>
      <c r="H77" s="4" t="s">
        <v>24</v>
      </c>
      <c r="I77" s="4" t="s">
        <v>25</v>
      </c>
      <c r="J77" s="5" t="s">
        <v>25</v>
      </c>
      <c r="K77" s="5" t="s">
        <v>461</v>
      </c>
      <c r="L77" s="5" t="s">
        <v>462</v>
      </c>
      <c r="M77" s="5" t="s">
        <v>463</v>
      </c>
      <c r="N77" s="5" t="s">
        <v>464</v>
      </c>
      <c r="O77" s="5" t="s">
        <v>465</v>
      </c>
      <c r="P77" s="4" t="str">
        <f t="shared" si="0"/>
        <v>Outstanding</v>
      </c>
      <c r="Q77" s="13" t="s">
        <v>25</v>
      </c>
    </row>
    <row r="78" spans="1:17" ht="60" customHeight="1" x14ac:dyDescent="0.35">
      <c r="A78" s="11" t="s">
        <v>466</v>
      </c>
      <c r="B78" s="2" t="s">
        <v>467</v>
      </c>
      <c r="C78" s="1" t="s">
        <v>468</v>
      </c>
      <c r="D78" s="3" t="s">
        <v>20</v>
      </c>
      <c r="E78" s="3" t="s">
        <v>21</v>
      </c>
      <c r="F78" s="4" t="s">
        <v>22</v>
      </c>
      <c r="G78" s="4" t="s">
        <v>23</v>
      </c>
      <c r="H78" s="4" t="s">
        <v>24</v>
      </c>
      <c r="I78" s="4" t="s">
        <v>25</v>
      </c>
      <c r="J78" s="5" t="s">
        <v>25</v>
      </c>
      <c r="K78" s="5" t="s">
        <v>469</v>
      </c>
      <c r="L78" s="5" t="s">
        <v>470</v>
      </c>
      <c r="M78" s="5" t="s">
        <v>471</v>
      </c>
      <c r="N78" s="5" t="s">
        <v>472</v>
      </c>
      <c r="O78" s="5" t="s">
        <v>473</v>
      </c>
      <c r="P78" s="4" t="str">
        <f t="shared" si="0"/>
        <v>Outstanding</v>
      </c>
      <c r="Q78" s="13" t="s">
        <v>25</v>
      </c>
    </row>
    <row r="79" spans="1:17" ht="60" customHeight="1" x14ac:dyDescent="0.35">
      <c r="A79" s="11" t="s">
        <v>466</v>
      </c>
      <c r="B79" s="2" t="s">
        <v>474</v>
      </c>
      <c r="C79" s="1" t="s">
        <v>475</v>
      </c>
      <c r="D79" s="3" t="s">
        <v>20</v>
      </c>
      <c r="E79" s="3" t="s">
        <v>21</v>
      </c>
      <c r="F79" s="4" t="s">
        <v>22</v>
      </c>
      <c r="G79" s="4" t="s">
        <v>23</v>
      </c>
      <c r="H79" s="4" t="s">
        <v>24</v>
      </c>
      <c r="I79" s="4" t="s">
        <v>25</v>
      </c>
      <c r="J79" s="5" t="s">
        <v>25</v>
      </c>
      <c r="K79" s="5" t="s">
        <v>476</v>
      </c>
      <c r="L79" s="5" t="s">
        <v>477</v>
      </c>
      <c r="M79" s="5" t="s">
        <v>478</v>
      </c>
      <c r="N79" s="5" t="s">
        <v>479</v>
      </c>
      <c r="O79" s="5" t="s">
        <v>451</v>
      </c>
      <c r="P79" s="4" t="str">
        <f t="shared" si="0"/>
        <v>Outstanding</v>
      </c>
      <c r="Q79" s="13" t="s">
        <v>25</v>
      </c>
    </row>
    <row r="80" spans="1:17" ht="60" customHeight="1" x14ac:dyDescent="0.35">
      <c r="A80" s="11" t="s">
        <v>466</v>
      </c>
      <c r="B80" s="2" t="s">
        <v>480</v>
      </c>
      <c r="C80" s="1" t="s">
        <v>481</v>
      </c>
      <c r="D80" s="3" t="s">
        <v>20</v>
      </c>
      <c r="E80" s="3" t="s">
        <v>21</v>
      </c>
      <c r="F80" s="4" t="s">
        <v>22</v>
      </c>
      <c r="G80" s="4" t="s">
        <v>23</v>
      </c>
      <c r="H80" s="4" t="s">
        <v>24</v>
      </c>
      <c r="I80" s="4" t="s">
        <v>25</v>
      </c>
      <c r="J80" s="5" t="s">
        <v>25</v>
      </c>
      <c r="K80" s="5" t="s">
        <v>482</v>
      </c>
      <c r="L80" s="5" t="s">
        <v>483</v>
      </c>
      <c r="M80" s="5" t="s">
        <v>484</v>
      </c>
      <c r="N80" s="5" t="s">
        <v>485</v>
      </c>
      <c r="O80" s="5" t="s">
        <v>486</v>
      </c>
      <c r="P80" s="4" t="str">
        <f t="shared" si="0"/>
        <v>Outstanding</v>
      </c>
      <c r="Q80" s="13" t="s">
        <v>25</v>
      </c>
    </row>
    <row r="81" spans="1:17" ht="60" customHeight="1" x14ac:dyDescent="0.35">
      <c r="A81" s="11" t="s">
        <v>466</v>
      </c>
      <c r="B81" s="2" t="s">
        <v>487</v>
      </c>
      <c r="C81" s="1" t="s">
        <v>488</v>
      </c>
      <c r="D81" s="3" t="s">
        <v>20</v>
      </c>
      <c r="E81" s="3" t="s">
        <v>21</v>
      </c>
      <c r="F81" s="4" t="s">
        <v>22</v>
      </c>
      <c r="G81" s="4" t="s">
        <v>23</v>
      </c>
      <c r="H81" s="4" t="s">
        <v>24</v>
      </c>
      <c r="I81" s="4" t="s">
        <v>25</v>
      </c>
      <c r="J81" s="5" t="s">
        <v>25</v>
      </c>
      <c r="K81" s="5" t="s">
        <v>489</v>
      </c>
      <c r="L81" s="5" t="s">
        <v>490</v>
      </c>
      <c r="M81" s="5" t="s">
        <v>491</v>
      </c>
      <c r="N81" s="5" t="s">
        <v>492</v>
      </c>
      <c r="O81" s="5" t="s">
        <v>493</v>
      </c>
      <c r="P81" s="4" t="str">
        <f t="shared" si="0"/>
        <v>Outstanding</v>
      </c>
      <c r="Q81" s="13" t="s">
        <v>25</v>
      </c>
    </row>
    <row r="82" spans="1:17" ht="60" customHeight="1" x14ac:dyDescent="0.35">
      <c r="A82" s="11" t="s">
        <v>466</v>
      </c>
      <c r="B82" s="2" t="s">
        <v>494</v>
      </c>
      <c r="C82" s="1" t="s">
        <v>495</v>
      </c>
      <c r="D82" s="3" t="s">
        <v>20</v>
      </c>
      <c r="E82" s="3" t="s">
        <v>21</v>
      </c>
      <c r="F82" s="4" t="s">
        <v>22</v>
      </c>
      <c r="G82" s="4" t="s">
        <v>23</v>
      </c>
      <c r="H82" s="4" t="s">
        <v>24</v>
      </c>
      <c r="I82" s="4" t="s">
        <v>25</v>
      </c>
      <c r="J82" s="5" t="s">
        <v>25</v>
      </c>
      <c r="K82" s="5" t="s">
        <v>496</v>
      </c>
      <c r="L82" s="5" t="s">
        <v>497</v>
      </c>
      <c r="M82" s="5" t="s">
        <v>498</v>
      </c>
      <c r="N82" s="5" t="s">
        <v>499</v>
      </c>
      <c r="O82" s="5" t="s">
        <v>500</v>
      </c>
      <c r="P82" s="4" t="str">
        <f t="shared" si="0"/>
        <v>Outstanding</v>
      </c>
      <c r="Q82" s="13" t="s">
        <v>25</v>
      </c>
    </row>
    <row r="83" spans="1:17" ht="60" customHeight="1" x14ac:dyDescent="0.35">
      <c r="A83" s="11" t="s">
        <v>501</v>
      </c>
      <c r="B83" s="2" t="s">
        <v>502</v>
      </c>
      <c r="C83" s="1" t="s">
        <v>503</v>
      </c>
      <c r="D83" s="3" t="s">
        <v>20</v>
      </c>
      <c r="E83" s="3" t="s">
        <v>21</v>
      </c>
      <c r="F83" s="4" t="s">
        <v>22</v>
      </c>
      <c r="G83" s="4" t="s">
        <v>23</v>
      </c>
      <c r="H83" s="4" t="s">
        <v>24</v>
      </c>
      <c r="I83" s="4" t="s">
        <v>25</v>
      </c>
      <c r="J83" s="5" t="s">
        <v>25</v>
      </c>
      <c r="K83" s="5" t="s">
        <v>504</v>
      </c>
      <c r="L83" s="5" t="s">
        <v>505</v>
      </c>
      <c r="M83" s="5" t="s">
        <v>98</v>
      </c>
      <c r="N83" s="5" t="s">
        <v>29</v>
      </c>
      <c r="O83" s="5" t="s">
        <v>506</v>
      </c>
      <c r="P83" s="4" t="str">
        <f t="shared" si="0"/>
        <v>Outstanding</v>
      </c>
      <c r="Q83" s="13" t="s">
        <v>25</v>
      </c>
    </row>
    <row r="84" spans="1:17" ht="60" customHeight="1" x14ac:dyDescent="0.35">
      <c r="A84" s="11" t="s">
        <v>501</v>
      </c>
      <c r="B84" s="2" t="s">
        <v>507</v>
      </c>
      <c r="C84" s="1" t="s">
        <v>508</v>
      </c>
      <c r="D84" s="3" t="s">
        <v>20</v>
      </c>
      <c r="E84" s="3" t="s">
        <v>21</v>
      </c>
      <c r="F84" s="4" t="s">
        <v>22</v>
      </c>
      <c r="G84" s="4" t="s">
        <v>23</v>
      </c>
      <c r="H84" s="4" t="s">
        <v>24</v>
      </c>
      <c r="I84" s="4" t="s">
        <v>25</v>
      </c>
      <c r="J84" s="5" t="s">
        <v>25</v>
      </c>
      <c r="K84" s="5" t="s">
        <v>509</v>
      </c>
      <c r="L84" s="5" t="s">
        <v>510</v>
      </c>
      <c r="M84" s="5" t="s">
        <v>511</v>
      </c>
      <c r="N84" s="5" t="s">
        <v>512</v>
      </c>
      <c r="O84" s="5" t="s">
        <v>513</v>
      </c>
      <c r="P84" s="4" t="str">
        <f t="shared" si="0"/>
        <v>Outstanding</v>
      </c>
      <c r="Q84" s="13" t="s">
        <v>25</v>
      </c>
    </row>
    <row r="85" spans="1:17" ht="60" customHeight="1" x14ac:dyDescent="0.35">
      <c r="A85" s="11" t="s">
        <v>501</v>
      </c>
      <c r="B85" s="2" t="s">
        <v>514</v>
      </c>
      <c r="C85" s="1" t="s">
        <v>515</v>
      </c>
      <c r="D85" s="3" t="s">
        <v>20</v>
      </c>
      <c r="E85" s="3" t="s">
        <v>21</v>
      </c>
      <c r="F85" s="4" t="s">
        <v>22</v>
      </c>
      <c r="G85" s="4" t="s">
        <v>23</v>
      </c>
      <c r="H85" s="4" t="s">
        <v>24</v>
      </c>
      <c r="I85" s="4" t="s">
        <v>25</v>
      </c>
      <c r="J85" s="5" t="s">
        <v>25</v>
      </c>
      <c r="K85" s="5" t="s">
        <v>516</v>
      </c>
      <c r="L85" s="5" t="s">
        <v>517</v>
      </c>
      <c r="M85" s="5" t="s">
        <v>518</v>
      </c>
      <c r="N85" s="5" t="s">
        <v>519</v>
      </c>
      <c r="O85" s="5" t="s">
        <v>520</v>
      </c>
      <c r="P85" s="4" t="str">
        <f t="shared" si="0"/>
        <v>Outstanding</v>
      </c>
      <c r="Q85" s="13" t="s">
        <v>25</v>
      </c>
    </row>
    <row r="86" spans="1:17" ht="60" customHeight="1" x14ac:dyDescent="0.35">
      <c r="A86" s="11" t="s">
        <v>501</v>
      </c>
      <c r="B86" s="2" t="s">
        <v>521</v>
      </c>
      <c r="C86" s="1" t="s">
        <v>522</v>
      </c>
      <c r="D86" s="3" t="s">
        <v>20</v>
      </c>
      <c r="E86" s="3" t="s">
        <v>21</v>
      </c>
      <c r="F86" s="4" t="s">
        <v>22</v>
      </c>
      <c r="G86" s="4" t="s">
        <v>23</v>
      </c>
      <c r="H86" s="4" t="s">
        <v>24</v>
      </c>
      <c r="I86" s="4" t="s">
        <v>25</v>
      </c>
      <c r="J86" s="5" t="s">
        <v>25</v>
      </c>
      <c r="K86" s="5" t="s">
        <v>523</v>
      </c>
      <c r="L86" s="5" t="s">
        <v>524</v>
      </c>
      <c r="M86" s="5" t="s">
        <v>525</v>
      </c>
      <c r="N86" s="5" t="s">
        <v>526</v>
      </c>
      <c r="O86" s="5" t="s">
        <v>527</v>
      </c>
      <c r="P86" s="4" t="str">
        <f t="shared" si="0"/>
        <v>Outstanding</v>
      </c>
      <c r="Q86" s="13" t="s">
        <v>25</v>
      </c>
    </row>
    <row r="87" spans="1:17" ht="60" customHeight="1" x14ac:dyDescent="0.35">
      <c r="A87" s="11" t="s">
        <v>501</v>
      </c>
      <c r="B87" s="2" t="s">
        <v>528</v>
      </c>
      <c r="C87" s="1" t="s">
        <v>529</v>
      </c>
      <c r="D87" s="3" t="s">
        <v>20</v>
      </c>
      <c r="E87" s="3" t="s">
        <v>21</v>
      </c>
      <c r="F87" s="4" t="s">
        <v>22</v>
      </c>
      <c r="G87" s="4" t="s">
        <v>23</v>
      </c>
      <c r="H87" s="4" t="s">
        <v>24</v>
      </c>
      <c r="I87" s="4" t="s">
        <v>25</v>
      </c>
      <c r="J87" s="5" t="s">
        <v>25</v>
      </c>
      <c r="K87" s="5" t="s">
        <v>530</v>
      </c>
      <c r="L87" s="5" t="s">
        <v>531</v>
      </c>
      <c r="M87" s="5" t="s">
        <v>98</v>
      </c>
      <c r="N87" s="5" t="s">
        <v>532</v>
      </c>
      <c r="O87" s="5" t="s">
        <v>533</v>
      </c>
      <c r="P87" s="4" t="str">
        <f t="shared" si="0"/>
        <v>Outstanding</v>
      </c>
      <c r="Q87" s="13" t="s">
        <v>25</v>
      </c>
    </row>
    <row r="88" spans="1:17" ht="60" customHeight="1" x14ac:dyDescent="0.35">
      <c r="A88" s="11" t="s">
        <v>501</v>
      </c>
      <c r="B88" s="2" t="s">
        <v>534</v>
      </c>
      <c r="C88" s="1" t="s">
        <v>535</v>
      </c>
      <c r="D88" s="3" t="s">
        <v>20</v>
      </c>
      <c r="E88" s="3" t="s">
        <v>21</v>
      </c>
      <c r="F88" s="4" t="s">
        <v>22</v>
      </c>
      <c r="G88" s="4" t="s">
        <v>23</v>
      </c>
      <c r="H88" s="4" t="s">
        <v>24</v>
      </c>
      <c r="I88" s="4" t="s">
        <v>25</v>
      </c>
      <c r="J88" s="5" t="s">
        <v>25</v>
      </c>
      <c r="K88" s="5" t="s">
        <v>536</v>
      </c>
      <c r="L88" s="5" t="s">
        <v>537</v>
      </c>
      <c r="M88" s="5" t="s">
        <v>538</v>
      </c>
      <c r="N88" s="5" t="s">
        <v>539</v>
      </c>
      <c r="O88" s="5" t="s">
        <v>540</v>
      </c>
      <c r="P88" s="4" t="str">
        <f t="shared" si="0"/>
        <v>Outstanding</v>
      </c>
      <c r="Q88" s="13" t="s">
        <v>25</v>
      </c>
    </row>
    <row r="89" spans="1:17" ht="60" customHeight="1" x14ac:dyDescent="0.35">
      <c r="A89" s="11" t="s">
        <v>501</v>
      </c>
      <c r="B89" s="2" t="s">
        <v>541</v>
      </c>
      <c r="C89" s="1" t="s">
        <v>542</v>
      </c>
      <c r="D89" s="3" t="s">
        <v>20</v>
      </c>
      <c r="E89" s="3" t="s">
        <v>21</v>
      </c>
      <c r="F89" s="4" t="s">
        <v>22</v>
      </c>
      <c r="G89" s="4" t="s">
        <v>23</v>
      </c>
      <c r="H89" s="4" t="s">
        <v>24</v>
      </c>
      <c r="I89" s="4" t="s">
        <v>25</v>
      </c>
      <c r="J89" s="5" t="s">
        <v>25</v>
      </c>
      <c r="K89" s="5" t="s">
        <v>543</v>
      </c>
      <c r="L89" s="5" t="s">
        <v>544</v>
      </c>
      <c r="M89" s="5" t="s">
        <v>545</v>
      </c>
      <c r="N89" s="5" t="s">
        <v>546</v>
      </c>
      <c r="O89" s="5" t="s">
        <v>547</v>
      </c>
      <c r="P89" s="4" t="str">
        <f t="shared" si="0"/>
        <v>Outstanding</v>
      </c>
      <c r="Q89" s="13" t="s">
        <v>25</v>
      </c>
    </row>
    <row r="90" spans="1:17" ht="60" customHeight="1" x14ac:dyDescent="0.35">
      <c r="A90" s="11" t="s">
        <v>501</v>
      </c>
      <c r="B90" s="2" t="s">
        <v>548</v>
      </c>
      <c r="C90" s="1" t="s">
        <v>549</v>
      </c>
      <c r="D90" s="3" t="s">
        <v>20</v>
      </c>
      <c r="E90" s="3" t="s">
        <v>21</v>
      </c>
      <c r="F90" s="4" t="s">
        <v>22</v>
      </c>
      <c r="G90" s="4" t="s">
        <v>23</v>
      </c>
      <c r="H90" s="4" t="s">
        <v>24</v>
      </c>
      <c r="I90" s="4" t="s">
        <v>25</v>
      </c>
      <c r="J90" s="5" t="s">
        <v>25</v>
      </c>
      <c r="K90" s="5" t="s">
        <v>550</v>
      </c>
      <c r="L90" s="5" t="s">
        <v>551</v>
      </c>
      <c r="M90" s="5" t="s">
        <v>545</v>
      </c>
      <c r="N90" s="5" t="s">
        <v>552</v>
      </c>
      <c r="O90" s="5" t="s">
        <v>553</v>
      </c>
      <c r="P90" s="4" t="str">
        <f t="shared" si="0"/>
        <v>Outstanding</v>
      </c>
      <c r="Q90" s="13" t="s">
        <v>25</v>
      </c>
    </row>
    <row r="91" spans="1:17" ht="60" customHeight="1" x14ac:dyDescent="0.35">
      <c r="A91" s="11" t="s">
        <v>501</v>
      </c>
      <c r="B91" s="2" t="s">
        <v>554</v>
      </c>
      <c r="C91" s="1" t="s">
        <v>555</v>
      </c>
      <c r="D91" s="3" t="s">
        <v>20</v>
      </c>
      <c r="E91" s="3" t="s">
        <v>21</v>
      </c>
      <c r="F91" s="4" t="s">
        <v>22</v>
      </c>
      <c r="G91" s="4" t="s">
        <v>23</v>
      </c>
      <c r="H91" s="4" t="s">
        <v>24</v>
      </c>
      <c r="I91" s="4" t="s">
        <v>25</v>
      </c>
      <c r="J91" s="5" t="s">
        <v>25</v>
      </c>
      <c r="K91" s="5" t="s">
        <v>556</v>
      </c>
      <c r="L91" s="5" t="s">
        <v>557</v>
      </c>
      <c r="M91" s="5" t="s">
        <v>558</v>
      </c>
      <c r="N91" s="5" t="s">
        <v>559</v>
      </c>
      <c r="O91" s="5" t="s">
        <v>560</v>
      </c>
      <c r="P91" s="4" t="str">
        <f t="shared" si="0"/>
        <v>Outstanding</v>
      </c>
      <c r="Q91" s="13" t="s">
        <v>25</v>
      </c>
    </row>
    <row r="92" spans="1:17" ht="60" customHeight="1" x14ac:dyDescent="0.35">
      <c r="A92" s="11" t="s">
        <v>501</v>
      </c>
      <c r="B92" s="2" t="s">
        <v>561</v>
      </c>
      <c r="C92" s="1" t="s">
        <v>562</v>
      </c>
      <c r="D92" s="3" t="s">
        <v>20</v>
      </c>
      <c r="E92" s="3" t="s">
        <v>21</v>
      </c>
      <c r="F92" s="4" t="s">
        <v>22</v>
      </c>
      <c r="G92" s="4" t="s">
        <v>23</v>
      </c>
      <c r="H92" s="4" t="s">
        <v>24</v>
      </c>
      <c r="I92" s="4" t="s">
        <v>25</v>
      </c>
      <c r="J92" s="5" t="s">
        <v>25</v>
      </c>
      <c r="K92" s="5" t="s">
        <v>563</v>
      </c>
      <c r="L92" s="5" t="s">
        <v>564</v>
      </c>
      <c r="M92" s="5" t="s">
        <v>98</v>
      </c>
      <c r="N92" s="5" t="s">
        <v>565</v>
      </c>
      <c r="O92" s="5" t="s">
        <v>566</v>
      </c>
      <c r="P92" s="4" t="str">
        <f t="shared" si="0"/>
        <v>Outstanding</v>
      </c>
      <c r="Q92" s="13" t="s">
        <v>25</v>
      </c>
    </row>
    <row r="93" spans="1:17" ht="60" customHeight="1" x14ac:dyDescent="0.35">
      <c r="A93" s="11" t="s">
        <v>501</v>
      </c>
      <c r="B93" s="2" t="s">
        <v>567</v>
      </c>
      <c r="C93" s="1" t="s">
        <v>568</v>
      </c>
      <c r="D93" s="3" t="s">
        <v>20</v>
      </c>
      <c r="E93" s="3" t="s">
        <v>21</v>
      </c>
      <c r="F93" s="4" t="s">
        <v>22</v>
      </c>
      <c r="G93" s="4" t="s">
        <v>23</v>
      </c>
      <c r="H93" s="4" t="s">
        <v>24</v>
      </c>
      <c r="I93" s="4" t="s">
        <v>25</v>
      </c>
      <c r="J93" s="5" t="s">
        <v>25</v>
      </c>
      <c r="K93" s="5" t="s">
        <v>569</v>
      </c>
      <c r="L93" s="5" t="s">
        <v>570</v>
      </c>
      <c r="M93" s="5" t="s">
        <v>98</v>
      </c>
      <c r="N93" s="5" t="s">
        <v>571</v>
      </c>
      <c r="O93" s="5" t="s">
        <v>572</v>
      </c>
      <c r="P93" s="4" t="str">
        <f t="shared" si="0"/>
        <v>Outstanding</v>
      </c>
      <c r="Q93" s="13" t="s">
        <v>25</v>
      </c>
    </row>
    <row r="94" spans="1:17" ht="60" customHeight="1" x14ac:dyDescent="0.35">
      <c r="A94" s="11" t="s">
        <v>501</v>
      </c>
      <c r="B94" s="2" t="s">
        <v>573</v>
      </c>
      <c r="C94" s="1" t="s">
        <v>574</v>
      </c>
      <c r="D94" s="3" t="s">
        <v>20</v>
      </c>
      <c r="E94" s="3" t="s">
        <v>21</v>
      </c>
      <c r="F94" s="4" t="s">
        <v>22</v>
      </c>
      <c r="G94" s="4" t="s">
        <v>23</v>
      </c>
      <c r="H94" s="4" t="s">
        <v>24</v>
      </c>
      <c r="I94" s="4" t="s">
        <v>25</v>
      </c>
      <c r="J94" s="5" t="s">
        <v>25</v>
      </c>
      <c r="K94" s="5" t="s">
        <v>575</v>
      </c>
      <c r="L94" s="5" t="s">
        <v>576</v>
      </c>
      <c r="M94" s="5" t="s">
        <v>577</v>
      </c>
      <c r="N94" s="5" t="s">
        <v>578</v>
      </c>
      <c r="O94" s="5" t="s">
        <v>579</v>
      </c>
      <c r="P94" s="4" t="str">
        <f t="shared" si="0"/>
        <v>Outstanding</v>
      </c>
      <c r="Q94" s="13" t="s">
        <v>25</v>
      </c>
    </row>
    <row r="95" spans="1:17" ht="60" customHeight="1" x14ac:dyDescent="0.35">
      <c r="A95" s="11" t="s">
        <v>580</v>
      </c>
      <c r="B95" s="2" t="s">
        <v>581</v>
      </c>
      <c r="C95" s="1" t="s">
        <v>582</v>
      </c>
      <c r="D95" s="3" t="s">
        <v>20</v>
      </c>
      <c r="E95" s="3" t="s">
        <v>21</v>
      </c>
      <c r="F95" s="4" t="s">
        <v>22</v>
      </c>
      <c r="G95" s="4" t="s">
        <v>23</v>
      </c>
      <c r="H95" s="4" t="s">
        <v>24</v>
      </c>
      <c r="I95" s="4" t="s">
        <v>25</v>
      </c>
      <c r="J95" s="5" t="s">
        <v>25</v>
      </c>
      <c r="K95" s="5" t="s">
        <v>583</v>
      </c>
      <c r="L95" s="5" t="s">
        <v>584</v>
      </c>
      <c r="M95" s="5" t="s">
        <v>585</v>
      </c>
      <c r="N95" s="5" t="s">
        <v>586</v>
      </c>
      <c r="O95" s="5" t="s">
        <v>587</v>
      </c>
      <c r="P95" s="4" t="str">
        <f t="shared" si="0"/>
        <v>Outstanding</v>
      </c>
      <c r="Q95" s="13" t="s">
        <v>25</v>
      </c>
    </row>
    <row r="96" spans="1:17" ht="60" customHeight="1" x14ac:dyDescent="0.35">
      <c r="A96" s="11" t="s">
        <v>580</v>
      </c>
      <c r="B96" s="2" t="s">
        <v>588</v>
      </c>
      <c r="C96" s="1" t="s">
        <v>589</v>
      </c>
      <c r="D96" s="3" t="s">
        <v>20</v>
      </c>
      <c r="E96" s="3" t="s">
        <v>21</v>
      </c>
      <c r="F96" s="4" t="s">
        <v>22</v>
      </c>
      <c r="G96" s="4" t="s">
        <v>23</v>
      </c>
      <c r="H96" s="4" t="s">
        <v>24</v>
      </c>
      <c r="I96" s="4" t="s">
        <v>25</v>
      </c>
      <c r="J96" s="5" t="s">
        <v>25</v>
      </c>
      <c r="K96" s="5" t="s">
        <v>590</v>
      </c>
      <c r="L96" s="5" t="s">
        <v>591</v>
      </c>
      <c r="M96" s="5" t="s">
        <v>592</v>
      </c>
      <c r="N96" s="5" t="s">
        <v>593</v>
      </c>
      <c r="O96" s="5" t="s">
        <v>594</v>
      </c>
      <c r="P96" s="4" t="str">
        <f t="shared" si="0"/>
        <v>Outstanding</v>
      </c>
      <c r="Q96" s="13" t="s">
        <v>25</v>
      </c>
    </row>
    <row r="97" spans="1:17" ht="60" customHeight="1" x14ac:dyDescent="0.35">
      <c r="A97" s="11" t="s">
        <v>580</v>
      </c>
      <c r="B97" s="2" t="s">
        <v>595</v>
      </c>
      <c r="C97" s="1" t="s">
        <v>596</v>
      </c>
      <c r="D97" s="3" t="s">
        <v>20</v>
      </c>
      <c r="E97" s="3" t="s">
        <v>21</v>
      </c>
      <c r="F97" s="4" t="s">
        <v>22</v>
      </c>
      <c r="G97" s="4" t="s">
        <v>23</v>
      </c>
      <c r="H97" s="4" t="s">
        <v>24</v>
      </c>
      <c r="I97" s="4" t="s">
        <v>25</v>
      </c>
      <c r="J97" s="5" t="s">
        <v>25</v>
      </c>
      <c r="K97" s="5" t="s">
        <v>597</v>
      </c>
      <c r="L97" s="5" t="s">
        <v>598</v>
      </c>
      <c r="M97" s="5" t="s">
        <v>577</v>
      </c>
      <c r="N97" s="5" t="s">
        <v>599</v>
      </c>
      <c r="O97" s="5" t="s">
        <v>600</v>
      </c>
      <c r="P97" s="4" t="str">
        <f t="shared" si="0"/>
        <v>Outstanding</v>
      </c>
      <c r="Q97" s="13" t="s">
        <v>25</v>
      </c>
    </row>
    <row r="98" spans="1:17" ht="60" customHeight="1" x14ac:dyDescent="0.35">
      <c r="A98" s="11" t="s">
        <v>580</v>
      </c>
      <c r="B98" s="2" t="s">
        <v>601</v>
      </c>
      <c r="C98" s="1" t="s">
        <v>602</v>
      </c>
      <c r="D98" s="3" t="s">
        <v>20</v>
      </c>
      <c r="E98" s="3" t="s">
        <v>21</v>
      </c>
      <c r="F98" s="4" t="s">
        <v>22</v>
      </c>
      <c r="G98" s="4" t="s">
        <v>23</v>
      </c>
      <c r="H98" s="4" t="s">
        <v>24</v>
      </c>
      <c r="I98" s="4" t="s">
        <v>25</v>
      </c>
      <c r="J98" s="5" t="s">
        <v>25</v>
      </c>
      <c r="K98" s="5" t="s">
        <v>603</v>
      </c>
      <c r="L98" s="5" t="s">
        <v>604</v>
      </c>
      <c r="M98" s="5" t="s">
        <v>605</v>
      </c>
      <c r="N98" s="5" t="s">
        <v>606</v>
      </c>
      <c r="O98" s="5" t="s">
        <v>607</v>
      </c>
      <c r="P98" s="4" t="str">
        <f t="shared" si="0"/>
        <v>Outstanding</v>
      </c>
      <c r="Q98" s="13" t="s">
        <v>25</v>
      </c>
    </row>
    <row r="99" spans="1:17" ht="60" customHeight="1" x14ac:dyDescent="0.35">
      <c r="A99" s="11" t="s">
        <v>580</v>
      </c>
      <c r="B99" s="2" t="s">
        <v>608</v>
      </c>
      <c r="C99" s="1" t="s">
        <v>609</v>
      </c>
      <c r="D99" s="3" t="s">
        <v>20</v>
      </c>
      <c r="E99" s="3" t="s">
        <v>21</v>
      </c>
      <c r="F99" s="4" t="s">
        <v>22</v>
      </c>
      <c r="G99" s="4" t="s">
        <v>23</v>
      </c>
      <c r="H99" s="4" t="s">
        <v>24</v>
      </c>
      <c r="I99" s="4" t="s">
        <v>25</v>
      </c>
      <c r="J99" s="5" t="s">
        <v>25</v>
      </c>
      <c r="K99" s="5" t="s">
        <v>610</v>
      </c>
      <c r="L99" s="5" t="s">
        <v>611</v>
      </c>
      <c r="M99" s="5" t="s">
        <v>612</v>
      </c>
      <c r="N99" s="5" t="s">
        <v>613</v>
      </c>
      <c r="O99" s="5" t="s">
        <v>614</v>
      </c>
      <c r="P99" s="4" t="str">
        <f t="shared" si="0"/>
        <v>Outstanding</v>
      </c>
      <c r="Q99" s="13" t="s">
        <v>25</v>
      </c>
    </row>
    <row r="100" spans="1:17" ht="60" customHeight="1" x14ac:dyDescent="0.35">
      <c r="A100" s="11" t="s">
        <v>580</v>
      </c>
      <c r="B100" s="2" t="s">
        <v>615</v>
      </c>
      <c r="C100" s="1" t="s">
        <v>616</v>
      </c>
      <c r="D100" s="3" t="s">
        <v>83</v>
      </c>
      <c r="E100" s="3" t="s">
        <v>21</v>
      </c>
      <c r="F100" s="4" t="s">
        <v>22</v>
      </c>
      <c r="G100" s="4" t="s">
        <v>23</v>
      </c>
      <c r="H100" s="4" t="s">
        <v>24</v>
      </c>
      <c r="I100" s="4" t="s">
        <v>25</v>
      </c>
      <c r="J100" s="5" t="s">
        <v>25</v>
      </c>
      <c r="K100" s="5" t="s">
        <v>617</v>
      </c>
      <c r="L100" s="5" t="s">
        <v>618</v>
      </c>
      <c r="M100" s="5" t="s">
        <v>98</v>
      </c>
      <c r="N100" s="5" t="s">
        <v>29</v>
      </c>
      <c r="O100" s="5" t="s">
        <v>619</v>
      </c>
      <c r="P100" s="4" t="str">
        <f t="shared" si="0"/>
        <v>Outstanding</v>
      </c>
      <c r="Q100" s="13" t="s">
        <v>25</v>
      </c>
    </row>
    <row r="101" spans="1:17" ht="60" customHeight="1" x14ac:dyDescent="0.35">
      <c r="A101" s="11" t="s">
        <v>580</v>
      </c>
      <c r="B101" s="2" t="s">
        <v>620</v>
      </c>
      <c r="C101" s="1" t="s">
        <v>621</v>
      </c>
      <c r="D101" s="3" t="s">
        <v>20</v>
      </c>
      <c r="E101" s="3" t="s">
        <v>21</v>
      </c>
      <c r="F101" s="4" t="s">
        <v>22</v>
      </c>
      <c r="G101" s="4" t="s">
        <v>23</v>
      </c>
      <c r="H101" s="4" t="s">
        <v>24</v>
      </c>
      <c r="I101" s="4" t="s">
        <v>25</v>
      </c>
      <c r="J101" s="5" t="s">
        <v>25</v>
      </c>
      <c r="K101" s="5" t="s">
        <v>622</v>
      </c>
      <c r="L101" s="5" t="s">
        <v>623</v>
      </c>
      <c r="M101" s="5" t="s">
        <v>624</v>
      </c>
      <c r="N101" s="5" t="s">
        <v>625</v>
      </c>
      <c r="O101" s="5" t="s">
        <v>626</v>
      </c>
      <c r="P101" s="4" t="str">
        <f t="shared" si="0"/>
        <v>Outstanding</v>
      </c>
      <c r="Q101" s="13" t="s">
        <v>25</v>
      </c>
    </row>
    <row r="102" spans="1:17" ht="60" customHeight="1" x14ac:dyDescent="0.35">
      <c r="A102" s="11" t="s">
        <v>580</v>
      </c>
      <c r="B102" s="2" t="s">
        <v>627</v>
      </c>
      <c r="C102" s="1" t="s">
        <v>628</v>
      </c>
      <c r="D102" s="3" t="s">
        <v>20</v>
      </c>
      <c r="E102" s="3" t="s">
        <v>21</v>
      </c>
      <c r="F102" s="4" t="s">
        <v>22</v>
      </c>
      <c r="G102" s="4" t="s">
        <v>23</v>
      </c>
      <c r="H102" s="4" t="s">
        <v>24</v>
      </c>
      <c r="I102" s="4" t="s">
        <v>25</v>
      </c>
      <c r="J102" s="5" t="s">
        <v>25</v>
      </c>
      <c r="K102" s="5" t="s">
        <v>629</v>
      </c>
      <c r="L102" s="5" t="s">
        <v>630</v>
      </c>
      <c r="M102" s="5" t="s">
        <v>631</v>
      </c>
      <c r="N102" s="5" t="s">
        <v>632</v>
      </c>
      <c r="O102" s="5" t="s">
        <v>633</v>
      </c>
      <c r="P102" s="4" t="str">
        <f t="shared" si="0"/>
        <v>Outstanding</v>
      </c>
      <c r="Q102" s="13" t="s">
        <v>25</v>
      </c>
    </row>
    <row r="103" spans="1:17" ht="60" customHeight="1" x14ac:dyDescent="0.35">
      <c r="A103" s="11" t="s">
        <v>580</v>
      </c>
      <c r="B103" s="2" t="s">
        <v>634</v>
      </c>
      <c r="C103" s="1" t="s">
        <v>635</v>
      </c>
      <c r="D103" s="3" t="s">
        <v>20</v>
      </c>
      <c r="E103" s="3" t="s">
        <v>21</v>
      </c>
      <c r="F103" s="4" t="s">
        <v>22</v>
      </c>
      <c r="G103" s="4" t="s">
        <v>23</v>
      </c>
      <c r="H103" s="4" t="s">
        <v>24</v>
      </c>
      <c r="I103" s="4" t="s">
        <v>25</v>
      </c>
      <c r="J103" s="5" t="s">
        <v>25</v>
      </c>
      <c r="K103" s="5" t="s">
        <v>636</v>
      </c>
      <c r="L103" s="5" t="s">
        <v>637</v>
      </c>
      <c r="M103" s="5" t="s">
        <v>638</v>
      </c>
      <c r="N103" s="5" t="s">
        <v>639</v>
      </c>
      <c r="O103" s="5" t="s">
        <v>640</v>
      </c>
      <c r="P103" s="4" t="str">
        <f t="shared" si="0"/>
        <v>Outstanding</v>
      </c>
      <c r="Q103" s="13" t="s">
        <v>25</v>
      </c>
    </row>
    <row r="104" spans="1:17" ht="60" customHeight="1" x14ac:dyDescent="0.35">
      <c r="A104" s="11" t="s">
        <v>580</v>
      </c>
      <c r="B104" s="2" t="s">
        <v>641</v>
      </c>
      <c r="C104" s="1" t="s">
        <v>642</v>
      </c>
      <c r="D104" s="3" t="s">
        <v>20</v>
      </c>
      <c r="E104" s="3" t="s">
        <v>21</v>
      </c>
      <c r="F104" s="4" t="s">
        <v>22</v>
      </c>
      <c r="G104" s="4" t="s">
        <v>23</v>
      </c>
      <c r="H104" s="4" t="s">
        <v>24</v>
      </c>
      <c r="I104" s="4" t="s">
        <v>25</v>
      </c>
      <c r="J104" s="5" t="s">
        <v>25</v>
      </c>
      <c r="K104" s="5" t="s">
        <v>643</v>
      </c>
      <c r="L104" s="5" t="s">
        <v>644</v>
      </c>
      <c r="M104" s="5" t="s">
        <v>645</v>
      </c>
      <c r="N104" s="5" t="s">
        <v>646</v>
      </c>
      <c r="O104" s="5" t="s">
        <v>640</v>
      </c>
      <c r="P104" s="4" t="str">
        <f t="shared" si="0"/>
        <v>Outstanding</v>
      </c>
      <c r="Q104" s="13" t="s">
        <v>25</v>
      </c>
    </row>
    <row r="105" spans="1:17" ht="60" customHeight="1" x14ac:dyDescent="0.35">
      <c r="A105" s="11" t="s">
        <v>580</v>
      </c>
      <c r="B105" s="2" t="s">
        <v>647</v>
      </c>
      <c r="C105" s="1" t="s">
        <v>648</v>
      </c>
      <c r="D105" s="3" t="s">
        <v>20</v>
      </c>
      <c r="E105" s="3" t="s">
        <v>21</v>
      </c>
      <c r="F105" s="4" t="s">
        <v>22</v>
      </c>
      <c r="G105" s="4" t="s">
        <v>23</v>
      </c>
      <c r="H105" s="4" t="s">
        <v>24</v>
      </c>
      <c r="I105" s="4" t="s">
        <v>25</v>
      </c>
      <c r="J105" s="5" t="s">
        <v>25</v>
      </c>
      <c r="K105" s="5" t="s">
        <v>649</v>
      </c>
      <c r="L105" s="5" t="s">
        <v>650</v>
      </c>
      <c r="M105" s="5" t="s">
        <v>651</v>
      </c>
      <c r="N105" s="5" t="s">
        <v>652</v>
      </c>
      <c r="O105" s="5" t="s">
        <v>653</v>
      </c>
      <c r="P105" s="4" t="str">
        <f t="shared" si="0"/>
        <v>Outstanding</v>
      </c>
      <c r="Q105" s="13" t="s">
        <v>25</v>
      </c>
    </row>
    <row r="106" spans="1:17" ht="60" customHeight="1" x14ac:dyDescent="0.35">
      <c r="A106" s="11" t="s">
        <v>580</v>
      </c>
      <c r="B106" s="2" t="s">
        <v>654</v>
      </c>
      <c r="C106" s="1" t="s">
        <v>655</v>
      </c>
      <c r="D106" s="3" t="s">
        <v>20</v>
      </c>
      <c r="E106" s="3" t="s">
        <v>21</v>
      </c>
      <c r="F106" s="4" t="s">
        <v>22</v>
      </c>
      <c r="G106" s="4" t="s">
        <v>23</v>
      </c>
      <c r="H106" s="4" t="s">
        <v>24</v>
      </c>
      <c r="I106" s="4" t="s">
        <v>25</v>
      </c>
      <c r="J106" s="5" t="s">
        <v>25</v>
      </c>
      <c r="K106" s="5" t="s">
        <v>656</v>
      </c>
      <c r="L106" s="5" t="s">
        <v>657</v>
      </c>
      <c r="M106" s="5" t="s">
        <v>658</v>
      </c>
      <c r="N106" s="5" t="s">
        <v>659</v>
      </c>
      <c r="O106" s="5" t="s">
        <v>660</v>
      </c>
      <c r="P106" s="4" t="str">
        <f t="shared" si="0"/>
        <v>Outstanding</v>
      </c>
      <c r="Q106" s="13" t="s">
        <v>25</v>
      </c>
    </row>
    <row r="107" spans="1:17" ht="60" customHeight="1" x14ac:dyDescent="0.35">
      <c r="A107" s="11" t="s">
        <v>661</v>
      </c>
      <c r="B107" s="2" t="s">
        <v>662</v>
      </c>
      <c r="C107" s="1" t="s">
        <v>663</v>
      </c>
      <c r="D107" s="3" t="s">
        <v>20</v>
      </c>
      <c r="E107" s="3" t="s">
        <v>21</v>
      </c>
      <c r="F107" s="4" t="s">
        <v>22</v>
      </c>
      <c r="G107" s="4" t="s">
        <v>23</v>
      </c>
      <c r="H107" s="4" t="s">
        <v>24</v>
      </c>
      <c r="I107" s="4" t="s">
        <v>25</v>
      </c>
      <c r="J107" s="5" t="s">
        <v>25</v>
      </c>
      <c r="K107" s="5" t="s">
        <v>664</v>
      </c>
      <c r="L107" s="5" t="s">
        <v>665</v>
      </c>
      <c r="M107" s="5" t="s">
        <v>666</v>
      </c>
      <c r="N107" s="5" t="s">
        <v>667</v>
      </c>
      <c r="O107" s="5" t="s">
        <v>668</v>
      </c>
      <c r="P107" s="4" t="str">
        <f t="shared" si="0"/>
        <v>Outstanding</v>
      </c>
      <c r="Q107" s="13" t="s">
        <v>25</v>
      </c>
    </row>
    <row r="108" spans="1:17" ht="60" customHeight="1" x14ac:dyDescent="0.35">
      <c r="A108" s="11" t="s">
        <v>669</v>
      </c>
      <c r="B108" s="2" t="s">
        <v>670</v>
      </c>
      <c r="C108" s="1" t="s">
        <v>671</v>
      </c>
      <c r="D108" s="3" t="s">
        <v>20</v>
      </c>
      <c r="E108" s="3" t="s">
        <v>21</v>
      </c>
      <c r="F108" s="4" t="s">
        <v>22</v>
      </c>
      <c r="G108" s="4" t="s">
        <v>23</v>
      </c>
      <c r="H108" s="4" t="s">
        <v>24</v>
      </c>
      <c r="I108" s="4" t="s">
        <v>25</v>
      </c>
      <c r="J108" s="5" t="s">
        <v>25</v>
      </c>
      <c r="K108" s="5" t="s">
        <v>672</v>
      </c>
      <c r="L108" s="5" t="s">
        <v>673</v>
      </c>
      <c r="M108" s="5" t="s">
        <v>98</v>
      </c>
      <c r="N108" s="5" t="s">
        <v>674</v>
      </c>
      <c r="O108" s="5" t="s">
        <v>675</v>
      </c>
      <c r="P108" s="4" t="str">
        <f t="shared" si="0"/>
        <v>Outstanding</v>
      </c>
      <c r="Q108" s="13" t="s">
        <v>25</v>
      </c>
    </row>
    <row r="109" spans="1:17" ht="60" customHeight="1" x14ac:dyDescent="0.35">
      <c r="A109" s="11" t="s">
        <v>669</v>
      </c>
      <c r="B109" s="2" t="s">
        <v>676</v>
      </c>
      <c r="C109" s="1" t="s">
        <v>677</v>
      </c>
      <c r="D109" s="3" t="s">
        <v>20</v>
      </c>
      <c r="E109" s="3" t="s">
        <v>21</v>
      </c>
      <c r="F109" s="4" t="s">
        <v>22</v>
      </c>
      <c r="G109" s="4" t="s">
        <v>23</v>
      </c>
      <c r="H109" s="4" t="s">
        <v>24</v>
      </c>
      <c r="I109" s="4" t="s">
        <v>25</v>
      </c>
      <c r="J109" s="5" t="s">
        <v>25</v>
      </c>
      <c r="K109" s="5" t="s">
        <v>678</v>
      </c>
      <c r="L109" s="5" t="s">
        <v>679</v>
      </c>
      <c r="M109" s="5" t="s">
        <v>98</v>
      </c>
      <c r="N109" s="5" t="s">
        <v>680</v>
      </c>
      <c r="O109" s="5" t="s">
        <v>681</v>
      </c>
      <c r="P109" s="4" t="str">
        <f t="shared" si="0"/>
        <v>Outstanding</v>
      </c>
      <c r="Q109" s="13" t="s">
        <v>25</v>
      </c>
    </row>
    <row r="110" spans="1:17" ht="60" customHeight="1" x14ac:dyDescent="0.35">
      <c r="A110" s="11" t="s">
        <v>682</v>
      </c>
      <c r="B110" s="2" t="s">
        <v>683</v>
      </c>
      <c r="C110" s="1" t="s">
        <v>684</v>
      </c>
      <c r="D110" s="3" t="s">
        <v>20</v>
      </c>
      <c r="E110" s="3" t="s">
        <v>21</v>
      </c>
      <c r="F110" s="4" t="s">
        <v>22</v>
      </c>
      <c r="G110" s="4" t="s">
        <v>23</v>
      </c>
      <c r="H110" s="4" t="s">
        <v>24</v>
      </c>
      <c r="I110" s="4" t="s">
        <v>25</v>
      </c>
      <c r="J110" s="5" t="s">
        <v>25</v>
      </c>
      <c r="K110" s="5" t="s">
        <v>685</v>
      </c>
      <c r="L110" s="5" t="s">
        <v>686</v>
      </c>
      <c r="M110" s="5" t="s">
        <v>687</v>
      </c>
      <c r="N110" s="5" t="s">
        <v>688</v>
      </c>
      <c r="O110" s="5" t="s">
        <v>689</v>
      </c>
      <c r="P110" s="4" t="str">
        <f t="shared" si="0"/>
        <v>Outstanding</v>
      </c>
      <c r="Q110" s="13" t="s">
        <v>25</v>
      </c>
    </row>
    <row r="111" spans="1:17" ht="60" customHeight="1" x14ac:dyDescent="0.35">
      <c r="A111" s="11" t="s">
        <v>682</v>
      </c>
      <c r="B111" s="2" t="s">
        <v>690</v>
      </c>
      <c r="C111" s="1" t="s">
        <v>691</v>
      </c>
      <c r="D111" s="3" t="s">
        <v>20</v>
      </c>
      <c r="E111" s="3" t="s">
        <v>21</v>
      </c>
      <c r="F111" s="4" t="s">
        <v>22</v>
      </c>
      <c r="G111" s="4" t="s">
        <v>23</v>
      </c>
      <c r="H111" s="4" t="s">
        <v>24</v>
      </c>
      <c r="I111" s="4" t="s">
        <v>25</v>
      </c>
      <c r="J111" s="5" t="s">
        <v>25</v>
      </c>
      <c r="K111" s="5" t="s">
        <v>692</v>
      </c>
      <c r="L111" s="5" t="s">
        <v>693</v>
      </c>
      <c r="M111" s="5" t="s">
        <v>694</v>
      </c>
      <c r="N111" s="5" t="s">
        <v>695</v>
      </c>
      <c r="O111" s="5" t="s">
        <v>696</v>
      </c>
      <c r="P111" s="4" t="str">
        <f t="shared" si="0"/>
        <v>Outstanding</v>
      </c>
      <c r="Q111" s="13" t="s">
        <v>25</v>
      </c>
    </row>
    <row r="112" spans="1:17" ht="60" customHeight="1" x14ac:dyDescent="0.35">
      <c r="A112" s="11" t="s">
        <v>682</v>
      </c>
      <c r="B112" s="2" t="s">
        <v>697</v>
      </c>
      <c r="C112" s="1" t="s">
        <v>698</v>
      </c>
      <c r="D112" s="3" t="s">
        <v>20</v>
      </c>
      <c r="E112" s="3" t="s">
        <v>21</v>
      </c>
      <c r="F112" s="4" t="s">
        <v>22</v>
      </c>
      <c r="G112" s="4" t="s">
        <v>23</v>
      </c>
      <c r="H112" s="4" t="s">
        <v>24</v>
      </c>
      <c r="I112" s="4" t="s">
        <v>25</v>
      </c>
      <c r="J112" s="5" t="s">
        <v>25</v>
      </c>
      <c r="K112" s="5" t="s">
        <v>699</v>
      </c>
      <c r="L112" s="5" t="s">
        <v>700</v>
      </c>
      <c r="M112" s="5" t="s">
        <v>701</v>
      </c>
      <c r="N112" s="5" t="s">
        <v>702</v>
      </c>
      <c r="O112" s="5" t="s">
        <v>703</v>
      </c>
      <c r="P112" s="4" t="str">
        <f t="shared" si="0"/>
        <v>Outstanding</v>
      </c>
      <c r="Q112" s="13" t="s">
        <v>25</v>
      </c>
    </row>
    <row r="113" spans="1:17" ht="60" customHeight="1" x14ac:dyDescent="0.35">
      <c r="A113" s="11" t="s">
        <v>682</v>
      </c>
      <c r="B113" s="2" t="s">
        <v>704</v>
      </c>
      <c r="C113" s="1" t="s">
        <v>705</v>
      </c>
      <c r="D113" s="3" t="s">
        <v>20</v>
      </c>
      <c r="E113" s="3" t="s">
        <v>21</v>
      </c>
      <c r="F113" s="4" t="s">
        <v>22</v>
      </c>
      <c r="G113" s="4" t="s">
        <v>23</v>
      </c>
      <c r="H113" s="4" t="s">
        <v>24</v>
      </c>
      <c r="I113" s="4" t="s">
        <v>25</v>
      </c>
      <c r="J113" s="5" t="s">
        <v>25</v>
      </c>
      <c r="K113" s="5" t="s">
        <v>706</v>
      </c>
      <c r="L113" s="5" t="s">
        <v>707</v>
      </c>
      <c r="M113" s="5" t="s">
        <v>708</v>
      </c>
      <c r="N113" s="5" t="s">
        <v>709</v>
      </c>
      <c r="O113" s="5" t="s">
        <v>710</v>
      </c>
      <c r="P113" s="4" t="str">
        <f t="shared" si="0"/>
        <v>Outstanding</v>
      </c>
      <c r="Q113" s="13" t="s">
        <v>25</v>
      </c>
    </row>
    <row r="114" spans="1:17" ht="60" customHeight="1" x14ac:dyDescent="0.35">
      <c r="A114" s="11" t="s">
        <v>682</v>
      </c>
      <c r="B114" s="2" t="s">
        <v>711</v>
      </c>
      <c r="C114" s="1" t="s">
        <v>712</v>
      </c>
      <c r="D114" s="3" t="s">
        <v>20</v>
      </c>
      <c r="E114" s="3" t="s">
        <v>21</v>
      </c>
      <c r="F114" s="4" t="s">
        <v>22</v>
      </c>
      <c r="G114" s="4" t="s">
        <v>23</v>
      </c>
      <c r="H114" s="4" t="s">
        <v>24</v>
      </c>
      <c r="I114" s="4" t="s">
        <v>25</v>
      </c>
      <c r="J114" s="5" t="s">
        <v>25</v>
      </c>
      <c r="K114" s="5" t="s">
        <v>713</v>
      </c>
      <c r="L114" s="5" t="s">
        <v>714</v>
      </c>
      <c r="M114" s="5" t="s">
        <v>98</v>
      </c>
      <c r="N114" s="5" t="s">
        <v>715</v>
      </c>
      <c r="O114" s="5" t="s">
        <v>716</v>
      </c>
      <c r="P114" s="4" t="str">
        <f t="shared" si="0"/>
        <v>Outstanding</v>
      </c>
      <c r="Q114" s="13" t="s">
        <v>25</v>
      </c>
    </row>
    <row r="115" spans="1:17" ht="60" customHeight="1" x14ac:dyDescent="0.35">
      <c r="A115" s="11" t="s">
        <v>682</v>
      </c>
      <c r="B115" s="2" t="s">
        <v>717</v>
      </c>
      <c r="C115" s="1" t="s">
        <v>718</v>
      </c>
      <c r="D115" s="3" t="s">
        <v>20</v>
      </c>
      <c r="E115" s="3" t="s">
        <v>21</v>
      </c>
      <c r="F115" s="4" t="s">
        <v>22</v>
      </c>
      <c r="G115" s="4" t="s">
        <v>23</v>
      </c>
      <c r="H115" s="4" t="s">
        <v>24</v>
      </c>
      <c r="I115" s="4" t="s">
        <v>25</v>
      </c>
      <c r="J115" s="5" t="s">
        <v>25</v>
      </c>
      <c r="K115" s="5" t="s">
        <v>719</v>
      </c>
      <c r="L115" s="5" t="s">
        <v>720</v>
      </c>
      <c r="M115" s="5" t="s">
        <v>721</v>
      </c>
      <c r="N115" s="5" t="s">
        <v>722</v>
      </c>
      <c r="O115" s="5" t="s">
        <v>723</v>
      </c>
      <c r="P115" s="4" t="str">
        <f t="shared" si="0"/>
        <v>Outstanding</v>
      </c>
      <c r="Q115" s="13" t="s">
        <v>25</v>
      </c>
    </row>
    <row r="116" spans="1:17" ht="60" customHeight="1" x14ac:dyDescent="0.35">
      <c r="A116" s="11" t="s">
        <v>682</v>
      </c>
      <c r="B116" s="2" t="s">
        <v>724</v>
      </c>
      <c r="C116" s="1" t="s">
        <v>725</v>
      </c>
      <c r="D116" s="3" t="s">
        <v>20</v>
      </c>
      <c r="E116" s="3" t="s">
        <v>21</v>
      </c>
      <c r="F116" s="4" t="s">
        <v>22</v>
      </c>
      <c r="G116" s="4" t="s">
        <v>23</v>
      </c>
      <c r="H116" s="4" t="s">
        <v>24</v>
      </c>
      <c r="I116" s="4" t="s">
        <v>25</v>
      </c>
      <c r="J116" s="5" t="s">
        <v>25</v>
      </c>
      <c r="K116" s="5" t="s">
        <v>726</v>
      </c>
      <c r="L116" s="5" t="s">
        <v>727</v>
      </c>
      <c r="M116" s="5" t="s">
        <v>98</v>
      </c>
      <c r="N116" s="5" t="s">
        <v>728</v>
      </c>
      <c r="O116" s="5" t="s">
        <v>729</v>
      </c>
      <c r="P116" s="4" t="str">
        <f t="shared" si="0"/>
        <v>Outstanding</v>
      </c>
      <c r="Q116" s="13" t="s">
        <v>25</v>
      </c>
    </row>
    <row r="117" spans="1:17" ht="60" customHeight="1" x14ac:dyDescent="0.35">
      <c r="A117" s="11" t="s">
        <v>682</v>
      </c>
      <c r="B117" s="2" t="s">
        <v>730</v>
      </c>
      <c r="C117" s="1" t="s">
        <v>731</v>
      </c>
      <c r="D117" s="3" t="s">
        <v>20</v>
      </c>
      <c r="E117" s="3" t="s">
        <v>21</v>
      </c>
      <c r="F117" s="4" t="s">
        <v>22</v>
      </c>
      <c r="G117" s="4" t="s">
        <v>23</v>
      </c>
      <c r="H117" s="4" t="s">
        <v>24</v>
      </c>
      <c r="I117" s="4" t="s">
        <v>25</v>
      </c>
      <c r="J117" s="5" t="s">
        <v>25</v>
      </c>
      <c r="K117" s="5" t="s">
        <v>732</v>
      </c>
      <c r="L117" s="5" t="s">
        <v>733</v>
      </c>
      <c r="M117" s="5" t="s">
        <v>98</v>
      </c>
      <c r="N117" s="5" t="s">
        <v>734</v>
      </c>
      <c r="O117" s="5" t="s">
        <v>735</v>
      </c>
      <c r="P117" s="4" t="str">
        <f t="shared" si="0"/>
        <v>Outstanding</v>
      </c>
      <c r="Q117" s="13" t="s">
        <v>25</v>
      </c>
    </row>
    <row r="118" spans="1:17" ht="60" customHeight="1" x14ac:dyDescent="0.35">
      <c r="A118" s="11" t="s">
        <v>736</v>
      </c>
      <c r="B118" s="2" t="s">
        <v>737</v>
      </c>
      <c r="C118" s="1" t="s">
        <v>738</v>
      </c>
      <c r="D118" s="3" t="s">
        <v>20</v>
      </c>
      <c r="E118" s="3" t="s">
        <v>21</v>
      </c>
      <c r="F118" s="4" t="s">
        <v>22</v>
      </c>
      <c r="G118" s="4" t="s">
        <v>23</v>
      </c>
      <c r="H118" s="4" t="s">
        <v>24</v>
      </c>
      <c r="I118" s="4" t="s">
        <v>25</v>
      </c>
      <c r="J118" s="5" t="s">
        <v>25</v>
      </c>
      <c r="K118" s="5" t="s">
        <v>739</v>
      </c>
      <c r="L118" s="5" t="s">
        <v>740</v>
      </c>
      <c r="M118" s="5" t="s">
        <v>741</v>
      </c>
      <c r="N118" s="5" t="s">
        <v>742</v>
      </c>
      <c r="O118" s="5" t="s">
        <v>743</v>
      </c>
      <c r="P118" s="4" t="str">
        <f t="shared" si="0"/>
        <v>Outstanding</v>
      </c>
      <c r="Q118" s="13" t="s">
        <v>25</v>
      </c>
    </row>
    <row r="119" spans="1:17" ht="60" customHeight="1" x14ac:dyDescent="0.35">
      <c r="A119" s="11" t="s">
        <v>736</v>
      </c>
      <c r="B119" s="2" t="s">
        <v>744</v>
      </c>
      <c r="C119" s="1" t="s">
        <v>745</v>
      </c>
      <c r="D119" s="3" t="s">
        <v>20</v>
      </c>
      <c r="E119" s="3" t="s">
        <v>21</v>
      </c>
      <c r="F119" s="4" t="s">
        <v>22</v>
      </c>
      <c r="G119" s="4" t="s">
        <v>23</v>
      </c>
      <c r="H119" s="4" t="s">
        <v>24</v>
      </c>
      <c r="I119" s="4" t="s">
        <v>25</v>
      </c>
      <c r="J119" s="5" t="s">
        <v>25</v>
      </c>
      <c r="K119" s="5" t="s">
        <v>746</v>
      </c>
      <c r="L119" s="5" t="s">
        <v>747</v>
      </c>
      <c r="M119" s="5" t="s">
        <v>748</v>
      </c>
      <c r="N119" s="5" t="s">
        <v>749</v>
      </c>
      <c r="O119" s="5" t="s">
        <v>750</v>
      </c>
      <c r="P119" s="4" t="str">
        <f t="shared" si="0"/>
        <v>Outstanding</v>
      </c>
      <c r="Q119" s="13" t="s">
        <v>25</v>
      </c>
    </row>
    <row r="120" spans="1:17" ht="60" customHeight="1" x14ac:dyDescent="0.35">
      <c r="A120" s="11" t="s">
        <v>736</v>
      </c>
      <c r="B120" s="2" t="s">
        <v>751</v>
      </c>
      <c r="C120" s="1" t="s">
        <v>752</v>
      </c>
      <c r="D120" s="3" t="s">
        <v>20</v>
      </c>
      <c r="E120" s="3" t="s">
        <v>21</v>
      </c>
      <c r="F120" s="4" t="s">
        <v>22</v>
      </c>
      <c r="G120" s="4" t="s">
        <v>23</v>
      </c>
      <c r="H120" s="4" t="s">
        <v>24</v>
      </c>
      <c r="I120" s="4" t="s">
        <v>25</v>
      </c>
      <c r="J120" s="5" t="s">
        <v>25</v>
      </c>
      <c r="K120" s="5" t="s">
        <v>753</v>
      </c>
      <c r="L120" s="5" t="s">
        <v>754</v>
      </c>
      <c r="M120" s="5" t="s">
        <v>755</v>
      </c>
      <c r="N120" s="5" t="s">
        <v>756</v>
      </c>
      <c r="O120" s="5" t="s">
        <v>757</v>
      </c>
      <c r="P120" s="4" t="str">
        <f t="shared" si="0"/>
        <v>Outstanding</v>
      </c>
      <c r="Q120" s="13" t="s">
        <v>25</v>
      </c>
    </row>
    <row r="121" spans="1:17" ht="60" customHeight="1" x14ac:dyDescent="0.35">
      <c r="A121" s="11" t="s">
        <v>736</v>
      </c>
      <c r="B121" s="2" t="s">
        <v>758</v>
      </c>
      <c r="C121" s="1" t="s">
        <v>759</v>
      </c>
      <c r="D121" s="3" t="s">
        <v>20</v>
      </c>
      <c r="E121" s="3" t="s">
        <v>21</v>
      </c>
      <c r="F121" s="4" t="s">
        <v>22</v>
      </c>
      <c r="G121" s="4" t="s">
        <v>23</v>
      </c>
      <c r="H121" s="4" t="s">
        <v>24</v>
      </c>
      <c r="I121" s="4" t="s">
        <v>25</v>
      </c>
      <c r="J121" s="5" t="s">
        <v>25</v>
      </c>
      <c r="K121" s="5" t="s">
        <v>760</v>
      </c>
      <c r="L121" s="5" t="s">
        <v>761</v>
      </c>
      <c r="M121" s="5" t="s">
        <v>762</v>
      </c>
      <c r="N121" s="5" t="s">
        <v>763</v>
      </c>
      <c r="O121" s="5" t="s">
        <v>764</v>
      </c>
      <c r="P121" s="4" t="str">
        <f t="shared" si="0"/>
        <v>Outstanding</v>
      </c>
      <c r="Q121" s="13" t="s">
        <v>25</v>
      </c>
    </row>
    <row r="122" spans="1:17" ht="60" customHeight="1" x14ac:dyDescent="0.35">
      <c r="A122" s="11" t="s">
        <v>736</v>
      </c>
      <c r="B122" s="2" t="s">
        <v>765</v>
      </c>
      <c r="C122" s="1" t="s">
        <v>766</v>
      </c>
      <c r="D122" s="3" t="s">
        <v>20</v>
      </c>
      <c r="E122" s="3" t="s">
        <v>21</v>
      </c>
      <c r="F122" s="4" t="s">
        <v>22</v>
      </c>
      <c r="G122" s="4" t="s">
        <v>23</v>
      </c>
      <c r="H122" s="4" t="s">
        <v>24</v>
      </c>
      <c r="I122" s="4" t="s">
        <v>25</v>
      </c>
      <c r="J122" s="5" t="s">
        <v>25</v>
      </c>
      <c r="K122" s="5" t="s">
        <v>767</v>
      </c>
      <c r="L122" s="5" t="s">
        <v>768</v>
      </c>
      <c r="M122" s="5" t="s">
        <v>769</v>
      </c>
      <c r="N122" s="5" t="s">
        <v>770</v>
      </c>
      <c r="O122" s="5" t="s">
        <v>743</v>
      </c>
      <c r="P122" s="4" t="str">
        <f t="shared" si="0"/>
        <v>Outstanding</v>
      </c>
      <c r="Q122" s="13" t="s">
        <v>25</v>
      </c>
    </row>
    <row r="123" spans="1:17" ht="60" customHeight="1" x14ac:dyDescent="0.35">
      <c r="A123" s="11" t="s">
        <v>736</v>
      </c>
      <c r="B123" s="2" t="s">
        <v>771</v>
      </c>
      <c r="C123" s="1" t="s">
        <v>772</v>
      </c>
      <c r="D123" s="3" t="s">
        <v>20</v>
      </c>
      <c r="E123" s="3" t="s">
        <v>21</v>
      </c>
      <c r="F123" s="4" t="s">
        <v>22</v>
      </c>
      <c r="G123" s="4" t="s">
        <v>23</v>
      </c>
      <c r="H123" s="4" t="s">
        <v>24</v>
      </c>
      <c r="I123" s="4" t="s">
        <v>25</v>
      </c>
      <c r="J123" s="5" t="s">
        <v>25</v>
      </c>
      <c r="K123" s="5" t="s">
        <v>773</v>
      </c>
      <c r="L123" s="5" t="s">
        <v>774</v>
      </c>
      <c r="M123" s="5" t="s">
        <v>775</v>
      </c>
      <c r="N123" s="5" t="s">
        <v>776</v>
      </c>
      <c r="O123" s="5" t="s">
        <v>777</v>
      </c>
      <c r="P123" s="4" t="str">
        <f t="shared" si="0"/>
        <v>Outstanding</v>
      </c>
      <c r="Q123" s="13" t="s">
        <v>25</v>
      </c>
    </row>
    <row r="124" spans="1:17" ht="60" customHeight="1" x14ac:dyDescent="0.35">
      <c r="A124" s="11" t="s">
        <v>736</v>
      </c>
      <c r="B124" s="2" t="s">
        <v>778</v>
      </c>
      <c r="C124" s="1" t="s">
        <v>779</v>
      </c>
      <c r="D124" s="3" t="s">
        <v>20</v>
      </c>
      <c r="E124" s="3" t="s">
        <v>21</v>
      </c>
      <c r="F124" s="4" t="s">
        <v>22</v>
      </c>
      <c r="G124" s="4" t="s">
        <v>23</v>
      </c>
      <c r="H124" s="4" t="s">
        <v>24</v>
      </c>
      <c r="I124" s="4" t="s">
        <v>25</v>
      </c>
      <c r="J124" s="5" t="s">
        <v>25</v>
      </c>
      <c r="K124" s="5" t="s">
        <v>780</v>
      </c>
      <c r="L124" s="5" t="s">
        <v>781</v>
      </c>
      <c r="M124" s="5" t="s">
        <v>782</v>
      </c>
      <c r="N124" s="5" t="s">
        <v>783</v>
      </c>
      <c r="O124" s="5" t="s">
        <v>784</v>
      </c>
      <c r="P124" s="4" t="str">
        <f t="shared" si="0"/>
        <v>Outstanding</v>
      </c>
      <c r="Q124" s="13" t="s">
        <v>25</v>
      </c>
    </row>
    <row r="125" spans="1:17" ht="60" customHeight="1" x14ac:dyDescent="0.35">
      <c r="A125" s="11" t="s">
        <v>736</v>
      </c>
      <c r="B125" s="2" t="s">
        <v>785</v>
      </c>
      <c r="C125" s="1" t="s">
        <v>786</v>
      </c>
      <c r="D125" s="3" t="s">
        <v>20</v>
      </c>
      <c r="E125" s="3" t="s">
        <v>21</v>
      </c>
      <c r="F125" s="4" t="s">
        <v>22</v>
      </c>
      <c r="G125" s="4" t="s">
        <v>23</v>
      </c>
      <c r="H125" s="4" t="s">
        <v>24</v>
      </c>
      <c r="I125" s="4" t="s">
        <v>25</v>
      </c>
      <c r="J125" s="5" t="s">
        <v>25</v>
      </c>
      <c r="K125" s="5" t="s">
        <v>787</v>
      </c>
      <c r="L125" s="5" t="s">
        <v>788</v>
      </c>
      <c r="M125" s="5" t="s">
        <v>789</v>
      </c>
      <c r="N125" s="5" t="s">
        <v>790</v>
      </c>
      <c r="O125" s="5" t="s">
        <v>791</v>
      </c>
      <c r="P125" s="4" t="str">
        <f t="shared" si="0"/>
        <v>Outstanding</v>
      </c>
      <c r="Q125" s="13" t="s">
        <v>25</v>
      </c>
    </row>
    <row r="126" spans="1:17" ht="60" customHeight="1" x14ac:dyDescent="0.35">
      <c r="A126" s="11" t="s">
        <v>736</v>
      </c>
      <c r="B126" s="2" t="s">
        <v>792</v>
      </c>
      <c r="C126" s="1" t="s">
        <v>793</v>
      </c>
      <c r="D126" s="3" t="s">
        <v>20</v>
      </c>
      <c r="E126" s="3" t="s">
        <v>21</v>
      </c>
      <c r="F126" s="4" t="s">
        <v>22</v>
      </c>
      <c r="G126" s="4" t="s">
        <v>23</v>
      </c>
      <c r="H126" s="4" t="s">
        <v>24</v>
      </c>
      <c r="I126" s="4" t="s">
        <v>25</v>
      </c>
      <c r="J126" s="5" t="s">
        <v>25</v>
      </c>
      <c r="K126" s="5" t="s">
        <v>794</v>
      </c>
      <c r="L126" s="5" t="s">
        <v>795</v>
      </c>
      <c r="M126" s="5" t="s">
        <v>796</v>
      </c>
      <c r="N126" s="5" t="s">
        <v>797</v>
      </c>
      <c r="O126" s="5" t="s">
        <v>798</v>
      </c>
      <c r="P126" s="4" t="str">
        <f t="shared" si="0"/>
        <v>Outstanding</v>
      </c>
      <c r="Q126" s="13" t="s">
        <v>25</v>
      </c>
    </row>
    <row r="127" spans="1:17" ht="60" customHeight="1" x14ac:dyDescent="0.35">
      <c r="A127" s="11" t="s">
        <v>736</v>
      </c>
      <c r="B127" s="2" t="s">
        <v>799</v>
      </c>
      <c r="C127" s="1" t="s">
        <v>800</v>
      </c>
      <c r="D127" s="3" t="s">
        <v>20</v>
      </c>
      <c r="E127" s="3" t="s">
        <v>21</v>
      </c>
      <c r="F127" s="4" t="s">
        <v>22</v>
      </c>
      <c r="G127" s="4" t="s">
        <v>23</v>
      </c>
      <c r="H127" s="4" t="s">
        <v>24</v>
      </c>
      <c r="I127" s="4" t="s">
        <v>25</v>
      </c>
      <c r="J127" s="5" t="s">
        <v>25</v>
      </c>
      <c r="K127" s="5" t="s">
        <v>801</v>
      </c>
      <c r="L127" s="5" t="s">
        <v>802</v>
      </c>
      <c r="M127" s="5" t="s">
        <v>803</v>
      </c>
      <c r="N127" s="5" t="s">
        <v>804</v>
      </c>
      <c r="O127" s="5" t="s">
        <v>805</v>
      </c>
      <c r="P127" s="4" t="str">
        <f t="shared" si="0"/>
        <v>Outstanding</v>
      </c>
      <c r="Q127" s="13" t="s">
        <v>25</v>
      </c>
    </row>
    <row r="128" spans="1:17" ht="60" customHeight="1" x14ac:dyDescent="0.35">
      <c r="A128" s="11" t="s">
        <v>736</v>
      </c>
      <c r="B128" s="2" t="s">
        <v>806</v>
      </c>
      <c r="C128" s="1" t="s">
        <v>807</v>
      </c>
      <c r="D128" s="3" t="s">
        <v>20</v>
      </c>
      <c r="E128" s="3" t="s">
        <v>21</v>
      </c>
      <c r="F128" s="4" t="s">
        <v>22</v>
      </c>
      <c r="G128" s="4" t="s">
        <v>23</v>
      </c>
      <c r="H128" s="4" t="s">
        <v>24</v>
      </c>
      <c r="I128" s="4" t="s">
        <v>25</v>
      </c>
      <c r="J128" s="5" t="s">
        <v>25</v>
      </c>
      <c r="K128" s="5" t="s">
        <v>808</v>
      </c>
      <c r="L128" s="5" t="s">
        <v>809</v>
      </c>
      <c r="M128" s="5" t="s">
        <v>810</v>
      </c>
      <c r="N128" s="5" t="s">
        <v>811</v>
      </c>
      <c r="O128" s="5" t="s">
        <v>777</v>
      </c>
      <c r="P128" s="4" t="str">
        <f t="shared" si="0"/>
        <v>Outstanding</v>
      </c>
      <c r="Q128" s="13" t="s">
        <v>25</v>
      </c>
    </row>
    <row r="129" spans="1:17" ht="60" customHeight="1" x14ac:dyDescent="0.35">
      <c r="A129" s="11" t="s">
        <v>736</v>
      </c>
      <c r="B129" s="2" t="s">
        <v>812</v>
      </c>
      <c r="C129" s="1" t="s">
        <v>813</v>
      </c>
      <c r="D129" s="3" t="s">
        <v>20</v>
      </c>
      <c r="E129" s="3" t="s">
        <v>21</v>
      </c>
      <c r="F129" s="4" t="s">
        <v>22</v>
      </c>
      <c r="G129" s="4" t="s">
        <v>23</v>
      </c>
      <c r="H129" s="4" t="s">
        <v>24</v>
      </c>
      <c r="I129" s="4" t="s">
        <v>25</v>
      </c>
      <c r="J129" s="5" t="s">
        <v>25</v>
      </c>
      <c r="K129" s="5" t="s">
        <v>814</v>
      </c>
      <c r="L129" s="5" t="s">
        <v>815</v>
      </c>
      <c r="M129" s="5" t="s">
        <v>816</v>
      </c>
      <c r="N129" s="5" t="s">
        <v>817</v>
      </c>
      <c r="O129" s="5" t="s">
        <v>798</v>
      </c>
      <c r="P129" s="4" t="str">
        <f t="shared" si="0"/>
        <v>Outstanding</v>
      </c>
      <c r="Q129" s="13" t="s">
        <v>25</v>
      </c>
    </row>
    <row r="130" spans="1:17" ht="60" customHeight="1" x14ac:dyDescent="0.35">
      <c r="A130" s="11" t="s">
        <v>736</v>
      </c>
      <c r="B130" s="2" t="s">
        <v>818</v>
      </c>
      <c r="C130" s="1" t="s">
        <v>819</v>
      </c>
      <c r="D130" s="3" t="s">
        <v>20</v>
      </c>
      <c r="E130" s="3" t="s">
        <v>21</v>
      </c>
      <c r="F130" s="4" t="s">
        <v>22</v>
      </c>
      <c r="G130" s="4" t="s">
        <v>23</v>
      </c>
      <c r="H130" s="4" t="s">
        <v>24</v>
      </c>
      <c r="I130" s="4" t="s">
        <v>25</v>
      </c>
      <c r="J130" s="5" t="s">
        <v>25</v>
      </c>
      <c r="K130" s="5" t="s">
        <v>820</v>
      </c>
      <c r="L130" s="5" t="s">
        <v>821</v>
      </c>
      <c r="M130" s="5" t="s">
        <v>822</v>
      </c>
      <c r="N130" s="5" t="s">
        <v>823</v>
      </c>
      <c r="O130" s="5" t="s">
        <v>805</v>
      </c>
      <c r="P130" s="4" t="str">
        <f t="shared" si="0"/>
        <v>Outstanding</v>
      </c>
      <c r="Q130" s="13" t="s">
        <v>25</v>
      </c>
    </row>
    <row r="131" spans="1:17" ht="60" customHeight="1" x14ac:dyDescent="0.35">
      <c r="A131" s="11" t="s">
        <v>736</v>
      </c>
      <c r="B131" s="2" t="s">
        <v>824</v>
      </c>
      <c r="C131" s="1" t="s">
        <v>825</v>
      </c>
      <c r="D131" s="3" t="s">
        <v>20</v>
      </c>
      <c r="E131" s="3" t="s">
        <v>21</v>
      </c>
      <c r="F131" s="4" t="s">
        <v>22</v>
      </c>
      <c r="G131" s="4" t="s">
        <v>23</v>
      </c>
      <c r="H131" s="4" t="s">
        <v>24</v>
      </c>
      <c r="I131" s="4" t="s">
        <v>25</v>
      </c>
      <c r="J131" s="5" t="s">
        <v>25</v>
      </c>
      <c r="K131" s="5" t="s">
        <v>826</v>
      </c>
      <c r="L131" s="5" t="s">
        <v>827</v>
      </c>
      <c r="M131" s="5" t="s">
        <v>828</v>
      </c>
      <c r="N131" s="5" t="s">
        <v>829</v>
      </c>
      <c r="O131" s="5" t="s">
        <v>798</v>
      </c>
      <c r="P131" s="4" t="str">
        <f t="shared" si="0"/>
        <v>Outstanding</v>
      </c>
      <c r="Q131" s="13" t="s">
        <v>25</v>
      </c>
    </row>
    <row r="132" spans="1:17" ht="60" customHeight="1" x14ac:dyDescent="0.35">
      <c r="A132" s="11" t="s">
        <v>736</v>
      </c>
      <c r="B132" s="2" t="s">
        <v>830</v>
      </c>
      <c r="C132" s="1" t="s">
        <v>831</v>
      </c>
      <c r="D132" s="3" t="s">
        <v>20</v>
      </c>
      <c r="E132" s="3" t="s">
        <v>21</v>
      </c>
      <c r="F132" s="4" t="s">
        <v>22</v>
      </c>
      <c r="G132" s="4" t="s">
        <v>23</v>
      </c>
      <c r="H132" s="4" t="s">
        <v>24</v>
      </c>
      <c r="I132" s="4" t="s">
        <v>25</v>
      </c>
      <c r="J132" s="5" t="s">
        <v>25</v>
      </c>
      <c r="K132" s="5" t="s">
        <v>832</v>
      </c>
      <c r="L132" s="5" t="s">
        <v>833</v>
      </c>
      <c r="M132" s="5" t="s">
        <v>834</v>
      </c>
      <c r="N132" s="5" t="s">
        <v>835</v>
      </c>
      <c r="O132" s="5" t="s">
        <v>798</v>
      </c>
      <c r="P132" s="4" t="str">
        <f t="shared" si="0"/>
        <v>Outstanding</v>
      </c>
      <c r="Q132" s="13" t="s">
        <v>25</v>
      </c>
    </row>
    <row r="133" spans="1:17" ht="60" customHeight="1" x14ac:dyDescent="0.35">
      <c r="A133" s="11" t="s">
        <v>736</v>
      </c>
      <c r="B133" s="2" t="s">
        <v>836</v>
      </c>
      <c r="C133" s="1" t="s">
        <v>837</v>
      </c>
      <c r="D133" s="3" t="s">
        <v>20</v>
      </c>
      <c r="E133" s="3" t="s">
        <v>21</v>
      </c>
      <c r="F133" s="4" t="s">
        <v>22</v>
      </c>
      <c r="G133" s="4" t="s">
        <v>23</v>
      </c>
      <c r="H133" s="4" t="s">
        <v>24</v>
      </c>
      <c r="I133" s="4" t="s">
        <v>25</v>
      </c>
      <c r="J133" s="5" t="s">
        <v>25</v>
      </c>
      <c r="K133" s="5" t="s">
        <v>838</v>
      </c>
      <c r="L133" s="5" t="s">
        <v>839</v>
      </c>
      <c r="M133" s="5" t="s">
        <v>840</v>
      </c>
      <c r="N133" s="5" t="s">
        <v>841</v>
      </c>
      <c r="O133" s="5" t="s">
        <v>798</v>
      </c>
      <c r="P133" s="4" t="str">
        <f t="shared" si="0"/>
        <v>Outstanding</v>
      </c>
      <c r="Q133" s="13" t="s">
        <v>25</v>
      </c>
    </row>
    <row r="134" spans="1:17" ht="60" customHeight="1" x14ac:dyDescent="0.35">
      <c r="A134" s="11" t="s">
        <v>736</v>
      </c>
      <c r="B134" s="2" t="s">
        <v>842</v>
      </c>
      <c r="C134" s="1" t="s">
        <v>843</v>
      </c>
      <c r="D134" s="3" t="s">
        <v>20</v>
      </c>
      <c r="E134" s="3" t="s">
        <v>21</v>
      </c>
      <c r="F134" s="4" t="s">
        <v>22</v>
      </c>
      <c r="G134" s="4" t="s">
        <v>23</v>
      </c>
      <c r="H134" s="4" t="s">
        <v>24</v>
      </c>
      <c r="I134" s="4" t="s">
        <v>25</v>
      </c>
      <c r="J134" s="5" t="s">
        <v>25</v>
      </c>
      <c r="K134" s="5" t="s">
        <v>844</v>
      </c>
      <c r="L134" s="5" t="s">
        <v>845</v>
      </c>
      <c r="M134" s="5" t="s">
        <v>828</v>
      </c>
      <c r="N134" s="5" t="s">
        <v>846</v>
      </c>
      <c r="O134" s="5" t="s">
        <v>798</v>
      </c>
      <c r="P134" s="4" t="str">
        <f t="shared" si="0"/>
        <v>Outstanding</v>
      </c>
      <c r="Q134" s="13" t="s">
        <v>25</v>
      </c>
    </row>
    <row r="135" spans="1:17" ht="60" customHeight="1" x14ac:dyDescent="0.35">
      <c r="A135" s="11" t="s">
        <v>736</v>
      </c>
      <c r="B135" s="2" t="s">
        <v>847</v>
      </c>
      <c r="C135" s="1" t="s">
        <v>848</v>
      </c>
      <c r="D135" s="3" t="s">
        <v>20</v>
      </c>
      <c r="E135" s="3" t="s">
        <v>21</v>
      </c>
      <c r="F135" s="4" t="s">
        <v>22</v>
      </c>
      <c r="G135" s="4" t="s">
        <v>23</v>
      </c>
      <c r="H135" s="4" t="s">
        <v>24</v>
      </c>
      <c r="I135" s="4" t="s">
        <v>25</v>
      </c>
      <c r="J135" s="5" t="s">
        <v>25</v>
      </c>
      <c r="K135" s="5" t="s">
        <v>849</v>
      </c>
      <c r="L135" s="5" t="s">
        <v>850</v>
      </c>
      <c r="M135" s="5" t="s">
        <v>851</v>
      </c>
      <c r="N135" s="5" t="s">
        <v>852</v>
      </c>
      <c r="O135" s="5" t="s">
        <v>853</v>
      </c>
      <c r="P135" s="4" t="str">
        <f t="shared" si="0"/>
        <v>Outstanding</v>
      </c>
      <c r="Q135" s="13" t="s">
        <v>25</v>
      </c>
    </row>
    <row r="136" spans="1:17" ht="60" customHeight="1" x14ac:dyDescent="0.35">
      <c r="A136" s="11" t="s">
        <v>736</v>
      </c>
      <c r="B136" s="2" t="s">
        <v>854</v>
      </c>
      <c r="C136" s="1" t="s">
        <v>855</v>
      </c>
      <c r="D136" s="3" t="s">
        <v>20</v>
      </c>
      <c r="E136" s="3" t="s">
        <v>21</v>
      </c>
      <c r="F136" s="4" t="s">
        <v>22</v>
      </c>
      <c r="G136" s="4" t="s">
        <v>23</v>
      </c>
      <c r="H136" s="4" t="s">
        <v>24</v>
      </c>
      <c r="I136" s="4" t="s">
        <v>25</v>
      </c>
      <c r="J136" s="5" t="s">
        <v>25</v>
      </c>
      <c r="K136" s="5" t="s">
        <v>856</v>
      </c>
      <c r="L136" s="5" t="s">
        <v>857</v>
      </c>
      <c r="M136" s="5" t="s">
        <v>858</v>
      </c>
      <c r="N136" s="5" t="s">
        <v>859</v>
      </c>
      <c r="O136" s="5" t="s">
        <v>798</v>
      </c>
      <c r="P136" s="4" t="str">
        <f t="shared" si="0"/>
        <v>Outstanding</v>
      </c>
      <c r="Q136" s="13" t="s">
        <v>25</v>
      </c>
    </row>
    <row r="137" spans="1:17" ht="60" customHeight="1" x14ac:dyDescent="0.35">
      <c r="A137" s="11" t="s">
        <v>736</v>
      </c>
      <c r="B137" s="2" t="s">
        <v>860</v>
      </c>
      <c r="C137" s="1" t="s">
        <v>861</v>
      </c>
      <c r="D137" s="3" t="s">
        <v>20</v>
      </c>
      <c r="E137" s="3" t="s">
        <v>21</v>
      </c>
      <c r="F137" s="4" t="s">
        <v>22</v>
      </c>
      <c r="G137" s="4" t="s">
        <v>23</v>
      </c>
      <c r="H137" s="4" t="s">
        <v>24</v>
      </c>
      <c r="I137" s="4" t="s">
        <v>25</v>
      </c>
      <c r="J137" s="5" t="s">
        <v>25</v>
      </c>
      <c r="K137" s="5" t="s">
        <v>862</v>
      </c>
      <c r="L137" s="5" t="s">
        <v>863</v>
      </c>
      <c r="M137" s="5" t="s">
        <v>864</v>
      </c>
      <c r="N137" s="5" t="s">
        <v>865</v>
      </c>
      <c r="O137" s="5" t="s">
        <v>798</v>
      </c>
      <c r="P137" s="4" t="str">
        <f t="shared" si="0"/>
        <v>Outstanding</v>
      </c>
      <c r="Q137" s="13" t="s">
        <v>25</v>
      </c>
    </row>
    <row r="138" spans="1:17" ht="60" customHeight="1" x14ac:dyDescent="0.35">
      <c r="A138" s="11" t="s">
        <v>736</v>
      </c>
      <c r="B138" s="2" t="s">
        <v>866</v>
      </c>
      <c r="C138" s="1" t="s">
        <v>867</v>
      </c>
      <c r="D138" s="3" t="s">
        <v>20</v>
      </c>
      <c r="E138" s="3" t="s">
        <v>21</v>
      </c>
      <c r="F138" s="4" t="s">
        <v>22</v>
      </c>
      <c r="G138" s="4" t="s">
        <v>23</v>
      </c>
      <c r="H138" s="4" t="s">
        <v>24</v>
      </c>
      <c r="I138" s="4" t="s">
        <v>25</v>
      </c>
      <c r="J138" s="5" t="s">
        <v>25</v>
      </c>
      <c r="K138" s="5" t="s">
        <v>868</v>
      </c>
      <c r="L138" s="5" t="s">
        <v>869</v>
      </c>
      <c r="M138" s="5" t="s">
        <v>870</v>
      </c>
      <c r="N138" s="5" t="s">
        <v>871</v>
      </c>
      <c r="O138" s="5" t="s">
        <v>798</v>
      </c>
      <c r="P138" s="4" t="str">
        <f t="shared" si="0"/>
        <v>Outstanding</v>
      </c>
      <c r="Q138" s="13" t="s">
        <v>25</v>
      </c>
    </row>
    <row r="139" spans="1:17" ht="60" customHeight="1" x14ac:dyDescent="0.35">
      <c r="A139" s="11" t="s">
        <v>736</v>
      </c>
      <c r="B139" s="2" t="s">
        <v>872</v>
      </c>
      <c r="C139" s="1" t="s">
        <v>873</v>
      </c>
      <c r="D139" s="3" t="s">
        <v>20</v>
      </c>
      <c r="E139" s="3" t="s">
        <v>21</v>
      </c>
      <c r="F139" s="4" t="s">
        <v>22</v>
      </c>
      <c r="G139" s="4" t="s">
        <v>23</v>
      </c>
      <c r="H139" s="4" t="s">
        <v>24</v>
      </c>
      <c r="I139" s="4" t="s">
        <v>25</v>
      </c>
      <c r="J139" s="5" t="s">
        <v>25</v>
      </c>
      <c r="K139" s="5" t="s">
        <v>874</v>
      </c>
      <c r="L139" s="5" t="s">
        <v>875</v>
      </c>
      <c r="M139" s="5" t="s">
        <v>876</v>
      </c>
      <c r="N139" s="5" t="s">
        <v>877</v>
      </c>
      <c r="O139" s="5" t="s">
        <v>798</v>
      </c>
      <c r="P139" s="4" t="str">
        <f t="shared" si="0"/>
        <v>Outstanding</v>
      </c>
      <c r="Q139" s="13" t="s">
        <v>25</v>
      </c>
    </row>
    <row r="140" spans="1:17" ht="60" customHeight="1" x14ac:dyDescent="0.35">
      <c r="A140" s="11" t="s">
        <v>736</v>
      </c>
      <c r="B140" s="2" t="s">
        <v>878</v>
      </c>
      <c r="C140" s="1" t="s">
        <v>879</v>
      </c>
      <c r="D140" s="3" t="s">
        <v>20</v>
      </c>
      <c r="E140" s="3" t="s">
        <v>21</v>
      </c>
      <c r="F140" s="4" t="s">
        <v>22</v>
      </c>
      <c r="G140" s="4" t="s">
        <v>23</v>
      </c>
      <c r="H140" s="4" t="s">
        <v>24</v>
      </c>
      <c r="I140" s="4" t="s">
        <v>25</v>
      </c>
      <c r="J140" s="5" t="s">
        <v>25</v>
      </c>
      <c r="K140" s="5" t="s">
        <v>880</v>
      </c>
      <c r="L140" s="5" t="s">
        <v>881</v>
      </c>
      <c r="M140" s="5" t="s">
        <v>882</v>
      </c>
      <c r="N140" s="5" t="s">
        <v>883</v>
      </c>
      <c r="O140" s="5" t="s">
        <v>798</v>
      </c>
      <c r="P140" s="4" t="str">
        <f t="shared" si="0"/>
        <v>Outstanding</v>
      </c>
      <c r="Q140" s="13" t="s">
        <v>25</v>
      </c>
    </row>
    <row r="141" spans="1:17" ht="60" customHeight="1" x14ac:dyDescent="0.35">
      <c r="A141" s="11" t="s">
        <v>736</v>
      </c>
      <c r="B141" s="2" t="s">
        <v>884</v>
      </c>
      <c r="C141" s="1" t="s">
        <v>885</v>
      </c>
      <c r="D141" s="3" t="s">
        <v>20</v>
      </c>
      <c r="E141" s="3" t="s">
        <v>21</v>
      </c>
      <c r="F141" s="4" t="s">
        <v>22</v>
      </c>
      <c r="G141" s="4" t="s">
        <v>23</v>
      </c>
      <c r="H141" s="4" t="s">
        <v>24</v>
      </c>
      <c r="I141" s="4" t="s">
        <v>25</v>
      </c>
      <c r="J141" s="5" t="s">
        <v>25</v>
      </c>
      <c r="K141" s="5" t="s">
        <v>886</v>
      </c>
      <c r="L141" s="5" t="s">
        <v>887</v>
      </c>
      <c r="M141" s="5" t="s">
        <v>888</v>
      </c>
      <c r="N141" s="5" t="s">
        <v>889</v>
      </c>
      <c r="O141" s="5" t="s">
        <v>798</v>
      </c>
      <c r="P141" s="4" t="str">
        <f t="shared" si="0"/>
        <v>Outstanding</v>
      </c>
      <c r="Q141" s="13" t="s">
        <v>25</v>
      </c>
    </row>
    <row r="142" spans="1:17" ht="60" customHeight="1" x14ac:dyDescent="0.35">
      <c r="A142" s="11" t="s">
        <v>736</v>
      </c>
      <c r="B142" s="2" t="s">
        <v>890</v>
      </c>
      <c r="C142" s="1" t="s">
        <v>891</v>
      </c>
      <c r="D142" s="3" t="s">
        <v>20</v>
      </c>
      <c r="E142" s="3" t="s">
        <v>21</v>
      </c>
      <c r="F142" s="4" t="s">
        <v>22</v>
      </c>
      <c r="G142" s="4" t="s">
        <v>23</v>
      </c>
      <c r="H142" s="4" t="s">
        <v>24</v>
      </c>
      <c r="I142" s="4" t="s">
        <v>25</v>
      </c>
      <c r="J142" s="5" t="s">
        <v>25</v>
      </c>
      <c r="K142" s="5" t="s">
        <v>892</v>
      </c>
      <c r="L142" s="5" t="s">
        <v>893</v>
      </c>
      <c r="M142" s="5" t="s">
        <v>894</v>
      </c>
      <c r="N142" s="5" t="s">
        <v>895</v>
      </c>
      <c r="O142" s="5" t="s">
        <v>896</v>
      </c>
      <c r="P142" s="4" t="str">
        <f t="shared" si="0"/>
        <v>Outstanding</v>
      </c>
      <c r="Q142" s="13" t="s">
        <v>25</v>
      </c>
    </row>
    <row r="143" spans="1:17" ht="60" customHeight="1" x14ac:dyDescent="0.35">
      <c r="A143" s="11" t="s">
        <v>736</v>
      </c>
      <c r="B143" s="2" t="s">
        <v>897</v>
      </c>
      <c r="C143" s="1" t="s">
        <v>898</v>
      </c>
      <c r="D143" s="3" t="s">
        <v>20</v>
      </c>
      <c r="E143" s="3" t="s">
        <v>21</v>
      </c>
      <c r="F143" s="4" t="s">
        <v>22</v>
      </c>
      <c r="G143" s="4" t="s">
        <v>23</v>
      </c>
      <c r="H143" s="4" t="s">
        <v>24</v>
      </c>
      <c r="I143" s="4" t="s">
        <v>25</v>
      </c>
      <c r="J143" s="5" t="s">
        <v>25</v>
      </c>
      <c r="K143" s="5" t="s">
        <v>899</v>
      </c>
      <c r="L143" s="5" t="s">
        <v>900</v>
      </c>
      <c r="M143" s="5" t="s">
        <v>901</v>
      </c>
      <c r="N143" s="5" t="s">
        <v>902</v>
      </c>
      <c r="O143" s="5" t="s">
        <v>903</v>
      </c>
      <c r="P143" s="4" t="str">
        <f t="shared" si="0"/>
        <v>Outstanding</v>
      </c>
      <c r="Q143" s="13" t="s">
        <v>25</v>
      </c>
    </row>
    <row r="144" spans="1:17" ht="60" customHeight="1" x14ac:dyDescent="0.35">
      <c r="A144" s="11" t="s">
        <v>736</v>
      </c>
      <c r="B144" s="2" t="s">
        <v>904</v>
      </c>
      <c r="C144" s="1" t="s">
        <v>905</v>
      </c>
      <c r="D144" s="3" t="s">
        <v>20</v>
      </c>
      <c r="E144" s="3" t="s">
        <v>21</v>
      </c>
      <c r="F144" s="4" t="s">
        <v>22</v>
      </c>
      <c r="G144" s="4" t="s">
        <v>23</v>
      </c>
      <c r="H144" s="4" t="s">
        <v>24</v>
      </c>
      <c r="I144" s="4" t="s">
        <v>25</v>
      </c>
      <c r="J144" s="5" t="s">
        <v>25</v>
      </c>
      <c r="K144" s="5" t="s">
        <v>906</v>
      </c>
      <c r="L144" s="5" t="s">
        <v>907</v>
      </c>
      <c r="M144" s="5" t="s">
        <v>908</v>
      </c>
      <c r="N144" s="5" t="s">
        <v>909</v>
      </c>
      <c r="O144" s="5" t="s">
        <v>910</v>
      </c>
      <c r="P144" s="4" t="str">
        <f t="shared" si="0"/>
        <v>Outstanding</v>
      </c>
      <c r="Q144" s="13" t="s">
        <v>25</v>
      </c>
    </row>
    <row r="145" spans="1:17" ht="60" customHeight="1" x14ac:dyDescent="0.35">
      <c r="A145" s="11" t="s">
        <v>736</v>
      </c>
      <c r="B145" s="2" t="s">
        <v>911</v>
      </c>
      <c r="C145" s="1" t="s">
        <v>912</v>
      </c>
      <c r="D145" s="3" t="s">
        <v>20</v>
      </c>
      <c r="E145" s="3" t="s">
        <v>21</v>
      </c>
      <c r="F145" s="4" t="s">
        <v>22</v>
      </c>
      <c r="G145" s="4" t="s">
        <v>23</v>
      </c>
      <c r="H145" s="4" t="s">
        <v>24</v>
      </c>
      <c r="I145" s="4" t="s">
        <v>25</v>
      </c>
      <c r="J145" s="5" t="s">
        <v>25</v>
      </c>
      <c r="K145" s="5" t="s">
        <v>913</v>
      </c>
      <c r="L145" s="5" t="s">
        <v>914</v>
      </c>
      <c r="M145" s="5" t="s">
        <v>915</v>
      </c>
      <c r="N145" s="5" t="s">
        <v>916</v>
      </c>
      <c r="O145" s="5" t="s">
        <v>777</v>
      </c>
      <c r="P145" s="4" t="str">
        <f t="shared" si="0"/>
        <v>Outstanding</v>
      </c>
      <c r="Q145" s="13" t="s">
        <v>25</v>
      </c>
    </row>
    <row r="146" spans="1:17" ht="60" customHeight="1" x14ac:dyDescent="0.35">
      <c r="A146" s="11" t="s">
        <v>736</v>
      </c>
      <c r="B146" s="2" t="s">
        <v>917</v>
      </c>
      <c r="C146" s="1" t="s">
        <v>918</v>
      </c>
      <c r="D146" s="3" t="s">
        <v>20</v>
      </c>
      <c r="E146" s="3" t="s">
        <v>21</v>
      </c>
      <c r="F146" s="4" t="s">
        <v>22</v>
      </c>
      <c r="G146" s="4" t="s">
        <v>23</v>
      </c>
      <c r="H146" s="4" t="s">
        <v>24</v>
      </c>
      <c r="I146" s="4" t="s">
        <v>25</v>
      </c>
      <c r="J146" s="5" t="s">
        <v>25</v>
      </c>
      <c r="K146" s="5" t="s">
        <v>919</v>
      </c>
      <c r="L146" s="5" t="s">
        <v>920</v>
      </c>
      <c r="M146" s="5" t="s">
        <v>921</v>
      </c>
      <c r="N146" s="5" t="s">
        <v>922</v>
      </c>
      <c r="O146" s="5" t="s">
        <v>777</v>
      </c>
      <c r="P146" s="4" t="str">
        <f t="shared" si="0"/>
        <v>Outstanding</v>
      </c>
      <c r="Q146" s="13" t="s">
        <v>25</v>
      </c>
    </row>
    <row r="147" spans="1:17" ht="60" customHeight="1" x14ac:dyDescent="0.35">
      <c r="A147" s="11" t="s">
        <v>736</v>
      </c>
      <c r="B147" s="2" t="s">
        <v>923</v>
      </c>
      <c r="C147" s="1" t="s">
        <v>924</v>
      </c>
      <c r="D147" s="3" t="s">
        <v>20</v>
      </c>
      <c r="E147" s="3" t="s">
        <v>21</v>
      </c>
      <c r="F147" s="4" t="s">
        <v>22</v>
      </c>
      <c r="G147" s="4" t="s">
        <v>23</v>
      </c>
      <c r="H147" s="4" t="s">
        <v>24</v>
      </c>
      <c r="I147" s="4" t="s">
        <v>25</v>
      </c>
      <c r="J147" s="5" t="s">
        <v>25</v>
      </c>
      <c r="K147" s="5" t="s">
        <v>925</v>
      </c>
      <c r="L147" s="5" t="s">
        <v>926</v>
      </c>
      <c r="M147" s="5" t="s">
        <v>927</v>
      </c>
      <c r="N147" s="5" t="s">
        <v>928</v>
      </c>
      <c r="O147" s="5" t="s">
        <v>805</v>
      </c>
      <c r="P147" s="4" t="str">
        <f t="shared" si="0"/>
        <v>Outstanding</v>
      </c>
      <c r="Q147" s="13" t="s">
        <v>25</v>
      </c>
    </row>
    <row r="148" spans="1:17" ht="60" customHeight="1" x14ac:dyDescent="0.35">
      <c r="A148" s="11" t="s">
        <v>736</v>
      </c>
      <c r="B148" s="2" t="s">
        <v>929</v>
      </c>
      <c r="C148" s="1" t="s">
        <v>930</v>
      </c>
      <c r="D148" s="3" t="s">
        <v>20</v>
      </c>
      <c r="E148" s="3" t="s">
        <v>21</v>
      </c>
      <c r="F148" s="4" t="s">
        <v>22</v>
      </c>
      <c r="G148" s="4" t="s">
        <v>23</v>
      </c>
      <c r="H148" s="4" t="s">
        <v>24</v>
      </c>
      <c r="I148" s="4" t="s">
        <v>25</v>
      </c>
      <c r="J148" s="5" t="s">
        <v>25</v>
      </c>
      <c r="K148" s="5" t="s">
        <v>931</v>
      </c>
      <c r="L148" s="5" t="s">
        <v>932</v>
      </c>
      <c r="M148" s="5" t="s">
        <v>933</v>
      </c>
      <c r="N148" s="5" t="s">
        <v>934</v>
      </c>
      <c r="O148" s="5" t="s">
        <v>798</v>
      </c>
      <c r="P148" s="4" t="str">
        <f t="shared" si="0"/>
        <v>Outstanding</v>
      </c>
      <c r="Q148" s="13" t="s">
        <v>25</v>
      </c>
    </row>
    <row r="149" spans="1:17" ht="60" customHeight="1" x14ac:dyDescent="0.35">
      <c r="A149" s="11" t="s">
        <v>736</v>
      </c>
      <c r="B149" s="2" t="s">
        <v>935</v>
      </c>
      <c r="C149" s="1" t="s">
        <v>936</v>
      </c>
      <c r="D149" s="3" t="s">
        <v>20</v>
      </c>
      <c r="E149" s="3" t="s">
        <v>21</v>
      </c>
      <c r="F149" s="4" t="s">
        <v>22</v>
      </c>
      <c r="G149" s="4" t="s">
        <v>23</v>
      </c>
      <c r="H149" s="4" t="s">
        <v>24</v>
      </c>
      <c r="I149" s="4" t="s">
        <v>25</v>
      </c>
      <c r="J149" s="5" t="s">
        <v>25</v>
      </c>
      <c r="K149" s="5" t="s">
        <v>937</v>
      </c>
      <c r="L149" s="5" t="s">
        <v>938</v>
      </c>
      <c r="M149" s="5" t="s">
        <v>939</v>
      </c>
      <c r="N149" s="5" t="s">
        <v>940</v>
      </c>
      <c r="O149" s="5" t="s">
        <v>798</v>
      </c>
      <c r="P149" s="4" t="str">
        <f t="shared" si="0"/>
        <v>Outstanding</v>
      </c>
      <c r="Q149" s="13" t="s">
        <v>25</v>
      </c>
    </row>
    <row r="150" spans="1:17" ht="60" customHeight="1" x14ac:dyDescent="0.35">
      <c r="A150" s="11" t="s">
        <v>736</v>
      </c>
      <c r="B150" s="2" t="s">
        <v>941</v>
      </c>
      <c r="C150" s="1" t="s">
        <v>942</v>
      </c>
      <c r="D150" s="3" t="s">
        <v>20</v>
      </c>
      <c r="E150" s="3" t="s">
        <v>21</v>
      </c>
      <c r="F150" s="4" t="s">
        <v>22</v>
      </c>
      <c r="G150" s="4" t="s">
        <v>23</v>
      </c>
      <c r="H150" s="4" t="s">
        <v>24</v>
      </c>
      <c r="I150" s="4" t="s">
        <v>25</v>
      </c>
      <c r="J150" s="5" t="s">
        <v>25</v>
      </c>
      <c r="K150" s="5" t="s">
        <v>943</v>
      </c>
      <c r="L150" s="5" t="s">
        <v>944</v>
      </c>
      <c r="M150" s="5" t="s">
        <v>945</v>
      </c>
      <c r="N150" s="5" t="s">
        <v>946</v>
      </c>
      <c r="O150" s="5" t="s">
        <v>805</v>
      </c>
      <c r="P150" s="4" t="str">
        <f t="shared" si="0"/>
        <v>Outstanding</v>
      </c>
      <c r="Q150" s="13" t="s">
        <v>25</v>
      </c>
    </row>
    <row r="151" spans="1:17" ht="60" customHeight="1" x14ac:dyDescent="0.35">
      <c r="A151" s="11" t="s">
        <v>736</v>
      </c>
      <c r="B151" s="2" t="s">
        <v>947</v>
      </c>
      <c r="C151" s="1" t="s">
        <v>948</v>
      </c>
      <c r="D151" s="3" t="s">
        <v>20</v>
      </c>
      <c r="E151" s="3" t="s">
        <v>21</v>
      </c>
      <c r="F151" s="4" t="s">
        <v>22</v>
      </c>
      <c r="G151" s="4" t="s">
        <v>23</v>
      </c>
      <c r="H151" s="4" t="s">
        <v>24</v>
      </c>
      <c r="I151" s="4" t="s">
        <v>25</v>
      </c>
      <c r="J151" s="5" t="s">
        <v>25</v>
      </c>
      <c r="K151" s="5" t="s">
        <v>949</v>
      </c>
      <c r="L151" s="5" t="s">
        <v>950</v>
      </c>
      <c r="M151" s="5" t="s">
        <v>951</v>
      </c>
      <c r="N151" s="5" t="s">
        <v>952</v>
      </c>
      <c r="O151" s="5" t="s">
        <v>750</v>
      </c>
      <c r="P151" s="4" t="str">
        <f t="shared" si="0"/>
        <v>Outstanding</v>
      </c>
      <c r="Q151" s="13" t="s">
        <v>25</v>
      </c>
    </row>
    <row r="152" spans="1:17" ht="60" customHeight="1" x14ac:dyDescent="0.35">
      <c r="A152" s="11" t="s">
        <v>736</v>
      </c>
      <c r="B152" s="2" t="s">
        <v>953</v>
      </c>
      <c r="C152" s="1" t="s">
        <v>954</v>
      </c>
      <c r="D152" s="3" t="s">
        <v>20</v>
      </c>
      <c r="E152" s="3" t="s">
        <v>21</v>
      </c>
      <c r="F152" s="4" t="s">
        <v>22</v>
      </c>
      <c r="G152" s="4" t="s">
        <v>23</v>
      </c>
      <c r="H152" s="4" t="s">
        <v>24</v>
      </c>
      <c r="I152" s="4" t="s">
        <v>25</v>
      </c>
      <c r="J152" s="5" t="s">
        <v>25</v>
      </c>
      <c r="K152" s="5" t="s">
        <v>955</v>
      </c>
      <c r="L152" s="5" t="s">
        <v>956</v>
      </c>
      <c r="M152" s="5" t="s">
        <v>957</v>
      </c>
      <c r="N152" s="5" t="s">
        <v>958</v>
      </c>
      <c r="O152" s="5" t="s">
        <v>798</v>
      </c>
      <c r="P152" s="4" t="str">
        <f t="shared" si="0"/>
        <v>Outstanding</v>
      </c>
      <c r="Q152" s="13" t="s">
        <v>25</v>
      </c>
    </row>
    <row r="153" spans="1:17" ht="60" customHeight="1" x14ac:dyDescent="0.35">
      <c r="A153" s="11" t="s">
        <v>736</v>
      </c>
      <c r="B153" s="2" t="s">
        <v>959</v>
      </c>
      <c r="C153" s="1" t="s">
        <v>960</v>
      </c>
      <c r="D153" s="3" t="s">
        <v>20</v>
      </c>
      <c r="E153" s="3" t="s">
        <v>21</v>
      </c>
      <c r="F153" s="4" t="s">
        <v>22</v>
      </c>
      <c r="G153" s="4" t="s">
        <v>23</v>
      </c>
      <c r="H153" s="4" t="s">
        <v>24</v>
      </c>
      <c r="I153" s="4" t="s">
        <v>25</v>
      </c>
      <c r="J153" s="5" t="s">
        <v>25</v>
      </c>
      <c r="K153" s="5" t="s">
        <v>961</v>
      </c>
      <c r="L153" s="5" t="s">
        <v>962</v>
      </c>
      <c r="M153" s="5" t="s">
        <v>963</v>
      </c>
      <c r="N153" s="5" t="s">
        <v>964</v>
      </c>
      <c r="O153" s="5" t="s">
        <v>798</v>
      </c>
      <c r="P153" s="4" t="str">
        <f t="shared" si="0"/>
        <v>Outstanding</v>
      </c>
      <c r="Q153" s="13" t="s">
        <v>25</v>
      </c>
    </row>
    <row r="154" spans="1:17" ht="60" customHeight="1" x14ac:dyDescent="0.35">
      <c r="A154" s="11" t="s">
        <v>736</v>
      </c>
      <c r="B154" s="2" t="s">
        <v>965</v>
      </c>
      <c r="C154" s="1" t="s">
        <v>966</v>
      </c>
      <c r="D154" s="3" t="s">
        <v>20</v>
      </c>
      <c r="E154" s="3" t="s">
        <v>21</v>
      </c>
      <c r="F154" s="4" t="s">
        <v>22</v>
      </c>
      <c r="G154" s="4" t="s">
        <v>23</v>
      </c>
      <c r="H154" s="4" t="s">
        <v>24</v>
      </c>
      <c r="I154" s="4" t="s">
        <v>25</v>
      </c>
      <c r="J154" s="5" t="s">
        <v>25</v>
      </c>
      <c r="K154" s="5" t="s">
        <v>967</v>
      </c>
      <c r="L154" s="5" t="s">
        <v>968</v>
      </c>
      <c r="M154" s="5" t="s">
        <v>969</v>
      </c>
      <c r="N154" s="5" t="s">
        <v>970</v>
      </c>
      <c r="O154" s="5" t="s">
        <v>743</v>
      </c>
      <c r="P154" s="4" t="str">
        <f t="shared" si="0"/>
        <v>Outstanding</v>
      </c>
      <c r="Q154" s="13" t="s">
        <v>25</v>
      </c>
    </row>
    <row r="155" spans="1:17" ht="60" customHeight="1" x14ac:dyDescent="0.35">
      <c r="A155" s="11" t="s">
        <v>736</v>
      </c>
      <c r="B155" s="2" t="s">
        <v>971</v>
      </c>
      <c r="C155" s="1" t="s">
        <v>972</v>
      </c>
      <c r="D155" s="3" t="s">
        <v>20</v>
      </c>
      <c r="E155" s="3" t="s">
        <v>21</v>
      </c>
      <c r="F155" s="4" t="s">
        <v>22</v>
      </c>
      <c r="G155" s="4" t="s">
        <v>23</v>
      </c>
      <c r="H155" s="4" t="s">
        <v>24</v>
      </c>
      <c r="I155" s="4" t="s">
        <v>25</v>
      </c>
      <c r="J155" s="5" t="s">
        <v>25</v>
      </c>
      <c r="K155" s="5" t="s">
        <v>973</v>
      </c>
      <c r="L155" s="5" t="s">
        <v>974</v>
      </c>
      <c r="M155" s="5" t="s">
        <v>975</v>
      </c>
      <c r="N155" s="5" t="s">
        <v>976</v>
      </c>
      <c r="O155" s="5" t="s">
        <v>853</v>
      </c>
      <c r="P155" s="4" t="str">
        <f t="shared" si="0"/>
        <v>Outstanding</v>
      </c>
      <c r="Q155" s="13" t="s">
        <v>25</v>
      </c>
    </row>
    <row r="156" spans="1:17" ht="60" customHeight="1" x14ac:dyDescent="0.35">
      <c r="A156" s="11" t="s">
        <v>736</v>
      </c>
      <c r="B156" s="2" t="s">
        <v>977</v>
      </c>
      <c r="C156" s="1" t="s">
        <v>978</v>
      </c>
      <c r="D156" s="3" t="s">
        <v>20</v>
      </c>
      <c r="E156" s="3" t="s">
        <v>21</v>
      </c>
      <c r="F156" s="4" t="s">
        <v>22</v>
      </c>
      <c r="G156" s="4" t="s">
        <v>23</v>
      </c>
      <c r="H156" s="4" t="s">
        <v>24</v>
      </c>
      <c r="I156" s="4" t="s">
        <v>25</v>
      </c>
      <c r="J156" s="5" t="s">
        <v>25</v>
      </c>
      <c r="K156" s="5" t="s">
        <v>979</v>
      </c>
      <c r="L156" s="5" t="s">
        <v>980</v>
      </c>
      <c r="M156" s="5" t="s">
        <v>981</v>
      </c>
      <c r="N156" s="5" t="s">
        <v>982</v>
      </c>
      <c r="O156" s="5" t="s">
        <v>743</v>
      </c>
      <c r="P156" s="4" t="str">
        <f t="shared" si="0"/>
        <v>Outstanding</v>
      </c>
      <c r="Q156" s="13" t="s">
        <v>25</v>
      </c>
    </row>
    <row r="157" spans="1:17" ht="60" customHeight="1" x14ac:dyDescent="0.35">
      <c r="A157" s="11" t="s">
        <v>736</v>
      </c>
      <c r="B157" s="2" t="s">
        <v>983</v>
      </c>
      <c r="C157" s="1" t="s">
        <v>984</v>
      </c>
      <c r="D157" s="3" t="s">
        <v>20</v>
      </c>
      <c r="E157" s="3" t="s">
        <v>21</v>
      </c>
      <c r="F157" s="4" t="s">
        <v>22</v>
      </c>
      <c r="G157" s="4" t="s">
        <v>23</v>
      </c>
      <c r="H157" s="4" t="s">
        <v>24</v>
      </c>
      <c r="I157" s="4" t="s">
        <v>25</v>
      </c>
      <c r="J157" s="5" t="s">
        <v>25</v>
      </c>
      <c r="K157" s="5" t="s">
        <v>985</v>
      </c>
      <c r="L157" s="5" t="s">
        <v>986</v>
      </c>
      <c r="M157" s="5" t="s">
        <v>987</v>
      </c>
      <c r="N157" s="5" t="s">
        <v>988</v>
      </c>
      <c r="O157" s="5" t="s">
        <v>798</v>
      </c>
      <c r="P157" s="4" t="str">
        <f t="shared" si="0"/>
        <v>Outstanding</v>
      </c>
      <c r="Q157" s="13" t="s">
        <v>25</v>
      </c>
    </row>
    <row r="158" spans="1:17" ht="60" customHeight="1" x14ac:dyDescent="0.35">
      <c r="A158" s="11" t="s">
        <v>736</v>
      </c>
      <c r="B158" s="2" t="s">
        <v>989</v>
      </c>
      <c r="C158" s="1" t="s">
        <v>990</v>
      </c>
      <c r="D158" s="3" t="s">
        <v>20</v>
      </c>
      <c r="E158" s="3" t="s">
        <v>21</v>
      </c>
      <c r="F158" s="4" t="s">
        <v>22</v>
      </c>
      <c r="G158" s="4" t="s">
        <v>23</v>
      </c>
      <c r="H158" s="4" t="s">
        <v>24</v>
      </c>
      <c r="I158" s="4" t="s">
        <v>25</v>
      </c>
      <c r="J158" s="5" t="s">
        <v>25</v>
      </c>
      <c r="K158" s="5" t="s">
        <v>991</v>
      </c>
      <c r="L158" s="5" t="s">
        <v>992</v>
      </c>
      <c r="M158" s="5" t="s">
        <v>993</v>
      </c>
      <c r="N158" s="5" t="s">
        <v>994</v>
      </c>
      <c r="O158" s="5" t="s">
        <v>995</v>
      </c>
      <c r="P158" s="4" t="str">
        <f t="shared" si="0"/>
        <v>Outstanding</v>
      </c>
      <c r="Q158" s="13" t="s">
        <v>25</v>
      </c>
    </row>
    <row r="159" spans="1:17" ht="60" customHeight="1" x14ac:dyDescent="0.35">
      <c r="A159" s="11" t="s">
        <v>736</v>
      </c>
      <c r="B159" s="2" t="s">
        <v>996</v>
      </c>
      <c r="C159" s="1" t="s">
        <v>997</v>
      </c>
      <c r="D159" s="3" t="s">
        <v>20</v>
      </c>
      <c r="E159" s="3" t="s">
        <v>21</v>
      </c>
      <c r="F159" s="4" t="s">
        <v>22</v>
      </c>
      <c r="G159" s="4" t="s">
        <v>23</v>
      </c>
      <c r="H159" s="4" t="s">
        <v>24</v>
      </c>
      <c r="I159" s="4" t="s">
        <v>25</v>
      </c>
      <c r="J159" s="5" t="s">
        <v>25</v>
      </c>
      <c r="K159" s="5" t="s">
        <v>998</v>
      </c>
      <c r="L159" s="5" t="s">
        <v>999</v>
      </c>
      <c r="M159" s="5" t="s">
        <v>1000</v>
      </c>
      <c r="N159" s="5" t="s">
        <v>1001</v>
      </c>
      <c r="O159" s="5" t="s">
        <v>777</v>
      </c>
      <c r="P159" s="4" t="str">
        <f t="shared" si="0"/>
        <v>Outstanding</v>
      </c>
      <c r="Q159" s="13" t="s">
        <v>25</v>
      </c>
    </row>
    <row r="160" spans="1:17" ht="60" customHeight="1" x14ac:dyDescent="0.35">
      <c r="A160" s="11" t="s">
        <v>736</v>
      </c>
      <c r="B160" s="2" t="s">
        <v>1002</v>
      </c>
      <c r="C160" s="1" t="s">
        <v>1003</v>
      </c>
      <c r="D160" s="3" t="s">
        <v>20</v>
      </c>
      <c r="E160" s="3" t="s">
        <v>21</v>
      </c>
      <c r="F160" s="4" t="s">
        <v>22</v>
      </c>
      <c r="G160" s="4" t="s">
        <v>23</v>
      </c>
      <c r="H160" s="4" t="s">
        <v>24</v>
      </c>
      <c r="I160" s="4" t="s">
        <v>25</v>
      </c>
      <c r="J160" s="5" t="s">
        <v>25</v>
      </c>
      <c r="K160" s="5" t="s">
        <v>1004</v>
      </c>
      <c r="L160" s="5" t="s">
        <v>1005</v>
      </c>
      <c r="M160" s="5" t="s">
        <v>1006</v>
      </c>
      <c r="N160" s="5" t="s">
        <v>1007</v>
      </c>
      <c r="O160" s="5" t="s">
        <v>743</v>
      </c>
      <c r="P160" s="4" t="str">
        <f t="shared" si="0"/>
        <v>Outstanding</v>
      </c>
      <c r="Q160" s="13" t="s">
        <v>25</v>
      </c>
    </row>
    <row r="161" spans="1:17" ht="60" customHeight="1" x14ac:dyDescent="0.35">
      <c r="A161" s="11" t="s">
        <v>736</v>
      </c>
      <c r="B161" s="2" t="s">
        <v>1008</v>
      </c>
      <c r="C161" s="1" t="s">
        <v>1009</v>
      </c>
      <c r="D161" s="3" t="s">
        <v>20</v>
      </c>
      <c r="E161" s="3" t="s">
        <v>21</v>
      </c>
      <c r="F161" s="4" t="s">
        <v>22</v>
      </c>
      <c r="G161" s="4" t="s">
        <v>23</v>
      </c>
      <c r="H161" s="4" t="s">
        <v>24</v>
      </c>
      <c r="I161" s="4" t="s">
        <v>25</v>
      </c>
      <c r="J161" s="5" t="s">
        <v>25</v>
      </c>
      <c r="K161" s="5" t="s">
        <v>1010</v>
      </c>
      <c r="L161" s="5" t="s">
        <v>1011</v>
      </c>
      <c r="M161" s="5" t="s">
        <v>1012</v>
      </c>
      <c r="N161" s="5" t="s">
        <v>1013</v>
      </c>
      <c r="O161" s="5" t="s">
        <v>1014</v>
      </c>
      <c r="P161" s="4" t="str">
        <f t="shared" si="0"/>
        <v>Outstanding</v>
      </c>
      <c r="Q161" s="13" t="s">
        <v>25</v>
      </c>
    </row>
    <row r="162" spans="1:17" ht="60" customHeight="1" x14ac:dyDescent="0.35">
      <c r="A162" s="11" t="s">
        <v>736</v>
      </c>
      <c r="B162" s="2" t="s">
        <v>1015</v>
      </c>
      <c r="C162" s="1" t="s">
        <v>1016</v>
      </c>
      <c r="D162" s="3" t="s">
        <v>20</v>
      </c>
      <c r="E162" s="3" t="s">
        <v>21</v>
      </c>
      <c r="F162" s="4" t="s">
        <v>22</v>
      </c>
      <c r="G162" s="4" t="s">
        <v>23</v>
      </c>
      <c r="H162" s="4" t="s">
        <v>24</v>
      </c>
      <c r="I162" s="4" t="s">
        <v>25</v>
      </c>
      <c r="J162" s="5" t="s">
        <v>25</v>
      </c>
      <c r="K162" s="5" t="s">
        <v>1017</v>
      </c>
      <c r="L162" s="5" t="s">
        <v>1018</v>
      </c>
      <c r="M162" s="5" t="s">
        <v>1019</v>
      </c>
      <c r="N162" s="5" t="s">
        <v>1020</v>
      </c>
      <c r="O162" s="5" t="s">
        <v>798</v>
      </c>
      <c r="P162" s="4" t="str">
        <f t="shared" si="0"/>
        <v>Outstanding</v>
      </c>
      <c r="Q162" s="13" t="s">
        <v>25</v>
      </c>
    </row>
    <row r="163" spans="1:17" ht="60" customHeight="1" x14ac:dyDescent="0.35">
      <c r="A163" s="11" t="s">
        <v>736</v>
      </c>
      <c r="B163" s="2" t="s">
        <v>1021</v>
      </c>
      <c r="C163" s="1" t="s">
        <v>1022</v>
      </c>
      <c r="D163" s="3" t="s">
        <v>20</v>
      </c>
      <c r="E163" s="3" t="s">
        <v>21</v>
      </c>
      <c r="F163" s="4" t="s">
        <v>22</v>
      </c>
      <c r="G163" s="4" t="s">
        <v>23</v>
      </c>
      <c r="H163" s="4" t="s">
        <v>24</v>
      </c>
      <c r="I163" s="4" t="s">
        <v>25</v>
      </c>
      <c r="J163" s="5" t="s">
        <v>25</v>
      </c>
      <c r="K163" s="5" t="s">
        <v>1023</v>
      </c>
      <c r="L163" s="5" t="s">
        <v>1024</v>
      </c>
      <c r="M163" s="5" t="s">
        <v>1025</v>
      </c>
      <c r="N163" s="5" t="s">
        <v>1026</v>
      </c>
      <c r="O163" s="5" t="s">
        <v>1027</v>
      </c>
      <c r="P163" s="4" t="str">
        <f t="shared" si="0"/>
        <v>Outstanding</v>
      </c>
      <c r="Q163" s="13" t="s">
        <v>25</v>
      </c>
    </row>
    <row r="164" spans="1:17" ht="60" customHeight="1" x14ac:dyDescent="0.35">
      <c r="A164" s="11" t="s">
        <v>736</v>
      </c>
      <c r="B164" s="2" t="s">
        <v>1028</v>
      </c>
      <c r="C164" s="1" t="s">
        <v>1029</v>
      </c>
      <c r="D164" s="3" t="s">
        <v>20</v>
      </c>
      <c r="E164" s="3" t="s">
        <v>21</v>
      </c>
      <c r="F164" s="4" t="s">
        <v>22</v>
      </c>
      <c r="G164" s="4" t="s">
        <v>23</v>
      </c>
      <c r="H164" s="4" t="s">
        <v>24</v>
      </c>
      <c r="I164" s="4" t="s">
        <v>25</v>
      </c>
      <c r="J164" s="5" t="s">
        <v>25</v>
      </c>
      <c r="K164" s="5" t="s">
        <v>1030</v>
      </c>
      <c r="L164" s="5" t="s">
        <v>1031</v>
      </c>
      <c r="M164" s="5" t="s">
        <v>1019</v>
      </c>
      <c r="N164" s="5" t="s">
        <v>1032</v>
      </c>
      <c r="O164" s="5" t="s">
        <v>798</v>
      </c>
      <c r="P164" s="4" t="str">
        <f t="shared" si="0"/>
        <v>Outstanding</v>
      </c>
      <c r="Q164" s="13" t="s">
        <v>25</v>
      </c>
    </row>
    <row r="165" spans="1:17" ht="60" customHeight="1" x14ac:dyDescent="0.35">
      <c r="A165" s="11" t="s">
        <v>1033</v>
      </c>
      <c r="B165" s="2" t="s">
        <v>1034</v>
      </c>
      <c r="C165" s="1" t="s">
        <v>1035</v>
      </c>
      <c r="D165" s="3" t="s">
        <v>20</v>
      </c>
      <c r="E165" s="3" t="s">
        <v>21</v>
      </c>
      <c r="F165" s="4" t="s">
        <v>22</v>
      </c>
      <c r="G165" s="4" t="s">
        <v>23</v>
      </c>
      <c r="H165" s="4" t="s">
        <v>24</v>
      </c>
      <c r="I165" s="4" t="s">
        <v>25</v>
      </c>
      <c r="J165" s="5" t="s">
        <v>25</v>
      </c>
      <c r="K165" s="5" t="s">
        <v>1036</v>
      </c>
      <c r="L165" s="5" t="s">
        <v>1037</v>
      </c>
      <c r="M165" s="5" t="s">
        <v>98</v>
      </c>
      <c r="N165" s="5" t="s">
        <v>1038</v>
      </c>
      <c r="O165" s="5" t="s">
        <v>1039</v>
      </c>
      <c r="P165" s="4" t="str">
        <f t="shared" si="0"/>
        <v>Outstanding</v>
      </c>
      <c r="Q165" s="13" t="s">
        <v>25</v>
      </c>
    </row>
    <row r="166" spans="1:17" ht="60" customHeight="1" x14ac:dyDescent="0.35">
      <c r="A166" s="11" t="s">
        <v>1033</v>
      </c>
      <c r="B166" s="2" t="s">
        <v>1040</v>
      </c>
      <c r="C166" s="1" t="s">
        <v>1041</v>
      </c>
      <c r="D166" s="3" t="s">
        <v>20</v>
      </c>
      <c r="E166" s="3" t="s">
        <v>21</v>
      </c>
      <c r="F166" s="4" t="s">
        <v>22</v>
      </c>
      <c r="G166" s="4" t="s">
        <v>23</v>
      </c>
      <c r="H166" s="4" t="s">
        <v>24</v>
      </c>
      <c r="I166" s="4" t="s">
        <v>25</v>
      </c>
      <c r="J166" s="5" t="s">
        <v>25</v>
      </c>
      <c r="K166" s="5" t="s">
        <v>1042</v>
      </c>
      <c r="L166" s="5" t="s">
        <v>1043</v>
      </c>
      <c r="M166" s="5" t="s">
        <v>98</v>
      </c>
      <c r="N166" s="5" t="s">
        <v>1044</v>
      </c>
      <c r="O166" s="5" t="s">
        <v>1045</v>
      </c>
      <c r="P166" s="4" t="str">
        <f t="shared" si="0"/>
        <v>Outstanding</v>
      </c>
      <c r="Q166" s="13" t="s">
        <v>25</v>
      </c>
    </row>
    <row r="167" spans="1:17" ht="60" customHeight="1" x14ac:dyDescent="0.35">
      <c r="A167" s="11" t="s">
        <v>1033</v>
      </c>
      <c r="B167" s="2" t="s">
        <v>1046</v>
      </c>
      <c r="C167" s="1" t="s">
        <v>1047</v>
      </c>
      <c r="D167" s="3" t="s">
        <v>20</v>
      </c>
      <c r="E167" s="3" t="s">
        <v>21</v>
      </c>
      <c r="F167" s="4" t="s">
        <v>22</v>
      </c>
      <c r="G167" s="4" t="s">
        <v>23</v>
      </c>
      <c r="H167" s="4" t="s">
        <v>24</v>
      </c>
      <c r="I167" s="4" t="s">
        <v>25</v>
      </c>
      <c r="J167" s="5" t="s">
        <v>25</v>
      </c>
      <c r="K167" s="5" t="s">
        <v>1048</v>
      </c>
      <c r="L167" s="5" t="s">
        <v>1049</v>
      </c>
      <c r="M167" s="5" t="s">
        <v>1050</v>
      </c>
      <c r="N167" s="5" t="s">
        <v>1051</v>
      </c>
      <c r="O167" s="5" t="s">
        <v>1052</v>
      </c>
      <c r="P167" s="4" t="str">
        <f t="shared" si="0"/>
        <v>Outstanding</v>
      </c>
      <c r="Q167" s="13" t="s">
        <v>25</v>
      </c>
    </row>
    <row r="168" spans="1:17" ht="60" customHeight="1" x14ac:dyDescent="0.35">
      <c r="A168" s="11" t="s">
        <v>1033</v>
      </c>
      <c r="B168" s="2" t="s">
        <v>1053</v>
      </c>
      <c r="C168" s="1" t="s">
        <v>1054</v>
      </c>
      <c r="D168" s="3" t="s">
        <v>20</v>
      </c>
      <c r="E168" s="3" t="s">
        <v>21</v>
      </c>
      <c r="F168" s="4" t="s">
        <v>22</v>
      </c>
      <c r="G168" s="4" t="s">
        <v>23</v>
      </c>
      <c r="H168" s="4" t="s">
        <v>24</v>
      </c>
      <c r="I168" s="4" t="s">
        <v>25</v>
      </c>
      <c r="J168" s="5" t="s">
        <v>25</v>
      </c>
      <c r="K168" s="5" t="s">
        <v>1055</v>
      </c>
      <c r="L168" s="5" t="s">
        <v>1056</v>
      </c>
      <c r="M168" s="5" t="s">
        <v>1057</v>
      </c>
      <c r="N168" s="5" t="s">
        <v>1058</v>
      </c>
      <c r="O168" s="5" t="s">
        <v>1059</v>
      </c>
      <c r="P168" s="4" t="str">
        <f t="shared" si="0"/>
        <v>Outstanding</v>
      </c>
      <c r="Q168" s="13" t="s">
        <v>25</v>
      </c>
    </row>
    <row r="169" spans="1:17" ht="60" customHeight="1" x14ac:dyDescent="0.35">
      <c r="A169" s="11" t="s">
        <v>1033</v>
      </c>
      <c r="B169" s="2" t="s">
        <v>1060</v>
      </c>
      <c r="C169" s="1" t="s">
        <v>1061</v>
      </c>
      <c r="D169" s="3" t="s">
        <v>20</v>
      </c>
      <c r="E169" s="3" t="s">
        <v>21</v>
      </c>
      <c r="F169" s="4" t="s">
        <v>22</v>
      </c>
      <c r="G169" s="4" t="s">
        <v>23</v>
      </c>
      <c r="H169" s="4" t="s">
        <v>24</v>
      </c>
      <c r="I169" s="4" t="s">
        <v>25</v>
      </c>
      <c r="J169" s="5" t="s">
        <v>25</v>
      </c>
      <c r="K169" s="5" t="s">
        <v>1062</v>
      </c>
      <c r="L169" s="5" t="s">
        <v>1063</v>
      </c>
      <c r="M169" s="5" t="s">
        <v>1064</v>
      </c>
      <c r="N169" s="5" t="s">
        <v>1065</v>
      </c>
      <c r="O169" s="5" t="s">
        <v>1066</v>
      </c>
      <c r="P169" s="4" t="str">
        <f t="shared" si="0"/>
        <v>Outstanding</v>
      </c>
      <c r="Q169" s="13" t="s">
        <v>25</v>
      </c>
    </row>
    <row r="170" spans="1:17" ht="60" customHeight="1" x14ac:dyDescent="0.35">
      <c r="A170" s="11" t="s">
        <v>1033</v>
      </c>
      <c r="B170" s="2" t="s">
        <v>1067</v>
      </c>
      <c r="C170" s="1" t="s">
        <v>1068</v>
      </c>
      <c r="D170" s="3" t="s">
        <v>20</v>
      </c>
      <c r="E170" s="3" t="s">
        <v>21</v>
      </c>
      <c r="F170" s="4" t="s">
        <v>22</v>
      </c>
      <c r="G170" s="4" t="s">
        <v>23</v>
      </c>
      <c r="H170" s="4" t="s">
        <v>24</v>
      </c>
      <c r="I170" s="4" t="s">
        <v>25</v>
      </c>
      <c r="J170" s="5" t="s">
        <v>25</v>
      </c>
      <c r="K170" s="5" t="s">
        <v>1069</v>
      </c>
      <c r="L170" s="5" t="s">
        <v>1070</v>
      </c>
      <c r="M170" s="5" t="s">
        <v>1071</v>
      </c>
      <c r="N170" s="5" t="s">
        <v>1072</v>
      </c>
      <c r="O170" s="5" t="s">
        <v>1073</v>
      </c>
      <c r="P170" s="4" t="str">
        <f t="shared" si="0"/>
        <v>Outstanding</v>
      </c>
      <c r="Q170" s="13" t="s">
        <v>25</v>
      </c>
    </row>
    <row r="171" spans="1:17" ht="60" customHeight="1" x14ac:dyDescent="0.35">
      <c r="A171" s="11" t="s">
        <v>1033</v>
      </c>
      <c r="B171" s="2" t="s">
        <v>1074</v>
      </c>
      <c r="C171" s="1" t="s">
        <v>1075</v>
      </c>
      <c r="D171" s="3" t="s">
        <v>20</v>
      </c>
      <c r="E171" s="3" t="s">
        <v>21</v>
      </c>
      <c r="F171" s="4" t="s">
        <v>22</v>
      </c>
      <c r="G171" s="4" t="s">
        <v>23</v>
      </c>
      <c r="H171" s="4" t="s">
        <v>24</v>
      </c>
      <c r="I171" s="4" t="s">
        <v>25</v>
      </c>
      <c r="J171" s="5" t="s">
        <v>25</v>
      </c>
      <c r="K171" s="5" t="s">
        <v>1076</v>
      </c>
      <c r="L171" s="5" t="s">
        <v>1077</v>
      </c>
      <c r="M171" s="5" t="s">
        <v>1078</v>
      </c>
      <c r="N171" s="5" t="s">
        <v>1079</v>
      </c>
      <c r="O171" s="5" t="s">
        <v>1080</v>
      </c>
      <c r="P171" s="4" t="str">
        <f t="shared" si="0"/>
        <v>Outstanding</v>
      </c>
      <c r="Q171" s="13" t="s">
        <v>25</v>
      </c>
    </row>
    <row r="172" spans="1:17" ht="60" customHeight="1" x14ac:dyDescent="0.35">
      <c r="A172" s="11" t="s">
        <v>1081</v>
      </c>
      <c r="B172" s="2" t="s">
        <v>1082</v>
      </c>
      <c r="C172" s="1" t="s">
        <v>1083</v>
      </c>
      <c r="D172" s="3" t="s">
        <v>20</v>
      </c>
      <c r="E172" s="3" t="s">
        <v>21</v>
      </c>
      <c r="F172" s="4" t="s">
        <v>22</v>
      </c>
      <c r="G172" s="4" t="s">
        <v>23</v>
      </c>
      <c r="H172" s="4" t="s">
        <v>24</v>
      </c>
      <c r="I172" s="4" t="s">
        <v>25</v>
      </c>
      <c r="J172" s="5" t="s">
        <v>25</v>
      </c>
      <c r="K172" s="5" t="s">
        <v>1084</v>
      </c>
      <c r="L172" s="5" t="s">
        <v>1037</v>
      </c>
      <c r="M172" s="5" t="s">
        <v>98</v>
      </c>
      <c r="N172" s="5" t="s">
        <v>1085</v>
      </c>
      <c r="O172" s="5" t="s">
        <v>1039</v>
      </c>
      <c r="P172" s="4" t="str">
        <f t="shared" si="0"/>
        <v>Outstanding</v>
      </c>
      <c r="Q172" s="13" t="s">
        <v>25</v>
      </c>
    </row>
    <row r="173" spans="1:17" ht="60" customHeight="1" x14ac:dyDescent="0.35">
      <c r="A173" s="11" t="s">
        <v>1081</v>
      </c>
      <c r="B173" s="2" t="s">
        <v>1086</v>
      </c>
      <c r="C173" s="1" t="s">
        <v>1087</v>
      </c>
      <c r="D173" s="3" t="s">
        <v>20</v>
      </c>
      <c r="E173" s="3" t="s">
        <v>21</v>
      </c>
      <c r="F173" s="4" t="s">
        <v>22</v>
      </c>
      <c r="G173" s="4" t="s">
        <v>23</v>
      </c>
      <c r="H173" s="4" t="s">
        <v>24</v>
      </c>
      <c r="I173" s="4" t="s">
        <v>25</v>
      </c>
      <c r="J173" s="5" t="s">
        <v>25</v>
      </c>
      <c r="K173" s="5" t="s">
        <v>1088</v>
      </c>
      <c r="L173" s="5" t="s">
        <v>1043</v>
      </c>
      <c r="M173" s="5" t="s">
        <v>98</v>
      </c>
      <c r="N173" s="5" t="s">
        <v>1089</v>
      </c>
      <c r="O173" s="5" t="s">
        <v>1045</v>
      </c>
      <c r="P173" s="4" t="str">
        <f t="shared" si="0"/>
        <v>Outstanding</v>
      </c>
      <c r="Q173" s="13" t="s">
        <v>25</v>
      </c>
    </row>
    <row r="174" spans="1:17" ht="60" customHeight="1" x14ac:dyDescent="0.35">
      <c r="A174" s="11" t="s">
        <v>1081</v>
      </c>
      <c r="B174" s="2" t="s">
        <v>1090</v>
      </c>
      <c r="C174" s="1" t="s">
        <v>1091</v>
      </c>
      <c r="D174" s="3" t="s">
        <v>20</v>
      </c>
      <c r="E174" s="3" t="s">
        <v>21</v>
      </c>
      <c r="F174" s="4" t="s">
        <v>22</v>
      </c>
      <c r="G174" s="4" t="s">
        <v>23</v>
      </c>
      <c r="H174" s="4" t="s">
        <v>24</v>
      </c>
      <c r="I174" s="4" t="s">
        <v>25</v>
      </c>
      <c r="J174" s="5" t="s">
        <v>25</v>
      </c>
      <c r="K174" s="5" t="s">
        <v>1092</v>
      </c>
      <c r="L174" s="5" t="s">
        <v>1093</v>
      </c>
      <c r="M174" s="5" t="s">
        <v>1050</v>
      </c>
      <c r="N174" s="5" t="s">
        <v>1094</v>
      </c>
      <c r="O174" s="5" t="s">
        <v>1052</v>
      </c>
      <c r="P174" s="4" t="str">
        <f t="shared" si="0"/>
        <v>Outstanding</v>
      </c>
      <c r="Q174" s="13" t="s">
        <v>25</v>
      </c>
    </row>
    <row r="175" spans="1:17" ht="60" customHeight="1" x14ac:dyDescent="0.35">
      <c r="A175" s="11" t="s">
        <v>1081</v>
      </c>
      <c r="B175" s="2" t="s">
        <v>1095</v>
      </c>
      <c r="C175" s="1" t="s">
        <v>1096</v>
      </c>
      <c r="D175" s="3" t="s">
        <v>20</v>
      </c>
      <c r="E175" s="3" t="s">
        <v>21</v>
      </c>
      <c r="F175" s="4" t="s">
        <v>22</v>
      </c>
      <c r="G175" s="4" t="s">
        <v>23</v>
      </c>
      <c r="H175" s="4" t="s">
        <v>24</v>
      </c>
      <c r="I175" s="4" t="s">
        <v>25</v>
      </c>
      <c r="J175" s="5" t="s">
        <v>25</v>
      </c>
      <c r="K175" s="5" t="s">
        <v>1097</v>
      </c>
      <c r="L175" s="5" t="s">
        <v>1098</v>
      </c>
      <c r="M175" s="5" t="s">
        <v>1057</v>
      </c>
      <c r="N175" s="5" t="s">
        <v>1099</v>
      </c>
      <c r="O175" s="5" t="s">
        <v>1059</v>
      </c>
      <c r="P175" s="4" t="str">
        <f t="shared" si="0"/>
        <v>Outstanding</v>
      </c>
      <c r="Q175" s="13" t="s">
        <v>25</v>
      </c>
    </row>
    <row r="176" spans="1:17" ht="60" customHeight="1" x14ac:dyDescent="0.35">
      <c r="A176" s="11" t="s">
        <v>1081</v>
      </c>
      <c r="B176" s="2" t="s">
        <v>1100</v>
      </c>
      <c r="C176" s="1" t="s">
        <v>1101</v>
      </c>
      <c r="D176" s="3" t="s">
        <v>20</v>
      </c>
      <c r="E176" s="3" t="s">
        <v>21</v>
      </c>
      <c r="F176" s="4" t="s">
        <v>22</v>
      </c>
      <c r="G176" s="4" t="s">
        <v>23</v>
      </c>
      <c r="H176" s="4" t="s">
        <v>24</v>
      </c>
      <c r="I176" s="4" t="s">
        <v>25</v>
      </c>
      <c r="J176" s="5" t="s">
        <v>25</v>
      </c>
      <c r="K176" s="5" t="s">
        <v>1102</v>
      </c>
      <c r="L176" s="5" t="s">
        <v>1063</v>
      </c>
      <c r="M176" s="5" t="s">
        <v>1064</v>
      </c>
      <c r="N176" s="5" t="s">
        <v>1103</v>
      </c>
      <c r="O176" s="5" t="s">
        <v>1066</v>
      </c>
      <c r="P176" s="4" t="str">
        <f t="shared" si="0"/>
        <v>Outstanding</v>
      </c>
      <c r="Q176" s="13" t="s">
        <v>25</v>
      </c>
    </row>
    <row r="177" spans="1:17" ht="60" customHeight="1" x14ac:dyDescent="0.35">
      <c r="A177" s="11" t="s">
        <v>1081</v>
      </c>
      <c r="B177" s="2" t="s">
        <v>1104</v>
      </c>
      <c r="C177" s="1" t="s">
        <v>1105</v>
      </c>
      <c r="D177" s="3" t="s">
        <v>20</v>
      </c>
      <c r="E177" s="3" t="s">
        <v>21</v>
      </c>
      <c r="F177" s="4" t="s">
        <v>22</v>
      </c>
      <c r="G177" s="4" t="s">
        <v>23</v>
      </c>
      <c r="H177" s="4" t="s">
        <v>24</v>
      </c>
      <c r="I177" s="4" t="s">
        <v>25</v>
      </c>
      <c r="J177" s="5" t="s">
        <v>25</v>
      </c>
      <c r="K177" s="5" t="s">
        <v>1106</v>
      </c>
      <c r="L177" s="5" t="s">
        <v>1070</v>
      </c>
      <c r="M177" s="5" t="s">
        <v>1071</v>
      </c>
      <c r="N177" s="5" t="s">
        <v>1107</v>
      </c>
      <c r="O177" s="5" t="s">
        <v>1073</v>
      </c>
      <c r="P177" s="4" t="str">
        <f t="shared" si="0"/>
        <v>Outstanding</v>
      </c>
      <c r="Q177" s="13" t="s">
        <v>25</v>
      </c>
    </row>
    <row r="178" spans="1:17" ht="60" customHeight="1" x14ac:dyDescent="0.35">
      <c r="A178" s="11" t="s">
        <v>1081</v>
      </c>
      <c r="B178" s="2" t="s">
        <v>1108</v>
      </c>
      <c r="C178" s="1" t="s">
        <v>1109</v>
      </c>
      <c r="D178" s="3" t="s">
        <v>20</v>
      </c>
      <c r="E178" s="3" t="s">
        <v>21</v>
      </c>
      <c r="F178" s="4" t="s">
        <v>22</v>
      </c>
      <c r="G178" s="4" t="s">
        <v>23</v>
      </c>
      <c r="H178" s="4" t="s">
        <v>24</v>
      </c>
      <c r="I178" s="4" t="s">
        <v>25</v>
      </c>
      <c r="J178" s="5" t="s">
        <v>25</v>
      </c>
      <c r="K178" s="5" t="s">
        <v>1110</v>
      </c>
      <c r="L178" s="5" t="s">
        <v>1077</v>
      </c>
      <c r="M178" s="5" t="s">
        <v>1078</v>
      </c>
      <c r="N178" s="5" t="s">
        <v>1111</v>
      </c>
      <c r="O178" s="5" t="s">
        <v>1080</v>
      </c>
      <c r="P178" s="4" t="str">
        <f t="shared" si="0"/>
        <v>Outstanding</v>
      </c>
      <c r="Q178" s="13" t="s">
        <v>25</v>
      </c>
    </row>
    <row r="179" spans="1:17" ht="60" customHeight="1" x14ac:dyDescent="0.35">
      <c r="A179" s="11" t="s">
        <v>1112</v>
      </c>
      <c r="B179" s="2" t="s">
        <v>1113</v>
      </c>
      <c r="C179" s="1" t="s">
        <v>1114</v>
      </c>
      <c r="D179" s="3" t="s">
        <v>20</v>
      </c>
      <c r="E179" s="3" t="s">
        <v>21</v>
      </c>
      <c r="F179" s="4" t="s">
        <v>22</v>
      </c>
      <c r="G179" s="4" t="s">
        <v>23</v>
      </c>
      <c r="H179" s="4" t="s">
        <v>24</v>
      </c>
      <c r="I179" s="4" t="s">
        <v>25</v>
      </c>
      <c r="J179" s="5" t="s">
        <v>25</v>
      </c>
      <c r="K179" s="5" t="s">
        <v>1115</v>
      </c>
      <c r="L179" s="5" t="s">
        <v>1037</v>
      </c>
      <c r="M179" s="5" t="s">
        <v>98</v>
      </c>
      <c r="N179" s="5" t="s">
        <v>1116</v>
      </c>
      <c r="O179" s="5" t="s">
        <v>1039</v>
      </c>
      <c r="P179" s="4" t="str">
        <f t="shared" si="0"/>
        <v>Outstanding</v>
      </c>
      <c r="Q179" s="13" t="s">
        <v>25</v>
      </c>
    </row>
    <row r="180" spans="1:17" ht="60" customHeight="1" x14ac:dyDescent="0.35">
      <c r="A180" s="11" t="s">
        <v>1112</v>
      </c>
      <c r="B180" s="2" t="s">
        <v>1117</v>
      </c>
      <c r="C180" s="1" t="s">
        <v>1118</v>
      </c>
      <c r="D180" s="3" t="s">
        <v>20</v>
      </c>
      <c r="E180" s="3" t="s">
        <v>21</v>
      </c>
      <c r="F180" s="4" t="s">
        <v>22</v>
      </c>
      <c r="G180" s="4" t="s">
        <v>23</v>
      </c>
      <c r="H180" s="4" t="s">
        <v>24</v>
      </c>
      <c r="I180" s="4" t="s">
        <v>25</v>
      </c>
      <c r="J180" s="5" t="s">
        <v>25</v>
      </c>
      <c r="K180" s="5" t="s">
        <v>1119</v>
      </c>
      <c r="L180" s="5" t="s">
        <v>1043</v>
      </c>
      <c r="M180" s="5" t="s">
        <v>98</v>
      </c>
      <c r="N180" s="5" t="s">
        <v>1120</v>
      </c>
      <c r="O180" s="5" t="s">
        <v>1045</v>
      </c>
      <c r="P180" s="4" t="str">
        <f t="shared" si="0"/>
        <v>Outstanding</v>
      </c>
      <c r="Q180" s="13" t="s">
        <v>25</v>
      </c>
    </row>
    <row r="181" spans="1:17" ht="60" customHeight="1" x14ac:dyDescent="0.35">
      <c r="A181" s="11" t="s">
        <v>1112</v>
      </c>
      <c r="B181" s="2" t="s">
        <v>1121</v>
      </c>
      <c r="C181" s="1" t="s">
        <v>1122</v>
      </c>
      <c r="D181" s="3" t="s">
        <v>20</v>
      </c>
      <c r="E181" s="3" t="s">
        <v>21</v>
      </c>
      <c r="F181" s="4" t="s">
        <v>22</v>
      </c>
      <c r="G181" s="4" t="s">
        <v>23</v>
      </c>
      <c r="H181" s="4" t="s">
        <v>24</v>
      </c>
      <c r="I181" s="4" t="s">
        <v>25</v>
      </c>
      <c r="J181" s="5" t="s">
        <v>25</v>
      </c>
      <c r="K181" s="5" t="s">
        <v>1123</v>
      </c>
      <c r="L181" s="5" t="s">
        <v>1124</v>
      </c>
      <c r="M181" s="5" t="s">
        <v>1050</v>
      </c>
      <c r="N181" s="5" t="s">
        <v>1125</v>
      </c>
      <c r="O181" s="5" t="s">
        <v>1052</v>
      </c>
      <c r="P181" s="4" t="str">
        <f t="shared" si="0"/>
        <v>Outstanding</v>
      </c>
      <c r="Q181" s="13" t="s">
        <v>25</v>
      </c>
    </row>
    <row r="182" spans="1:17" ht="60" customHeight="1" x14ac:dyDescent="0.35">
      <c r="A182" s="11" t="s">
        <v>1112</v>
      </c>
      <c r="B182" s="2" t="s">
        <v>1126</v>
      </c>
      <c r="C182" s="1" t="s">
        <v>1127</v>
      </c>
      <c r="D182" s="3" t="s">
        <v>20</v>
      </c>
      <c r="E182" s="3" t="s">
        <v>21</v>
      </c>
      <c r="F182" s="4" t="s">
        <v>22</v>
      </c>
      <c r="G182" s="4" t="s">
        <v>23</v>
      </c>
      <c r="H182" s="4" t="s">
        <v>24</v>
      </c>
      <c r="I182" s="4" t="s">
        <v>25</v>
      </c>
      <c r="J182" s="5" t="s">
        <v>25</v>
      </c>
      <c r="K182" s="5" t="s">
        <v>1128</v>
      </c>
      <c r="L182" s="5" t="s">
        <v>1129</v>
      </c>
      <c r="M182" s="5" t="s">
        <v>1130</v>
      </c>
      <c r="N182" s="5" t="s">
        <v>1131</v>
      </c>
      <c r="O182" s="5" t="s">
        <v>1132</v>
      </c>
      <c r="P182" s="4" t="str">
        <f t="shared" si="0"/>
        <v>Outstanding</v>
      </c>
      <c r="Q182" s="13" t="s">
        <v>25</v>
      </c>
    </row>
    <row r="183" spans="1:17" ht="60" customHeight="1" x14ac:dyDescent="0.35">
      <c r="A183" s="11" t="s">
        <v>1112</v>
      </c>
      <c r="B183" s="2" t="s">
        <v>1133</v>
      </c>
      <c r="C183" s="1" t="s">
        <v>1134</v>
      </c>
      <c r="D183" s="3" t="s">
        <v>20</v>
      </c>
      <c r="E183" s="3" t="s">
        <v>21</v>
      </c>
      <c r="F183" s="4" t="s">
        <v>22</v>
      </c>
      <c r="G183" s="4" t="s">
        <v>23</v>
      </c>
      <c r="H183" s="4" t="s">
        <v>24</v>
      </c>
      <c r="I183" s="4" t="s">
        <v>25</v>
      </c>
      <c r="J183" s="5" t="s">
        <v>25</v>
      </c>
      <c r="K183" s="5" t="s">
        <v>1135</v>
      </c>
      <c r="L183" s="5" t="s">
        <v>1136</v>
      </c>
      <c r="M183" s="5" t="s">
        <v>1137</v>
      </c>
      <c r="N183" s="5" t="s">
        <v>1138</v>
      </c>
      <c r="O183" s="5" t="s">
        <v>1139</v>
      </c>
      <c r="P183" s="4" t="str">
        <f t="shared" si="0"/>
        <v>Outstanding</v>
      </c>
      <c r="Q183" s="13" t="s">
        <v>25</v>
      </c>
    </row>
    <row r="184" spans="1:17" ht="60" customHeight="1" x14ac:dyDescent="0.35">
      <c r="A184" s="11" t="s">
        <v>1112</v>
      </c>
      <c r="B184" s="2" t="s">
        <v>1140</v>
      </c>
      <c r="C184" s="1" t="s">
        <v>1141</v>
      </c>
      <c r="D184" s="3" t="s">
        <v>20</v>
      </c>
      <c r="E184" s="3" t="s">
        <v>21</v>
      </c>
      <c r="F184" s="4" t="s">
        <v>22</v>
      </c>
      <c r="G184" s="4" t="s">
        <v>23</v>
      </c>
      <c r="H184" s="4" t="s">
        <v>24</v>
      </c>
      <c r="I184" s="4" t="s">
        <v>25</v>
      </c>
      <c r="J184" s="5" t="s">
        <v>25</v>
      </c>
      <c r="K184" s="5" t="s">
        <v>1142</v>
      </c>
      <c r="L184" s="5" t="s">
        <v>1143</v>
      </c>
      <c r="M184" s="5" t="s">
        <v>1057</v>
      </c>
      <c r="N184" s="5" t="s">
        <v>1144</v>
      </c>
      <c r="O184" s="5" t="s">
        <v>1059</v>
      </c>
      <c r="P184" s="4" t="str">
        <f t="shared" si="0"/>
        <v>Outstanding</v>
      </c>
      <c r="Q184" s="13" t="s">
        <v>25</v>
      </c>
    </row>
    <row r="185" spans="1:17" ht="60" customHeight="1" x14ac:dyDescent="0.35">
      <c r="A185" s="11" t="s">
        <v>1112</v>
      </c>
      <c r="B185" s="2" t="s">
        <v>1145</v>
      </c>
      <c r="C185" s="1" t="s">
        <v>1146</v>
      </c>
      <c r="D185" s="3" t="s">
        <v>20</v>
      </c>
      <c r="E185" s="3" t="s">
        <v>21</v>
      </c>
      <c r="F185" s="4" t="s">
        <v>22</v>
      </c>
      <c r="G185" s="4" t="s">
        <v>23</v>
      </c>
      <c r="H185" s="4" t="s">
        <v>24</v>
      </c>
      <c r="I185" s="4" t="s">
        <v>25</v>
      </c>
      <c r="J185" s="5" t="s">
        <v>25</v>
      </c>
      <c r="K185" s="5" t="s">
        <v>1147</v>
      </c>
      <c r="L185" s="5" t="s">
        <v>1063</v>
      </c>
      <c r="M185" s="5" t="s">
        <v>1064</v>
      </c>
      <c r="N185" s="5" t="s">
        <v>1148</v>
      </c>
      <c r="O185" s="5" t="s">
        <v>1066</v>
      </c>
      <c r="P185" s="4" t="str">
        <f t="shared" si="0"/>
        <v>Outstanding</v>
      </c>
      <c r="Q185" s="13" t="s">
        <v>25</v>
      </c>
    </row>
    <row r="186" spans="1:17" ht="60" customHeight="1" x14ac:dyDescent="0.35">
      <c r="A186" s="11" t="s">
        <v>1112</v>
      </c>
      <c r="B186" s="2" t="s">
        <v>1149</v>
      </c>
      <c r="C186" s="1" t="s">
        <v>1150</v>
      </c>
      <c r="D186" s="3" t="s">
        <v>20</v>
      </c>
      <c r="E186" s="3" t="s">
        <v>21</v>
      </c>
      <c r="F186" s="4" t="s">
        <v>22</v>
      </c>
      <c r="G186" s="4" t="s">
        <v>23</v>
      </c>
      <c r="H186" s="4" t="s">
        <v>24</v>
      </c>
      <c r="I186" s="4" t="s">
        <v>25</v>
      </c>
      <c r="J186" s="5" t="s">
        <v>25</v>
      </c>
      <c r="K186" s="5" t="s">
        <v>1151</v>
      </c>
      <c r="L186" s="5" t="s">
        <v>1070</v>
      </c>
      <c r="M186" s="5" t="s">
        <v>1071</v>
      </c>
      <c r="N186" s="5" t="s">
        <v>1152</v>
      </c>
      <c r="O186" s="5" t="s">
        <v>1073</v>
      </c>
      <c r="P186" s="4" t="str">
        <f t="shared" si="0"/>
        <v>Outstanding</v>
      </c>
      <c r="Q186" s="13" t="s">
        <v>25</v>
      </c>
    </row>
    <row r="187" spans="1:17" ht="60" customHeight="1" x14ac:dyDescent="0.35">
      <c r="A187" s="11" t="s">
        <v>1112</v>
      </c>
      <c r="B187" s="2" t="s">
        <v>1153</v>
      </c>
      <c r="C187" s="1" t="s">
        <v>1154</v>
      </c>
      <c r="D187" s="3" t="s">
        <v>20</v>
      </c>
      <c r="E187" s="3" t="s">
        <v>21</v>
      </c>
      <c r="F187" s="4" t="s">
        <v>22</v>
      </c>
      <c r="G187" s="4" t="s">
        <v>23</v>
      </c>
      <c r="H187" s="4" t="s">
        <v>24</v>
      </c>
      <c r="I187" s="4" t="s">
        <v>25</v>
      </c>
      <c r="J187" s="5" t="s">
        <v>25</v>
      </c>
      <c r="K187" s="5" t="s">
        <v>1155</v>
      </c>
      <c r="L187" s="5" t="s">
        <v>1077</v>
      </c>
      <c r="M187" s="5" t="s">
        <v>1078</v>
      </c>
      <c r="N187" s="5" t="s">
        <v>1156</v>
      </c>
      <c r="O187" s="5" t="s">
        <v>1080</v>
      </c>
      <c r="P187" s="4" t="str">
        <f t="shared" si="0"/>
        <v>Outstanding</v>
      </c>
      <c r="Q187" s="13" t="s">
        <v>25</v>
      </c>
    </row>
    <row r="188" spans="1:17" ht="60" customHeight="1" x14ac:dyDescent="0.35">
      <c r="A188" s="11" t="s">
        <v>1157</v>
      </c>
      <c r="B188" s="2" t="s">
        <v>1158</v>
      </c>
      <c r="C188" s="1" t="s">
        <v>1159</v>
      </c>
      <c r="D188" s="3" t="s">
        <v>20</v>
      </c>
      <c r="E188" s="3" t="s">
        <v>21</v>
      </c>
      <c r="F188" s="4" t="s">
        <v>22</v>
      </c>
      <c r="G188" s="4" t="s">
        <v>23</v>
      </c>
      <c r="H188" s="4" t="s">
        <v>24</v>
      </c>
      <c r="I188" s="4" t="s">
        <v>25</v>
      </c>
      <c r="J188" s="5" t="s">
        <v>25</v>
      </c>
      <c r="K188" s="5" t="s">
        <v>1160</v>
      </c>
      <c r="L188" s="5" t="s">
        <v>1161</v>
      </c>
      <c r="M188" s="5" t="s">
        <v>1162</v>
      </c>
      <c r="N188" s="5" t="s">
        <v>1163</v>
      </c>
      <c r="O188" s="5" t="s">
        <v>1164</v>
      </c>
      <c r="P188" s="4" t="str">
        <f t="shared" si="0"/>
        <v>Outstanding</v>
      </c>
      <c r="Q188" s="13" t="s">
        <v>25</v>
      </c>
    </row>
    <row r="189" spans="1:17" ht="60" customHeight="1" x14ac:dyDescent="0.35">
      <c r="A189" s="11" t="s">
        <v>1165</v>
      </c>
      <c r="B189" s="2" t="s">
        <v>1166</v>
      </c>
      <c r="C189" s="1" t="s">
        <v>1167</v>
      </c>
      <c r="D189" s="3" t="s">
        <v>20</v>
      </c>
      <c r="E189" s="3" t="s">
        <v>21</v>
      </c>
      <c r="F189" s="4" t="s">
        <v>22</v>
      </c>
      <c r="G189" s="4" t="s">
        <v>23</v>
      </c>
      <c r="H189" s="4" t="s">
        <v>24</v>
      </c>
      <c r="I189" s="4" t="s">
        <v>25</v>
      </c>
      <c r="J189" s="5" t="s">
        <v>25</v>
      </c>
      <c r="K189" s="5" t="s">
        <v>1168</v>
      </c>
      <c r="L189" s="5" t="s">
        <v>1169</v>
      </c>
      <c r="M189" s="5" t="s">
        <v>1162</v>
      </c>
      <c r="N189" s="5" t="s">
        <v>1170</v>
      </c>
      <c r="O189" s="5" t="s">
        <v>1164</v>
      </c>
      <c r="P189" s="4" t="str">
        <f t="shared" si="0"/>
        <v>Outstanding</v>
      </c>
      <c r="Q189" s="13" t="s">
        <v>25</v>
      </c>
    </row>
    <row r="190" spans="1:17" ht="60" customHeight="1" x14ac:dyDescent="0.35">
      <c r="A190" s="11" t="s">
        <v>1165</v>
      </c>
      <c r="B190" s="2" t="s">
        <v>1171</v>
      </c>
      <c r="C190" s="1" t="s">
        <v>1172</v>
      </c>
      <c r="D190" s="3" t="s">
        <v>20</v>
      </c>
      <c r="E190" s="3" t="s">
        <v>21</v>
      </c>
      <c r="F190" s="4" t="s">
        <v>22</v>
      </c>
      <c r="G190" s="4" t="s">
        <v>23</v>
      </c>
      <c r="H190" s="4" t="s">
        <v>24</v>
      </c>
      <c r="I190" s="4" t="s">
        <v>25</v>
      </c>
      <c r="J190" s="5" t="s">
        <v>25</v>
      </c>
      <c r="K190" s="5" t="s">
        <v>1173</v>
      </c>
      <c r="L190" s="5" t="s">
        <v>1174</v>
      </c>
      <c r="M190" s="5" t="s">
        <v>1162</v>
      </c>
      <c r="N190" s="5" t="s">
        <v>1175</v>
      </c>
      <c r="O190" s="5" t="s">
        <v>1176</v>
      </c>
      <c r="P190" s="4" t="str">
        <f t="shared" si="0"/>
        <v>Outstanding</v>
      </c>
      <c r="Q190" s="13" t="s">
        <v>25</v>
      </c>
    </row>
    <row r="191" spans="1:17" ht="60" customHeight="1" x14ac:dyDescent="0.35">
      <c r="A191" s="11" t="s">
        <v>1165</v>
      </c>
      <c r="B191" s="2" t="s">
        <v>1177</v>
      </c>
      <c r="C191" s="1" t="s">
        <v>1178</v>
      </c>
      <c r="D191" s="3" t="s">
        <v>20</v>
      </c>
      <c r="E191" s="3" t="s">
        <v>21</v>
      </c>
      <c r="F191" s="4" t="s">
        <v>22</v>
      </c>
      <c r="G191" s="4" t="s">
        <v>23</v>
      </c>
      <c r="H191" s="4" t="s">
        <v>24</v>
      </c>
      <c r="I191" s="4" t="s">
        <v>25</v>
      </c>
      <c r="J191" s="5" t="s">
        <v>25</v>
      </c>
      <c r="K191" s="5" t="s">
        <v>1179</v>
      </c>
      <c r="L191" s="5" t="s">
        <v>1180</v>
      </c>
      <c r="M191" s="5" t="s">
        <v>1162</v>
      </c>
      <c r="N191" s="5" t="s">
        <v>1181</v>
      </c>
      <c r="O191" s="5" t="s">
        <v>1176</v>
      </c>
      <c r="P191" s="4" t="str">
        <f t="shared" si="0"/>
        <v>Outstanding</v>
      </c>
      <c r="Q191" s="13" t="s">
        <v>25</v>
      </c>
    </row>
    <row r="192" spans="1:17" ht="60" customHeight="1" x14ac:dyDescent="0.35">
      <c r="A192" s="11" t="s">
        <v>1182</v>
      </c>
      <c r="B192" s="2" t="s">
        <v>1183</v>
      </c>
      <c r="C192" s="1" t="s">
        <v>1184</v>
      </c>
      <c r="D192" s="3" t="s">
        <v>20</v>
      </c>
      <c r="E192" s="3" t="s">
        <v>21</v>
      </c>
      <c r="F192" s="4" t="s">
        <v>22</v>
      </c>
      <c r="G192" s="4" t="s">
        <v>23</v>
      </c>
      <c r="H192" s="4" t="s">
        <v>24</v>
      </c>
      <c r="I192" s="4" t="s">
        <v>25</v>
      </c>
      <c r="J192" s="5" t="s">
        <v>25</v>
      </c>
      <c r="K192" s="5" t="s">
        <v>1185</v>
      </c>
      <c r="L192" s="5" t="s">
        <v>1186</v>
      </c>
      <c r="M192" s="5" t="s">
        <v>1162</v>
      </c>
      <c r="N192" s="5" t="s">
        <v>1187</v>
      </c>
      <c r="O192" s="5" t="s">
        <v>1164</v>
      </c>
      <c r="P192" s="4" t="str">
        <f t="shared" si="0"/>
        <v>Outstanding</v>
      </c>
      <c r="Q192" s="13" t="s">
        <v>25</v>
      </c>
    </row>
    <row r="193" spans="1:17" ht="60" customHeight="1" x14ac:dyDescent="0.35">
      <c r="A193" s="11" t="s">
        <v>1182</v>
      </c>
      <c r="B193" s="2" t="s">
        <v>1188</v>
      </c>
      <c r="C193" s="1" t="s">
        <v>1189</v>
      </c>
      <c r="D193" s="3" t="s">
        <v>20</v>
      </c>
      <c r="E193" s="3" t="s">
        <v>21</v>
      </c>
      <c r="F193" s="4" t="s">
        <v>22</v>
      </c>
      <c r="G193" s="4" t="s">
        <v>23</v>
      </c>
      <c r="H193" s="4" t="s">
        <v>24</v>
      </c>
      <c r="I193" s="4" t="s">
        <v>25</v>
      </c>
      <c r="J193" s="5" t="s">
        <v>25</v>
      </c>
      <c r="K193" s="5" t="s">
        <v>1190</v>
      </c>
      <c r="L193" s="5" t="s">
        <v>1191</v>
      </c>
      <c r="M193" s="5" t="s">
        <v>1162</v>
      </c>
      <c r="N193" s="5" t="s">
        <v>1192</v>
      </c>
      <c r="O193" s="5" t="s">
        <v>1164</v>
      </c>
      <c r="P193" s="4" t="str">
        <f t="shared" si="0"/>
        <v>Outstanding</v>
      </c>
      <c r="Q193" s="13" t="s">
        <v>25</v>
      </c>
    </row>
    <row r="194" spans="1:17" ht="60" customHeight="1" x14ac:dyDescent="0.35">
      <c r="A194" s="11" t="s">
        <v>1193</v>
      </c>
      <c r="B194" s="2" t="s">
        <v>1194</v>
      </c>
      <c r="C194" s="1" t="s">
        <v>1195</v>
      </c>
      <c r="D194" s="3" t="s">
        <v>20</v>
      </c>
      <c r="E194" s="3" t="s">
        <v>21</v>
      </c>
      <c r="F194" s="4" t="s">
        <v>22</v>
      </c>
      <c r="G194" s="4" t="s">
        <v>23</v>
      </c>
      <c r="H194" s="4" t="s">
        <v>24</v>
      </c>
      <c r="I194" s="4" t="s">
        <v>25</v>
      </c>
      <c r="J194" s="5" t="s">
        <v>25</v>
      </c>
      <c r="K194" s="5" t="s">
        <v>1196</v>
      </c>
      <c r="L194" s="5" t="s">
        <v>1197</v>
      </c>
      <c r="M194" s="5" t="s">
        <v>1162</v>
      </c>
      <c r="N194" s="5" t="s">
        <v>1198</v>
      </c>
      <c r="O194" s="5" t="s">
        <v>1176</v>
      </c>
      <c r="P194" s="4" t="str">
        <f t="shared" si="0"/>
        <v>Outstanding</v>
      </c>
      <c r="Q194" s="13" t="s">
        <v>25</v>
      </c>
    </row>
    <row r="195" spans="1:17" ht="60" customHeight="1" x14ac:dyDescent="0.35">
      <c r="A195" s="11" t="s">
        <v>1193</v>
      </c>
      <c r="B195" s="2" t="s">
        <v>1199</v>
      </c>
      <c r="C195" s="1" t="s">
        <v>1200</v>
      </c>
      <c r="D195" s="3" t="s">
        <v>20</v>
      </c>
      <c r="E195" s="3" t="s">
        <v>21</v>
      </c>
      <c r="F195" s="4" t="s">
        <v>22</v>
      </c>
      <c r="G195" s="4" t="s">
        <v>23</v>
      </c>
      <c r="H195" s="4" t="s">
        <v>24</v>
      </c>
      <c r="I195" s="4" t="s">
        <v>25</v>
      </c>
      <c r="J195" s="5" t="s">
        <v>25</v>
      </c>
      <c r="K195" s="5" t="s">
        <v>1201</v>
      </c>
      <c r="L195" s="5" t="s">
        <v>1202</v>
      </c>
      <c r="M195" s="5" t="s">
        <v>1162</v>
      </c>
      <c r="N195" s="5" t="s">
        <v>1203</v>
      </c>
      <c r="O195" s="5" t="s">
        <v>1164</v>
      </c>
      <c r="P195" s="4" t="str">
        <f t="shared" si="0"/>
        <v>Outstanding</v>
      </c>
      <c r="Q195" s="13" t="s">
        <v>25</v>
      </c>
    </row>
    <row r="196" spans="1:17" ht="60" customHeight="1" x14ac:dyDescent="0.35">
      <c r="A196" s="11" t="s">
        <v>1193</v>
      </c>
      <c r="B196" s="2" t="s">
        <v>1204</v>
      </c>
      <c r="C196" s="1" t="s">
        <v>1205</v>
      </c>
      <c r="D196" s="3" t="s">
        <v>20</v>
      </c>
      <c r="E196" s="3" t="s">
        <v>21</v>
      </c>
      <c r="F196" s="4" t="s">
        <v>22</v>
      </c>
      <c r="G196" s="4" t="s">
        <v>23</v>
      </c>
      <c r="H196" s="4" t="s">
        <v>24</v>
      </c>
      <c r="I196" s="4" t="s">
        <v>25</v>
      </c>
      <c r="J196" s="5" t="s">
        <v>25</v>
      </c>
      <c r="K196" s="5" t="s">
        <v>1206</v>
      </c>
      <c r="L196" s="5" t="s">
        <v>1207</v>
      </c>
      <c r="M196" s="5" t="s">
        <v>1162</v>
      </c>
      <c r="N196" s="5" t="s">
        <v>1208</v>
      </c>
      <c r="O196" s="5" t="s">
        <v>1176</v>
      </c>
      <c r="P196" s="4" t="str">
        <f t="shared" si="0"/>
        <v>Outstanding</v>
      </c>
      <c r="Q196" s="13" t="s">
        <v>25</v>
      </c>
    </row>
    <row r="197" spans="1:17" ht="60" customHeight="1" x14ac:dyDescent="0.35">
      <c r="A197" s="11" t="s">
        <v>1193</v>
      </c>
      <c r="B197" s="2" t="s">
        <v>1209</v>
      </c>
      <c r="C197" s="1" t="s">
        <v>1210</v>
      </c>
      <c r="D197" s="3" t="s">
        <v>20</v>
      </c>
      <c r="E197" s="3" t="s">
        <v>21</v>
      </c>
      <c r="F197" s="4" t="s">
        <v>22</v>
      </c>
      <c r="G197" s="4" t="s">
        <v>23</v>
      </c>
      <c r="H197" s="4" t="s">
        <v>24</v>
      </c>
      <c r="I197" s="4" t="s">
        <v>25</v>
      </c>
      <c r="J197" s="5" t="s">
        <v>25</v>
      </c>
      <c r="K197" s="5" t="s">
        <v>1211</v>
      </c>
      <c r="L197" s="5" t="s">
        <v>1212</v>
      </c>
      <c r="M197" s="5" t="s">
        <v>1162</v>
      </c>
      <c r="N197" s="5" t="s">
        <v>1213</v>
      </c>
      <c r="O197" s="5" t="s">
        <v>1176</v>
      </c>
      <c r="P197" s="4" t="str">
        <f t="shared" si="0"/>
        <v>Outstanding</v>
      </c>
      <c r="Q197" s="13" t="s">
        <v>25</v>
      </c>
    </row>
    <row r="198" spans="1:17" ht="60" customHeight="1" x14ac:dyDescent="0.35">
      <c r="A198" s="11" t="s">
        <v>1193</v>
      </c>
      <c r="B198" s="2" t="s">
        <v>1214</v>
      </c>
      <c r="C198" s="1" t="s">
        <v>1215</v>
      </c>
      <c r="D198" s="3" t="s">
        <v>20</v>
      </c>
      <c r="E198" s="3" t="s">
        <v>21</v>
      </c>
      <c r="F198" s="4" t="s">
        <v>22</v>
      </c>
      <c r="G198" s="4" t="s">
        <v>23</v>
      </c>
      <c r="H198" s="4" t="s">
        <v>24</v>
      </c>
      <c r="I198" s="4" t="s">
        <v>25</v>
      </c>
      <c r="J198" s="5" t="s">
        <v>25</v>
      </c>
      <c r="K198" s="5" t="s">
        <v>1216</v>
      </c>
      <c r="L198" s="5" t="s">
        <v>1217</v>
      </c>
      <c r="M198" s="5" t="s">
        <v>1162</v>
      </c>
      <c r="N198" s="5" t="s">
        <v>1218</v>
      </c>
      <c r="O198" s="5" t="s">
        <v>1164</v>
      </c>
      <c r="P198" s="4" t="str">
        <f t="shared" si="0"/>
        <v>Outstanding</v>
      </c>
      <c r="Q198" s="13" t="s">
        <v>25</v>
      </c>
    </row>
    <row r="199" spans="1:17" ht="60" customHeight="1" x14ac:dyDescent="0.35">
      <c r="A199" s="11" t="s">
        <v>1193</v>
      </c>
      <c r="B199" s="2" t="s">
        <v>1219</v>
      </c>
      <c r="C199" s="1" t="s">
        <v>1220</v>
      </c>
      <c r="D199" s="3" t="s">
        <v>20</v>
      </c>
      <c r="E199" s="3" t="s">
        <v>21</v>
      </c>
      <c r="F199" s="4" t="s">
        <v>22</v>
      </c>
      <c r="G199" s="4" t="s">
        <v>23</v>
      </c>
      <c r="H199" s="4" t="s">
        <v>24</v>
      </c>
      <c r="I199" s="4" t="s">
        <v>25</v>
      </c>
      <c r="J199" s="5" t="s">
        <v>25</v>
      </c>
      <c r="K199" s="5" t="s">
        <v>1221</v>
      </c>
      <c r="L199" s="5" t="s">
        <v>1222</v>
      </c>
      <c r="M199" s="5" t="s">
        <v>1162</v>
      </c>
      <c r="N199" s="5" t="s">
        <v>1223</v>
      </c>
      <c r="O199" s="5" t="s">
        <v>1176</v>
      </c>
      <c r="P199" s="4" t="str">
        <f t="shared" si="0"/>
        <v>Outstanding</v>
      </c>
      <c r="Q199" s="13" t="s">
        <v>25</v>
      </c>
    </row>
    <row r="200" spans="1:17" ht="60" customHeight="1" x14ac:dyDescent="0.35">
      <c r="A200" s="11" t="s">
        <v>1224</v>
      </c>
      <c r="B200" s="2" t="s">
        <v>1225</v>
      </c>
      <c r="C200" s="1" t="s">
        <v>1226</v>
      </c>
      <c r="D200" s="3" t="s">
        <v>20</v>
      </c>
      <c r="E200" s="3" t="s">
        <v>21</v>
      </c>
      <c r="F200" s="4" t="s">
        <v>22</v>
      </c>
      <c r="G200" s="4" t="s">
        <v>23</v>
      </c>
      <c r="H200" s="4" t="s">
        <v>24</v>
      </c>
      <c r="I200" s="4" t="s">
        <v>25</v>
      </c>
      <c r="J200" s="5" t="s">
        <v>25</v>
      </c>
      <c r="K200" s="5" t="s">
        <v>1227</v>
      </c>
      <c r="L200" s="5" t="s">
        <v>1228</v>
      </c>
      <c r="M200" s="5" t="s">
        <v>1162</v>
      </c>
      <c r="N200" s="5" t="s">
        <v>1229</v>
      </c>
      <c r="O200" s="5" t="s">
        <v>1164</v>
      </c>
      <c r="P200" s="4" t="str">
        <f t="shared" si="0"/>
        <v>Outstanding</v>
      </c>
      <c r="Q200" s="13" t="s">
        <v>25</v>
      </c>
    </row>
    <row r="201" spans="1:17" ht="60" customHeight="1" x14ac:dyDescent="0.35">
      <c r="A201" s="11" t="s">
        <v>1224</v>
      </c>
      <c r="B201" s="2" t="s">
        <v>1230</v>
      </c>
      <c r="C201" s="1" t="s">
        <v>1231</v>
      </c>
      <c r="D201" s="3" t="s">
        <v>20</v>
      </c>
      <c r="E201" s="3" t="s">
        <v>21</v>
      </c>
      <c r="F201" s="4" t="s">
        <v>22</v>
      </c>
      <c r="G201" s="4" t="s">
        <v>23</v>
      </c>
      <c r="H201" s="4" t="s">
        <v>24</v>
      </c>
      <c r="I201" s="4" t="s">
        <v>25</v>
      </c>
      <c r="J201" s="5" t="s">
        <v>25</v>
      </c>
      <c r="K201" s="5" t="s">
        <v>1232</v>
      </c>
      <c r="L201" s="5" t="s">
        <v>1233</v>
      </c>
      <c r="M201" s="5" t="s">
        <v>1162</v>
      </c>
      <c r="N201" s="5" t="s">
        <v>1234</v>
      </c>
      <c r="O201" s="5" t="s">
        <v>1164</v>
      </c>
      <c r="P201" s="4" t="str">
        <f t="shared" si="0"/>
        <v>Outstanding</v>
      </c>
      <c r="Q201" s="13" t="s">
        <v>25</v>
      </c>
    </row>
    <row r="202" spans="1:17" ht="60" customHeight="1" x14ac:dyDescent="0.35">
      <c r="A202" s="11" t="s">
        <v>1224</v>
      </c>
      <c r="B202" s="2" t="s">
        <v>1235</v>
      </c>
      <c r="C202" s="1" t="s">
        <v>1236</v>
      </c>
      <c r="D202" s="3" t="s">
        <v>20</v>
      </c>
      <c r="E202" s="3" t="s">
        <v>21</v>
      </c>
      <c r="F202" s="4" t="s">
        <v>22</v>
      </c>
      <c r="G202" s="4" t="s">
        <v>23</v>
      </c>
      <c r="H202" s="4" t="s">
        <v>24</v>
      </c>
      <c r="I202" s="4" t="s">
        <v>25</v>
      </c>
      <c r="J202" s="5" t="s">
        <v>25</v>
      </c>
      <c r="K202" s="5" t="s">
        <v>1237</v>
      </c>
      <c r="L202" s="5" t="s">
        <v>1238</v>
      </c>
      <c r="M202" s="5" t="s">
        <v>1162</v>
      </c>
      <c r="N202" s="5" t="s">
        <v>1239</v>
      </c>
      <c r="O202" s="5" t="s">
        <v>1164</v>
      </c>
      <c r="P202" s="4" t="str">
        <f t="shared" si="0"/>
        <v>Outstanding</v>
      </c>
      <c r="Q202" s="13" t="s">
        <v>25</v>
      </c>
    </row>
    <row r="203" spans="1:17" ht="60" customHeight="1" x14ac:dyDescent="0.35">
      <c r="A203" s="11" t="s">
        <v>1224</v>
      </c>
      <c r="B203" s="2" t="s">
        <v>1240</v>
      </c>
      <c r="C203" s="1" t="s">
        <v>1241</v>
      </c>
      <c r="D203" s="3" t="s">
        <v>20</v>
      </c>
      <c r="E203" s="3" t="s">
        <v>21</v>
      </c>
      <c r="F203" s="4" t="s">
        <v>22</v>
      </c>
      <c r="G203" s="4" t="s">
        <v>23</v>
      </c>
      <c r="H203" s="4" t="s">
        <v>24</v>
      </c>
      <c r="I203" s="4" t="s">
        <v>25</v>
      </c>
      <c r="J203" s="5" t="s">
        <v>25</v>
      </c>
      <c r="K203" s="5" t="s">
        <v>1242</v>
      </c>
      <c r="L203" s="5" t="s">
        <v>1243</v>
      </c>
      <c r="M203" s="5" t="s">
        <v>1162</v>
      </c>
      <c r="N203" s="5" t="s">
        <v>1244</v>
      </c>
      <c r="O203" s="5" t="s">
        <v>1164</v>
      </c>
      <c r="P203" s="4" t="str">
        <f t="shared" si="0"/>
        <v>Outstanding</v>
      </c>
      <c r="Q203" s="13" t="s">
        <v>25</v>
      </c>
    </row>
    <row r="204" spans="1:17" ht="60" customHeight="1" x14ac:dyDescent="0.35">
      <c r="A204" s="11" t="s">
        <v>1245</v>
      </c>
      <c r="B204" s="2" t="s">
        <v>1246</v>
      </c>
      <c r="C204" s="1" t="s">
        <v>1247</v>
      </c>
      <c r="D204" s="3" t="s">
        <v>20</v>
      </c>
      <c r="E204" s="3" t="s">
        <v>21</v>
      </c>
      <c r="F204" s="4" t="s">
        <v>22</v>
      </c>
      <c r="G204" s="4" t="s">
        <v>23</v>
      </c>
      <c r="H204" s="4" t="s">
        <v>24</v>
      </c>
      <c r="I204" s="4" t="s">
        <v>25</v>
      </c>
      <c r="J204" s="5" t="s">
        <v>25</v>
      </c>
      <c r="K204" s="5" t="s">
        <v>1248</v>
      </c>
      <c r="L204" s="5" t="s">
        <v>1249</v>
      </c>
      <c r="M204" s="5" t="s">
        <v>1162</v>
      </c>
      <c r="N204" s="5" t="s">
        <v>1250</v>
      </c>
      <c r="O204" s="5" t="s">
        <v>1176</v>
      </c>
      <c r="P204" s="4" t="str">
        <f t="shared" si="0"/>
        <v>Outstanding</v>
      </c>
      <c r="Q204" s="13" t="s">
        <v>25</v>
      </c>
    </row>
    <row r="205" spans="1:17" ht="60" customHeight="1" x14ac:dyDescent="0.35">
      <c r="A205" s="11" t="s">
        <v>1245</v>
      </c>
      <c r="B205" s="2" t="s">
        <v>1251</v>
      </c>
      <c r="C205" s="1" t="s">
        <v>1252</v>
      </c>
      <c r="D205" s="3" t="s">
        <v>20</v>
      </c>
      <c r="E205" s="3" t="s">
        <v>21</v>
      </c>
      <c r="F205" s="4" t="s">
        <v>22</v>
      </c>
      <c r="G205" s="4" t="s">
        <v>23</v>
      </c>
      <c r="H205" s="4" t="s">
        <v>24</v>
      </c>
      <c r="I205" s="4" t="s">
        <v>25</v>
      </c>
      <c r="J205" s="5" t="s">
        <v>25</v>
      </c>
      <c r="K205" s="5" t="s">
        <v>1253</v>
      </c>
      <c r="L205" s="5" t="s">
        <v>1254</v>
      </c>
      <c r="M205" s="5" t="s">
        <v>1162</v>
      </c>
      <c r="N205" s="5" t="s">
        <v>1255</v>
      </c>
      <c r="O205" s="5" t="s">
        <v>1176</v>
      </c>
      <c r="P205" s="4" t="str">
        <f t="shared" si="0"/>
        <v>Outstanding</v>
      </c>
      <c r="Q205" s="13" t="s">
        <v>25</v>
      </c>
    </row>
    <row r="206" spans="1:17" ht="60" customHeight="1" x14ac:dyDescent="0.35">
      <c r="A206" s="11" t="s">
        <v>1245</v>
      </c>
      <c r="B206" s="2" t="s">
        <v>1256</v>
      </c>
      <c r="C206" s="1" t="s">
        <v>1257</v>
      </c>
      <c r="D206" s="3" t="s">
        <v>20</v>
      </c>
      <c r="E206" s="3" t="s">
        <v>21</v>
      </c>
      <c r="F206" s="4" t="s">
        <v>22</v>
      </c>
      <c r="G206" s="4" t="s">
        <v>23</v>
      </c>
      <c r="H206" s="4" t="s">
        <v>24</v>
      </c>
      <c r="I206" s="4" t="s">
        <v>25</v>
      </c>
      <c r="J206" s="5" t="s">
        <v>25</v>
      </c>
      <c r="K206" s="5" t="s">
        <v>1258</v>
      </c>
      <c r="L206" s="5" t="s">
        <v>1259</v>
      </c>
      <c r="M206" s="5" t="s">
        <v>1162</v>
      </c>
      <c r="N206" s="5" t="s">
        <v>1260</v>
      </c>
      <c r="O206" s="5" t="s">
        <v>1176</v>
      </c>
      <c r="P206" s="4" t="str">
        <f t="shared" si="0"/>
        <v>Outstanding</v>
      </c>
      <c r="Q206" s="13" t="s">
        <v>25</v>
      </c>
    </row>
    <row r="207" spans="1:17" ht="60" customHeight="1" x14ac:dyDescent="0.35">
      <c r="A207" s="11" t="s">
        <v>1245</v>
      </c>
      <c r="B207" s="2" t="s">
        <v>1261</v>
      </c>
      <c r="C207" s="1" t="s">
        <v>1262</v>
      </c>
      <c r="D207" s="3" t="s">
        <v>20</v>
      </c>
      <c r="E207" s="3" t="s">
        <v>21</v>
      </c>
      <c r="F207" s="4" t="s">
        <v>22</v>
      </c>
      <c r="G207" s="4" t="s">
        <v>23</v>
      </c>
      <c r="H207" s="4" t="s">
        <v>24</v>
      </c>
      <c r="I207" s="4" t="s">
        <v>25</v>
      </c>
      <c r="J207" s="5" t="s">
        <v>25</v>
      </c>
      <c r="K207" s="5" t="s">
        <v>1263</v>
      </c>
      <c r="L207" s="5" t="s">
        <v>1264</v>
      </c>
      <c r="M207" s="5" t="s">
        <v>1162</v>
      </c>
      <c r="N207" s="5" t="s">
        <v>1265</v>
      </c>
      <c r="O207" s="5" t="s">
        <v>1164</v>
      </c>
      <c r="P207" s="4" t="str">
        <f t="shared" si="0"/>
        <v>Outstanding</v>
      </c>
      <c r="Q207" s="13" t="s">
        <v>25</v>
      </c>
    </row>
    <row r="208" spans="1:17" ht="60" customHeight="1" x14ac:dyDescent="0.35">
      <c r="A208" s="11" t="s">
        <v>1245</v>
      </c>
      <c r="B208" s="2" t="s">
        <v>1266</v>
      </c>
      <c r="C208" s="1" t="s">
        <v>1267</v>
      </c>
      <c r="D208" s="3" t="s">
        <v>20</v>
      </c>
      <c r="E208" s="3" t="s">
        <v>21</v>
      </c>
      <c r="F208" s="4" t="s">
        <v>22</v>
      </c>
      <c r="G208" s="4" t="s">
        <v>23</v>
      </c>
      <c r="H208" s="4" t="s">
        <v>24</v>
      </c>
      <c r="I208" s="4" t="s">
        <v>25</v>
      </c>
      <c r="J208" s="5" t="s">
        <v>25</v>
      </c>
      <c r="K208" s="5" t="s">
        <v>1268</v>
      </c>
      <c r="L208" s="5" t="s">
        <v>1269</v>
      </c>
      <c r="M208" s="5" t="s">
        <v>1162</v>
      </c>
      <c r="N208" s="5" t="s">
        <v>1270</v>
      </c>
      <c r="O208" s="5" t="s">
        <v>1164</v>
      </c>
      <c r="P208" s="4" t="str">
        <f t="shared" si="0"/>
        <v>Outstanding</v>
      </c>
      <c r="Q208" s="13" t="s">
        <v>25</v>
      </c>
    </row>
    <row r="209" spans="1:17" ht="60" customHeight="1" x14ac:dyDescent="0.35">
      <c r="A209" s="11" t="s">
        <v>1271</v>
      </c>
      <c r="B209" s="2" t="s">
        <v>1272</v>
      </c>
      <c r="C209" s="1" t="s">
        <v>1273</v>
      </c>
      <c r="D209" s="3" t="s">
        <v>20</v>
      </c>
      <c r="E209" s="3" t="s">
        <v>21</v>
      </c>
      <c r="F209" s="4" t="s">
        <v>22</v>
      </c>
      <c r="G209" s="4" t="s">
        <v>23</v>
      </c>
      <c r="H209" s="4" t="s">
        <v>24</v>
      </c>
      <c r="I209" s="4" t="s">
        <v>25</v>
      </c>
      <c r="J209" s="5" t="s">
        <v>25</v>
      </c>
      <c r="K209" s="5" t="s">
        <v>1274</v>
      </c>
      <c r="L209" s="5" t="s">
        <v>1275</v>
      </c>
      <c r="M209" s="5" t="s">
        <v>1162</v>
      </c>
      <c r="N209" s="5" t="s">
        <v>1276</v>
      </c>
      <c r="O209" s="5" t="s">
        <v>1164</v>
      </c>
      <c r="P209" s="4" t="str">
        <f t="shared" si="0"/>
        <v>Outstanding</v>
      </c>
      <c r="Q209" s="13" t="s">
        <v>25</v>
      </c>
    </row>
    <row r="210" spans="1:17" ht="60" customHeight="1" x14ac:dyDescent="0.35">
      <c r="A210" s="11" t="s">
        <v>1277</v>
      </c>
      <c r="B210" s="2" t="s">
        <v>1278</v>
      </c>
      <c r="C210" s="1" t="s">
        <v>1279</v>
      </c>
      <c r="D210" s="3" t="s">
        <v>20</v>
      </c>
      <c r="E210" s="3" t="s">
        <v>21</v>
      </c>
      <c r="F210" s="4" t="s">
        <v>22</v>
      </c>
      <c r="G210" s="4" t="s">
        <v>23</v>
      </c>
      <c r="H210" s="4" t="s">
        <v>24</v>
      </c>
      <c r="I210" s="4" t="s">
        <v>25</v>
      </c>
      <c r="J210" s="5" t="s">
        <v>25</v>
      </c>
      <c r="K210" s="5" t="s">
        <v>1280</v>
      </c>
      <c r="L210" s="5" t="s">
        <v>1281</v>
      </c>
      <c r="M210" s="5" t="s">
        <v>1162</v>
      </c>
      <c r="N210" s="5" t="s">
        <v>1282</v>
      </c>
      <c r="O210" s="5" t="s">
        <v>1164</v>
      </c>
      <c r="P210" s="4" t="str">
        <f t="shared" si="0"/>
        <v>Outstanding</v>
      </c>
      <c r="Q210" s="13" t="s">
        <v>25</v>
      </c>
    </row>
    <row r="211" spans="1:17" ht="60" customHeight="1" x14ac:dyDescent="0.35">
      <c r="A211" s="11" t="s">
        <v>1277</v>
      </c>
      <c r="B211" s="2" t="s">
        <v>1283</v>
      </c>
      <c r="C211" s="1" t="s">
        <v>1284</v>
      </c>
      <c r="D211" s="3" t="s">
        <v>20</v>
      </c>
      <c r="E211" s="3" t="s">
        <v>21</v>
      </c>
      <c r="F211" s="4" t="s">
        <v>22</v>
      </c>
      <c r="G211" s="4" t="s">
        <v>23</v>
      </c>
      <c r="H211" s="4" t="s">
        <v>24</v>
      </c>
      <c r="I211" s="4" t="s">
        <v>25</v>
      </c>
      <c r="J211" s="5" t="s">
        <v>25</v>
      </c>
      <c r="K211" s="5" t="s">
        <v>1285</v>
      </c>
      <c r="L211" s="5" t="s">
        <v>1286</v>
      </c>
      <c r="M211" s="5" t="s">
        <v>1162</v>
      </c>
      <c r="N211" s="5" t="s">
        <v>1287</v>
      </c>
      <c r="O211" s="5" t="s">
        <v>1288</v>
      </c>
      <c r="P211" s="4" t="str">
        <f t="shared" si="0"/>
        <v>Outstanding</v>
      </c>
      <c r="Q211" s="13" t="s">
        <v>25</v>
      </c>
    </row>
    <row r="212" spans="1:17" ht="60" customHeight="1" x14ac:dyDescent="0.35">
      <c r="A212" s="11" t="s">
        <v>1277</v>
      </c>
      <c r="B212" s="2" t="s">
        <v>1289</v>
      </c>
      <c r="C212" s="1" t="s">
        <v>1290</v>
      </c>
      <c r="D212" s="3" t="s">
        <v>20</v>
      </c>
      <c r="E212" s="3" t="s">
        <v>21</v>
      </c>
      <c r="F212" s="4" t="s">
        <v>22</v>
      </c>
      <c r="G212" s="4" t="s">
        <v>23</v>
      </c>
      <c r="H212" s="4" t="s">
        <v>24</v>
      </c>
      <c r="I212" s="4" t="s">
        <v>25</v>
      </c>
      <c r="J212" s="5" t="s">
        <v>25</v>
      </c>
      <c r="K212" s="5" t="s">
        <v>1291</v>
      </c>
      <c r="L212" s="5" t="s">
        <v>1292</v>
      </c>
      <c r="M212" s="5" t="s">
        <v>1162</v>
      </c>
      <c r="N212" s="5" t="s">
        <v>1293</v>
      </c>
      <c r="O212" s="5" t="s">
        <v>1176</v>
      </c>
      <c r="P212" s="4" t="str">
        <f t="shared" si="0"/>
        <v>Outstanding</v>
      </c>
      <c r="Q212" s="13" t="s">
        <v>25</v>
      </c>
    </row>
    <row r="213" spans="1:17" ht="60" customHeight="1" x14ac:dyDescent="0.35">
      <c r="A213" s="11" t="s">
        <v>1277</v>
      </c>
      <c r="B213" s="2" t="s">
        <v>1294</v>
      </c>
      <c r="C213" s="1" t="s">
        <v>1295</v>
      </c>
      <c r="D213" s="3" t="s">
        <v>20</v>
      </c>
      <c r="E213" s="3" t="s">
        <v>21</v>
      </c>
      <c r="F213" s="4" t="s">
        <v>22</v>
      </c>
      <c r="G213" s="4" t="s">
        <v>23</v>
      </c>
      <c r="H213" s="4" t="s">
        <v>24</v>
      </c>
      <c r="I213" s="4" t="s">
        <v>25</v>
      </c>
      <c r="J213" s="5" t="s">
        <v>25</v>
      </c>
      <c r="K213" s="5" t="s">
        <v>1296</v>
      </c>
      <c r="L213" s="5" t="s">
        <v>1297</v>
      </c>
      <c r="M213" s="5" t="s">
        <v>1162</v>
      </c>
      <c r="N213" s="5" t="s">
        <v>1298</v>
      </c>
      <c r="O213" s="5" t="s">
        <v>1164</v>
      </c>
      <c r="P213" s="4" t="str">
        <f t="shared" si="0"/>
        <v>Outstanding</v>
      </c>
      <c r="Q213" s="13" t="s">
        <v>25</v>
      </c>
    </row>
    <row r="214" spans="1:17" ht="60" customHeight="1" x14ac:dyDescent="0.35">
      <c r="A214" s="11" t="s">
        <v>1277</v>
      </c>
      <c r="B214" s="2" t="s">
        <v>1299</v>
      </c>
      <c r="C214" s="1" t="s">
        <v>1300</v>
      </c>
      <c r="D214" s="3" t="s">
        <v>20</v>
      </c>
      <c r="E214" s="3" t="s">
        <v>21</v>
      </c>
      <c r="F214" s="4" t="s">
        <v>22</v>
      </c>
      <c r="G214" s="4" t="s">
        <v>23</v>
      </c>
      <c r="H214" s="4" t="s">
        <v>24</v>
      </c>
      <c r="I214" s="4" t="s">
        <v>25</v>
      </c>
      <c r="J214" s="5" t="s">
        <v>25</v>
      </c>
      <c r="K214" s="5" t="s">
        <v>1301</v>
      </c>
      <c r="L214" s="5" t="s">
        <v>1302</v>
      </c>
      <c r="M214" s="5" t="s">
        <v>1162</v>
      </c>
      <c r="N214" s="5" t="s">
        <v>1303</v>
      </c>
      <c r="O214" s="5" t="s">
        <v>1288</v>
      </c>
      <c r="P214" s="4" t="str">
        <f t="shared" si="0"/>
        <v>Outstanding</v>
      </c>
      <c r="Q214" s="13" t="s">
        <v>25</v>
      </c>
    </row>
    <row r="215" spans="1:17" ht="60" customHeight="1" x14ac:dyDescent="0.35">
      <c r="A215" s="11" t="s">
        <v>1304</v>
      </c>
      <c r="B215" s="2" t="s">
        <v>1305</v>
      </c>
      <c r="C215" s="1" t="s">
        <v>1306</v>
      </c>
      <c r="D215" s="3" t="s">
        <v>20</v>
      </c>
      <c r="E215" s="3" t="s">
        <v>21</v>
      </c>
      <c r="F215" s="4" t="s">
        <v>22</v>
      </c>
      <c r="G215" s="4" t="s">
        <v>23</v>
      </c>
      <c r="H215" s="4" t="s">
        <v>24</v>
      </c>
      <c r="I215" s="4" t="s">
        <v>25</v>
      </c>
      <c r="J215" s="5" t="s">
        <v>25</v>
      </c>
      <c r="K215" s="5" t="s">
        <v>1307</v>
      </c>
      <c r="L215" s="5" t="s">
        <v>1308</v>
      </c>
      <c r="M215" s="5" t="s">
        <v>1309</v>
      </c>
      <c r="N215" s="5" t="s">
        <v>1310</v>
      </c>
      <c r="O215" s="5" t="s">
        <v>1311</v>
      </c>
      <c r="P215" s="4" t="str">
        <f t="shared" si="0"/>
        <v>Outstanding</v>
      </c>
      <c r="Q215" s="13" t="s">
        <v>25</v>
      </c>
    </row>
    <row r="216" spans="1:17" ht="60" customHeight="1" x14ac:dyDescent="0.35">
      <c r="A216" s="11" t="s">
        <v>1304</v>
      </c>
      <c r="B216" s="2" t="s">
        <v>1312</v>
      </c>
      <c r="C216" s="1" t="s">
        <v>1313</v>
      </c>
      <c r="D216" s="3" t="s">
        <v>20</v>
      </c>
      <c r="E216" s="3" t="s">
        <v>21</v>
      </c>
      <c r="F216" s="4" t="s">
        <v>22</v>
      </c>
      <c r="G216" s="4" t="s">
        <v>23</v>
      </c>
      <c r="H216" s="4" t="s">
        <v>24</v>
      </c>
      <c r="I216" s="4" t="s">
        <v>25</v>
      </c>
      <c r="J216" s="5" t="s">
        <v>25</v>
      </c>
      <c r="K216" s="5" t="s">
        <v>1314</v>
      </c>
      <c r="L216" s="5" t="s">
        <v>1315</v>
      </c>
      <c r="M216" s="5" t="s">
        <v>1316</v>
      </c>
      <c r="N216" s="5" t="s">
        <v>1317</v>
      </c>
      <c r="O216" s="5" t="s">
        <v>1318</v>
      </c>
      <c r="P216" s="4" t="str">
        <f t="shared" si="0"/>
        <v>Outstanding</v>
      </c>
      <c r="Q216" s="13" t="s">
        <v>25</v>
      </c>
    </row>
    <row r="217" spans="1:17" ht="60" customHeight="1" x14ac:dyDescent="0.35">
      <c r="A217" s="11" t="s">
        <v>1319</v>
      </c>
      <c r="B217" s="2" t="s">
        <v>1320</v>
      </c>
      <c r="C217" s="1" t="s">
        <v>1321</v>
      </c>
      <c r="D217" s="3" t="s">
        <v>20</v>
      </c>
      <c r="E217" s="3" t="s">
        <v>21</v>
      </c>
      <c r="F217" s="4" t="s">
        <v>22</v>
      </c>
      <c r="G217" s="4" t="s">
        <v>23</v>
      </c>
      <c r="H217" s="4" t="s">
        <v>24</v>
      </c>
      <c r="I217" s="4" t="s">
        <v>25</v>
      </c>
      <c r="J217" s="5" t="s">
        <v>25</v>
      </c>
      <c r="K217" s="5" t="s">
        <v>1322</v>
      </c>
      <c r="L217" s="5" t="s">
        <v>1323</v>
      </c>
      <c r="M217" s="5" t="s">
        <v>1324</v>
      </c>
      <c r="N217" s="5" t="s">
        <v>1325</v>
      </c>
      <c r="O217" s="5" t="s">
        <v>1326</v>
      </c>
      <c r="P217" s="4" t="str">
        <f t="shared" si="0"/>
        <v>Outstanding</v>
      </c>
      <c r="Q217" s="13" t="s">
        <v>25</v>
      </c>
    </row>
    <row r="218" spans="1:17" ht="60" customHeight="1" x14ac:dyDescent="0.35">
      <c r="A218" s="11" t="s">
        <v>1327</v>
      </c>
      <c r="B218" s="2" t="s">
        <v>1328</v>
      </c>
      <c r="C218" s="1" t="s">
        <v>1329</v>
      </c>
      <c r="D218" s="3" t="s">
        <v>20</v>
      </c>
      <c r="E218" s="3" t="s">
        <v>21</v>
      </c>
      <c r="F218" s="4" t="s">
        <v>22</v>
      </c>
      <c r="G218" s="4" t="s">
        <v>23</v>
      </c>
      <c r="H218" s="4" t="s">
        <v>24</v>
      </c>
      <c r="I218" s="4" t="s">
        <v>25</v>
      </c>
      <c r="J218" s="5" t="s">
        <v>25</v>
      </c>
      <c r="K218" s="5" t="s">
        <v>1330</v>
      </c>
      <c r="L218" s="5" t="s">
        <v>1331</v>
      </c>
      <c r="M218" s="5" t="s">
        <v>1332</v>
      </c>
      <c r="N218" s="5" t="s">
        <v>1333</v>
      </c>
      <c r="O218" s="5" t="s">
        <v>1334</v>
      </c>
      <c r="P218" s="4" t="str">
        <f t="shared" si="0"/>
        <v>Outstanding</v>
      </c>
      <c r="Q218" s="13" t="s">
        <v>25</v>
      </c>
    </row>
    <row r="219" spans="1:17" ht="60" customHeight="1" x14ac:dyDescent="0.35">
      <c r="A219" s="11" t="s">
        <v>1335</v>
      </c>
      <c r="B219" s="2" t="s">
        <v>1336</v>
      </c>
      <c r="C219" s="1" t="s">
        <v>1337</v>
      </c>
      <c r="D219" s="3" t="s">
        <v>20</v>
      </c>
      <c r="E219" s="3" t="s">
        <v>21</v>
      </c>
      <c r="F219" s="4" t="s">
        <v>22</v>
      </c>
      <c r="G219" s="4" t="s">
        <v>23</v>
      </c>
      <c r="H219" s="4" t="s">
        <v>24</v>
      </c>
      <c r="I219" s="4" t="s">
        <v>25</v>
      </c>
      <c r="J219" s="5" t="s">
        <v>25</v>
      </c>
      <c r="K219" s="5" t="s">
        <v>1338</v>
      </c>
      <c r="L219" s="5" t="s">
        <v>1339</v>
      </c>
      <c r="M219" s="5" t="s">
        <v>98</v>
      </c>
      <c r="N219" s="5" t="s">
        <v>1340</v>
      </c>
      <c r="O219" s="5" t="s">
        <v>1341</v>
      </c>
      <c r="P219" s="4" t="str">
        <f t="shared" si="0"/>
        <v>Outstanding</v>
      </c>
      <c r="Q219" s="13" t="s">
        <v>25</v>
      </c>
    </row>
    <row r="220" spans="1:17" ht="60" customHeight="1" x14ac:dyDescent="0.35">
      <c r="A220" s="11" t="s">
        <v>1335</v>
      </c>
      <c r="B220" s="2" t="s">
        <v>1342</v>
      </c>
      <c r="C220" s="1" t="s">
        <v>1343</v>
      </c>
      <c r="D220" s="3" t="s">
        <v>20</v>
      </c>
      <c r="E220" s="3" t="s">
        <v>21</v>
      </c>
      <c r="F220" s="4" t="s">
        <v>22</v>
      </c>
      <c r="G220" s="4" t="s">
        <v>23</v>
      </c>
      <c r="H220" s="4" t="s">
        <v>24</v>
      </c>
      <c r="I220" s="4" t="s">
        <v>25</v>
      </c>
      <c r="J220" s="5" t="s">
        <v>25</v>
      </c>
      <c r="K220" s="5" t="s">
        <v>1344</v>
      </c>
      <c r="L220" s="5" t="s">
        <v>1345</v>
      </c>
      <c r="M220" s="5" t="s">
        <v>1346</v>
      </c>
      <c r="N220" s="5" t="s">
        <v>1347</v>
      </c>
      <c r="O220" s="5" t="s">
        <v>1348</v>
      </c>
      <c r="P220" s="4" t="str">
        <f t="shared" si="0"/>
        <v>Outstanding</v>
      </c>
      <c r="Q220" s="13" t="s">
        <v>25</v>
      </c>
    </row>
    <row r="221" spans="1:17" ht="60" customHeight="1" x14ac:dyDescent="0.35">
      <c r="A221" s="11" t="s">
        <v>1335</v>
      </c>
      <c r="B221" s="2" t="s">
        <v>1349</v>
      </c>
      <c r="C221" s="1" t="s">
        <v>1350</v>
      </c>
      <c r="D221" s="3" t="s">
        <v>20</v>
      </c>
      <c r="E221" s="3" t="s">
        <v>21</v>
      </c>
      <c r="F221" s="4" t="s">
        <v>22</v>
      </c>
      <c r="G221" s="4" t="s">
        <v>23</v>
      </c>
      <c r="H221" s="4" t="s">
        <v>24</v>
      </c>
      <c r="I221" s="4" t="s">
        <v>25</v>
      </c>
      <c r="J221" s="5" t="s">
        <v>25</v>
      </c>
      <c r="K221" s="5" t="s">
        <v>1351</v>
      </c>
      <c r="L221" s="5" t="s">
        <v>1352</v>
      </c>
      <c r="M221" s="5" t="s">
        <v>1353</v>
      </c>
      <c r="N221" s="5" t="s">
        <v>1354</v>
      </c>
      <c r="O221" s="5" t="s">
        <v>1355</v>
      </c>
      <c r="P221" s="4" t="str">
        <f t="shared" si="0"/>
        <v>Outstanding</v>
      </c>
      <c r="Q221" s="13" t="s">
        <v>25</v>
      </c>
    </row>
    <row r="222" spans="1:17" ht="60" customHeight="1" x14ac:dyDescent="0.35">
      <c r="A222" s="11" t="s">
        <v>1335</v>
      </c>
      <c r="B222" s="2" t="s">
        <v>1356</v>
      </c>
      <c r="C222" s="1" t="s">
        <v>1357</v>
      </c>
      <c r="D222" s="3" t="s">
        <v>20</v>
      </c>
      <c r="E222" s="3" t="s">
        <v>21</v>
      </c>
      <c r="F222" s="4" t="s">
        <v>22</v>
      </c>
      <c r="G222" s="4" t="s">
        <v>23</v>
      </c>
      <c r="H222" s="4" t="s">
        <v>24</v>
      </c>
      <c r="I222" s="4" t="s">
        <v>25</v>
      </c>
      <c r="J222" s="5" t="s">
        <v>25</v>
      </c>
      <c r="K222" s="5" t="s">
        <v>1358</v>
      </c>
      <c r="L222" s="5" t="s">
        <v>1359</v>
      </c>
      <c r="M222" s="5" t="s">
        <v>1353</v>
      </c>
      <c r="N222" s="5" t="s">
        <v>1360</v>
      </c>
      <c r="O222" s="5" t="s">
        <v>1361</v>
      </c>
      <c r="P222" s="4" t="str">
        <f t="shared" si="0"/>
        <v>Outstanding</v>
      </c>
      <c r="Q222" s="13" t="s">
        <v>25</v>
      </c>
    </row>
    <row r="223" spans="1:17" ht="60" customHeight="1" x14ac:dyDescent="0.35">
      <c r="A223" s="11" t="s">
        <v>1335</v>
      </c>
      <c r="B223" s="2" t="s">
        <v>1362</v>
      </c>
      <c r="C223" s="1" t="s">
        <v>1363</v>
      </c>
      <c r="D223" s="3" t="s">
        <v>20</v>
      </c>
      <c r="E223" s="3" t="s">
        <v>21</v>
      </c>
      <c r="F223" s="4" t="s">
        <v>22</v>
      </c>
      <c r="G223" s="4" t="s">
        <v>23</v>
      </c>
      <c r="H223" s="4" t="s">
        <v>24</v>
      </c>
      <c r="I223" s="4" t="s">
        <v>25</v>
      </c>
      <c r="J223" s="5" t="s">
        <v>25</v>
      </c>
      <c r="K223" s="5" t="s">
        <v>1364</v>
      </c>
      <c r="L223" s="5" t="s">
        <v>1365</v>
      </c>
      <c r="M223" s="5" t="s">
        <v>1366</v>
      </c>
      <c r="N223" s="5" t="s">
        <v>1367</v>
      </c>
      <c r="O223" s="5" t="s">
        <v>1368</v>
      </c>
      <c r="P223" s="4" t="str">
        <f t="shared" si="0"/>
        <v>Outstanding</v>
      </c>
      <c r="Q223" s="13" t="s">
        <v>25</v>
      </c>
    </row>
    <row r="224" spans="1:17" ht="60" customHeight="1" x14ac:dyDescent="0.35">
      <c r="A224" s="11" t="s">
        <v>1335</v>
      </c>
      <c r="B224" s="2" t="s">
        <v>1369</v>
      </c>
      <c r="C224" s="1" t="s">
        <v>1370</v>
      </c>
      <c r="D224" s="3" t="s">
        <v>20</v>
      </c>
      <c r="E224" s="3" t="s">
        <v>21</v>
      </c>
      <c r="F224" s="4" t="s">
        <v>22</v>
      </c>
      <c r="G224" s="4" t="s">
        <v>23</v>
      </c>
      <c r="H224" s="4" t="s">
        <v>24</v>
      </c>
      <c r="I224" s="4" t="s">
        <v>25</v>
      </c>
      <c r="J224" s="5" t="s">
        <v>25</v>
      </c>
      <c r="K224" s="5" t="s">
        <v>1371</v>
      </c>
      <c r="L224" s="5" t="s">
        <v>1372</v>
      </c>
      <c r="M224" s="5" t="s">
        <v>1373</v>
      </c>
      <c r="N224" s="5" t="s">
        <v>1374</v>
      </c>
      <c r="O224" s="5" t="s">
        <v>1375</v>
      </c>
      <c r="P224" s="4" t="str">
        <f t="shared" si="0"/>
        <v>Outstanding</v>
      </c>
      <c r="Q224" s="13" t="s">
        <v>25</v>
      </c>
    </row>
    <row r="225" spans="1:17" ht="60" customHeight="1" x14ac:dyDescent="0.35">
      <c r="A225" s="11" t="s">
        <v>1335</v>
      </c>
      <c r="B225" s="2" t="s">
        <v>1376</v>
      </c>
      <c r="C225" s="1" t="s">
        <v>1377</v>
      </c>
      <c r="D225" s="3" t="s">
        <v>20</v>
      </c>
      <c r="E225" s="3" t="s">
        <v>21</v>
      </c>
      <c r="F225" s="4" t="s">
        <v>22</v>
      </c>
      <c r="G225" s="4" t="s">
        <v>23</v>
      </c>
      <c r="H225" s="4" t="s">
        <v>24</v>
      </c>
      <c r="I225" s="4" t="s">
        <v>25</v>
      </c>
      <c r="J225" s="5" t="s">
        <v>25</v>
      </c>
      <c r="K225" s="5" t="s">
        <v>1378</v>
      </c>
      <c r="L225" s="5" t="s">
        <v>1379</v>
      </c>
      <c r="M225" s="5" t="s">
        <v>1380</v>
      </c>
      <c r="N225" s="5" t="s">
        <v>1381</v>
      </c>
      <c r="O225" s="5" t="s">
        <v>1382</v>
      </c>
      <c r="P225" s="4" t="str">
        <f t="shared" si="0"/>
        <v>Outstanding</v>
      </c>
      <c r="Q225" s="13" t="s">
        <v>25</v>
      </c>
    </row>
    <row r="226" spans="1:17" ht="60" customHeight="1" x14ac:dyDescent="0.35">
      <c r="A226" s="11" t="s">
        <v>1335</v>
      </c>
      <c r="B226" s="2" t="s">
        <v>1383</v>
      </c>
      <c r="C226" s="1" t="s">
        <v>1384</v>
      </c>
      <c r="D226" s="3" t="s">
        <v>20</v>
      </c>
      <c r="E226" s="3" t="s">
        <v>21</v>
      </c>
      <c r="F226" s="4" t="s">
        <v>22</v>
      </c>
      <c r="G226" s="4" t="s">
        <v>23</v>
      </c>
      <c r="H226" s="4" t="s">
        <v>24</v>
      </c>
      <c r="I226" s="4" t="s">
        <v>25</v>
      </c>
      <c r="J226" s="5" t="s">
        <v>25</v>
      </c>
      <c r="K226" s="5" t="s">
        <v>1385</v>
      </c>
      <c r="L226" s="5" t="s">
        <v>1386</v>
      </c>
      <c r="M226" s="5" t="s">
        <v>1387</v>
      </c>
      <c r="N226" s="5" t="s">
        <v>1388</v>
      </c>
      <c r="O226" s="5" t="s">
        <v>1389</v>
      </c>
      <c r="P226" s="4" t="str">
        <f t="shared" si="0"/>
        <v>Outstanding</v>
      </c>
      <c r="Q226" s="13" t="s">
        <v>25</v>
      </c>
    </row>
    <row r="227" spans="1:17" ht="60" customHeight="1" x14ac:dyDescent="0.35">
      <c r="A227" s="11" t="s">
        <v>1335</v>
      </c>
      <c r="B227" s="2" t="s">
        <v>1390</v>
      </c>
      <c r="C227" s="1" t="s">
        <v>1391</v>
      </c>
      <c r="D227" s="3" t="s">
        <v>20</v>
      </c>
      <c r="E227" s="3" t="s">
        <v>21</v>
      </c>
      <c r="F227" s="4" t="s">
        <v>22</v>
      </c>
      <c r="G227" s="4" t="s">
        <v>23</v>
      </c>
      <c r="H227" s="4" t="s">
        <v>24</v>
      </c>
      <c r="I227" s="4" t="s">
        <v>25</v>
      </c>
      <c r="J227" s="5" t="s">
        <v>25</v>
      </c>
      <c r="K227" s="5" t="s">
        <v>1392</v>
      </c>
      <c r="L227" s="5" t="s">
        <v>1393</v>
      </c>
      <c r="M227" s="5" t="s">
        <v>1394</v>
      </c>
      <c r="N227" s="5" t="s">
        <v>1395</v>
      </c>
      <c r="O227" s="5" t="s">
        <v>1396</v>
      </c>
      <c r="P227" s="4" t="str">
        <f t="shared" si="0"/>
        <v>Outstanding</v>
      </c>
      <c r="Q227" s="13" t="s">
        <v>25</v>
      </c>
    </row>
    <row r="228" spans="1:17" ht="60" customHeight="1" x14ac:dyDescent="0.35">
      <c r="A228" s="11" t="s">
        <v>1335</v>
      </c>
      <c r="B228" s="2" t="s">
        <v>1397</v>
      </c>
      <c r="C228" s="1" t="s">
        <v>1398</v>
      </c>
      <c r="D228" s="3" t="s">
        <v>20</v>
      </c>
      <c r="E228" s="3" t="s">
        <v>21</v>
      </c>
      <c r="F228" s="4" t="s">
        <v>22</v>
      </c>
      <c r="G228" s="4" t="s">
        <v>23</v>
      </c>
      <c r="H228" s="4" t="s">
        <v>24</v>
      </c>
      <c r="I228" s="4" t="s">
        <v>25</v>
      </c>
      <c r="J228" s="5" t="s">
        <v>25</v>
      </c>
      <c r="K228" s="5" t="s">
        <v>1399</v>
      </c>
      <c r="L228" s="5" t="s">
        <v>1400</v>
      </c>
      <c r="M228" s="5" t="s">
        <v>1401</v>
      </c>
      <c r="N228" s="5" t="s">
        <v>1402</v>
      </c>
      <c r="O228" s="5" t="s">
        <v>1403</v>
      </c>
      <c r="P228" s="4" t="str">
        <f t="shared" si="0"/>
        <v>Outstanding</v>
      </c>
      <c r="Q228" s="13" t="s">
        <v>25</v>
      </c>
    </row>
    <row r="229" spans="1:17" ht="60" customHeight="1" x14ac:dyDescent="0.35">
      <c r="A229" s="11" t="s">
        <v>1404</v>
      </c>
      <c r="B229" s="2" t="s">
        <v>1405</v>
      </c>
      <c r="C229" s="1" t="s">
        <v>1406</v>
      </c>
      <c r="D229" s="3" t="s">
        <v>20</v>
      </c>
      <c r="E229" s="3" t="s">
        <v>21</v>
      </c>
      <c r="F229" s="4" t="s">
        <v>22</v>
      </c>
      <c r="G229" s="4" t="s">
        <v>23</v>
      </c>
      <c r="H229" s="4" t="s">
        <v>24</v>
      </c>
      <c r="I229" s="4" t="s">
        <v>25</v>
      </c>
      <c r="J229" s="5" t="s">
        <v>25</v>
      </c>
      <c r="K229" s="5" t="s">
        <v>1407</v>
      </c>
      <c r="L229" s="5" t="s">
        <v>1408</v>
      </c>
      <c r="M229" s="5" t="s">
        <v>98</v>
      </c>
      <c r="N229" s="5" t="s">
        <v>1409</v>
      </c>
      <c r="O229" s="5" t="s">
        <v>67</v>
      </c>
      <c r="P229" s="4" t="str">
        <f t="shared" si="0"/>
        <v>Outstanding</v>
      </c>
      <c r="Q229" s="13" t="s">
        <v>25</v>
      </c>
    </row>
    <row r="230" spans="1:17" ht="60" customHeight="1" x14ac:dyDescent="0.35">
      <c r="A230" s="11" t="s">
        <v>1404</v>
      </c>
      <c r="B230" s="2" t="s">
        <v>1410</v>
      </c>
      <c r="C230" s="1" t="s">
        <v>1411</v>
      </c>
      <c r="D230" s="3" t="s">
        <v>20</v>
      </c>
      <c r="E230" s="3" t="s">
        <v>21</v>
      </c>
      <c r="F230" s="4" t="s">
        <v>22</v>
      </c>
      <c r="G230" s="4" t="s">
        <v>23</v>
      </c>
      <c r="H230" s="4" t="s">
        <v>24</v>
      </c>
      <c r="I230" s="4" t="s">
        <v>25</v>
      </c>
      <c r="J230" s="5" t="s">
        <v>25</v>
      </c>
      <c r="K230" s="5" t="s">
        <v>1412</v>
      </c>
      <c r="L230" s="5" t="s">
        <v>1413</v>
      </c>
      <c r="M230" s="5" t="s">
        <v>1414</v>
      </c>
      <c r="N230" s="5" t="s">
        <v>1415</v>
      </c>
      <c r="O230" s="5" t="s">
        <v>1416</v>
      </c>
      <c r="P230" s="4" t="str">
        <f t="shared" si="0"/>
        <v>Outstanding</v>
      </c>
      <c r="Q230" s="13" t="s">
        <v>25</v>
      </c>
    </row>
    <row r="231" spans="1:17" ht="60" customHeight="1" x14ac:dyDescent="0.35">
      <c r="A231" s="11" t="s">
        <v>1404</v>
      </c>
      <c r="B231" s="2" t="s">
        <v>1417</v>
      </c>
      <c r="C231" s="1" t="s">
        <v>1418</v>
      </c>
      <c r="D231" s="3" t="s">
        <v>20</v>
      </c>
      <c r="E231" s="3" t="s">
        <v>21</v>
      </c>
      <c r="F231" s="4" t="s">
        <v>22</v>
      </c>
      <c r="G231" s="4" t="s">
        <v>23</v>
      </c>
      <c r="H231" s="4" t="s">
        <v>24</v>
      </c>
      <c r="I231" s="4" t="s">
        <v>25</v>
      </c>
      <c r="J231" s="5" t="s">
        <v>25</v>
      </c>
      <c r="K231" s="5" t="s">
        <v>1419</v>
      </c>
      <c r="L231" s="5" t="s">
        <v>1420</v>
      </c>
      <c r="M231" s="5" t="s">
        <v>1414</v>
      </c>
      <c r="N231" s="5" t="s">
        <v>1421</v>
      </c>
      <c r="O231" s="5" t="s">
        <v>1422</v>
      </c>
      <c r="P231" s="4" t="str">
        <f t="shared" si="0"/>
        <v>Outstanding</v>
      </c>
      <c r="Q231" s="13" t="s">
        <v>25</v>
      </c>
    </row>
    <row r="232" spans="1:17" ht="60" customHeight="1" x14ac:dyDescent="0.35">
      <c r="A232" s="11" t="s">
        <v>1404</v>
      </c>
      <c r="B232" s="2" t="s">
        <v>1423</v>
      </c>
      <c r="C232" s="1" t="s">
        <v>1424</v>
      </c>
      <c r="D232" s="3" t="s">
        <v>20</v>
      </c>
      <c r="E232" s="3" t="s">
        <v>21</v>
      </c>
      <c r="F232" s="4" t="s">
        <v>22</v>
      </c>
      <c r="G232" s="4" t="s">
        <v>23</v>
      </c>
      <c r="H232" s="4" t="s">
        <v>24</v>
      </c>
      <c r="I232" s="4" t="s">
        <v>25</v>
      </c>
      <c r="J232" s="5" t="s">
        <v>25</v>
      </c>
      <c r="K232" s="5" t="s">
        <v>1425</v>
      </c>
      <c r="L232" s="5" t="s">
        <v>1426</v>
      </c>
      <c r="M232" s="5" t="s">
        <v>1427</v>
      </c>
      <c r="N232" s="5" t="s">
        <v>1428</v>
      </c>
      <c r="O232" s="5" t="s">
        <v>1429</v>
      </c>
      <c r="P232" s="4" t="str">
        <f t="shared" si="0"/>
        <v>Outstanding</v>
      </c>
      <c r="Q232" s="13" t="s">
        <v>25</v>
      </c>
    </row>
    <row r="233" spans="1:17" ht="60" customHeight="1" x14ac:dyDescent="0.35">
      <c r="A233" s="11" t="s">
        <v>1404</v>
      </c>
      <c r="B233" s="2" t="s">
        <v>1430</v>
      </c>
      <c r="C233" s="1" t="s">
        <v>1431</v>
      </c>
      <c r="D233" s="3" t="s">
        <v>20</v>
      </c>
      <c r="E233" s="3" t="s">
        <v>21</v>
      </c>
      <c r="F233" s="4" t="s">
        <v>22</v>
      </c>
      <c r="G233" s="4" t="s">
        <v>23</v>
      </c>
      <c r="H233" s="4" t="s">
        <v>24</v>
      </c>
      <c r="I233" s="4" t="s">
        <v>25</v>
      </c>
      <c r="J233" s="5" t="s">
        <v>25</v>
      </c>
      <c r="K233" s="5" t="s">
        <v>1432</v>
      </c>
      <c r="L233" s="5" t="s">
        <v>1433</v>
      </c>
      <c r="M233" s="5" t="s">
        <v>1434</v>
      </c>
      <c r="N233" s="5" t="s">
        <v>1435</v>
      </c>
      <c r="O233" s="5" t="s">
        <v>1436</v>
      </c>
      <c r="P233" s="4" t="str">
        <f t="shared" si="0"/>
        <v>Outstanding</v>
      </c>
      <c r="Q233" s="13" t="s">
        <v>25</v>
      </c>
    </row>
    <row r="234" spans="1:17" ht="60" customHeight="1" x14ac:dyDescent="0.35">
      <c r="A234" s="11" t="s">
        <v>1404</v>
      </c>
      <c r="B234" s="2" t="s">
        <v>1437</v>
      </c>
      <c r="C234" s="1" t="s">
        <v>1438</v>
      </c>
      <c r="D234" s="3" t="s">
        <v>20</v>
      </c>
      <c r="E234" s="3" t="s">
        <v>21</v>
      </c>
      <c r="F234" s="4" t="s">
        <v>22</v>
      </c>
      <c r="G234" s="4" t="s">
        <v>23</v>
      </c>
      <c r="H234" s="4" t="s">
        <v>24</v>
      </c>
      <c r="I234" s="4" t="s">
        <v>25</v>
      </c>
      <c r="J234" s="5" t="s">
        <v>25</v>
      </c>
      <c r="K234" s="5" t="s">
        <v>1439</v>
      </c>
      <c r="L234" s="5" t="s">
        <v>1440</v>
      </c>
      <c r="M234" s="5" t="s">
        <v>1441</v>
      </c>
      <c r="N234" s="5" t="s">
        <v>1442</v>
      </c>
      <c r="O234" s="5" t="s">
        <v>1443</v>
      </c>
      <c r="P234" s="4" t="str">
        <f t="shared" si="0"/>
        <v>Outstanding</v>
      </c>
      <c r="Q234" s="13" t="s">
        <v>25</v>
      </c>
    </row>
    <row r="235" spans="1:17" ht="60" customHeight="1" x14ac:dyDescent="0.35">
      <c r="A235" s="11" t="s">
        <v>1404</v>
      </c>
      <c r="B235" s="2" t="s">
        <v>1444</v>
      </c>
      <c r="C235" s="1" t="s">
        <v>1445</v>
      </c>
      <c r="D235" s="3" t="s">
        <v>20</v>
      </c>
      <c r="E235" s="3" t="s">
        <v>21</v>
      </c>
      <c r="F235" s="4" t="s">
        <v>22</v>
      </c>
      <c r="G235" s="4" t="s">
        <v>23</v>
      </c>
      <c r="H235" s="4" t="s">
        <v>24</v>
      </c>
      <c r="I235" s="4" t="s">
        <v>25</v>
      </c>
      <c r="J235" s="5" t="s">
        <v>25</v>
      </c>
      <c r="K235" s="5" t="s">
        <v>1446</v>
      </c>
      <c r="L235" s="5" t="s">
        <v>1447</v>
      </c>
      <c r="M235" s="5" t="s">
        <v>98</v>
      </c>
      <c r="N235" s="5" t="s">
        <v>1448</v>
      </c>
      <c r="O235" s="5" t="s">
        <v>309</v>
      </c>
      <c r="P235" s="4" t="str">
        <f t="shared" si="0"/>
        <v>Outstanding</v>
      </c>
      <c r="Q235" s="13" t="s">
        <v>25</v>
      </c>
    </row>
    <row r="236" spans="1:17" ht="60" customHeight="1" x14ac:dyDescent="0.35">
      <c r="A236" s="11" t="s">
        <v>1404</v>
      </c>
      <c r="B236" s="2" t="s">
        <v>1449</v>
      </c>
      <c r="C236" s="1" t="s">
        <v>1450</v>
      </c>
      <c r="D236" s="3" t="s">
        <v>20</v>
      </c>
      <c r="E236" s="3" t="s">
        <v>21</v>
      </c>
      <c r="F236" s="4" t="s">
        <v>22</v>
      </c>
      <c r="G236" s="4" t="s">
        <v>23</v>
      </c>
      <c r="H236" s="4" t="s">
        <v>24</v>
      </c>
      <c r="I236" s="4" t="s">
        <v>25</v>
      </c>
      <c r="J236" s="5" t="s">
        <v>25</v>
      </c>
      <c r="K236" s="5" t="s">
        <v>1451</v>
      </c>
      <c r="L236" s="5" t="s">
        <v>1452</v>
      </c>
      <c r="M236" s="5" t="s">
        <v>1453</v>
      </c>
      <c r="N236" s="5" t="s">
        <v>1454</v>
      </c>
      <c r="O236" s="5" t="s">
        <v>1455</v>
      </c>
      <c r="P236" s="4" t="str">
        <f t="shared" si="0"/>
        <v>Outstanding</v>
      </c>
      <c r="Q236" s="13" t="s">
        <v>25</v>
      </c>
    </row>
    <row r="237" spans="1:17" ht="60" customHeight="1" x14ac:dyDescent="0.35">
      <c r="A237" s="11" t="s">
        <v>1404</v>
      </c>
      <c r="B237" s="2" t="s">
        <v>1456</v>
      </c>
      <c r="C237" s="1" t="s">
        <v>1457</v>
      </c>
      <c r="D237" s="3" t="s">
        <v>20</v>
      </c>
      <c r="E237" s="3" t="s">
        <v>21</v>
      </c>
      <c r="F237" s="4" t="s">
        <v>22</v>
      </c>
      <c r="G237" s="4" t="s">
        <v>23</v>
      </c>
      <c r="H237" s="4" t="s">
        <v>24</v>
      </c>
      <c r="I237" s="4" t="s">
        <v>25</v>
      </c>
      <c r="J237" s="5" t="s">
        <v>25</v>
      </c>
      <c r="K237" s="5" t="s">
        <v>1458</v>
      </c>
      <c r="L237" s="5" t="s">
        <v>1459</v>
      </c>
      <c r="M237" s="5" t="s">
        <v>98</v>
      </c>
      <c r="N237" s="5" t="s">
        <v>1460</v>
      </c>
      <c r="O237" s="5" t="s">
        <v>309</v>
      </c>
      <c r="P237" s="4" t="str">
        <f t="shared" si="0"/>
        <v>Outstanding</v>
      </c>
      <c r="Q237" s="13" t="s">
        <v>25</v>
      </c>
    </row>
    <row r="238" spans="1:17" ht="60" customHeight="1" x14ac:dyDescent="0.35">
      <c r="A238" s="11" t="s">
        <v>1404</v>
      </c>
      <c r="B238" s="2" t="s">
        <v>1461</v>
      </c>
      <c r="C238" s="1" t="s">
        <v>1462</v>
      </c>
      <c r="D238" s="3" t="s">
        <v>20</v>
      </c>
      <c r="E238" s="3" t="s">
        <v>21</v>
      </c>
      <c r="F238" s="4" t="s">
        <v>22</v>
      </c>
      <c r="G238" s="4" t="s">
        <v>23</v>
      </c>
      <c r="H238" s="4" t="s">
        <v>24</v>
      </c>
      <c r="I238" s="4" t="s">
        <v>25</v>
      </c>
      <c r="J238" s="5" t="s">
        <v>25</v>
      </c>
      <c r="K238" s="5" t="s">
        <v>1463</v>
      </c>
      <c r="L238" s="5" t="s">
        <v>1464</v>
      </c>
      <c r="M238" s="5" t="s">
        <v>1465</v>
      </c>
      <c r="N238" s="5" t="s">
        <v>1466</v>
      </c>
      <c r="O238" s="5" t="s">
        <v>1467</v>
      </c>
      <c r="P238" s="4" t="str">
        <f t="shared" si="0"/>
        <v>Outstanding</v>
      </c>
      <c r="Q238" s="13" t="s">
        <v>25</v>
      </c>
    </row>
    <row r="239" spans="1:17" ht="60" customHeight="1" x14ac:dyDescent="0.35">
      <c r="A239" s="11" t="s">
        <v>1404</v>
      </c>
      <c r="B239" s="2" t="s">
        <v>1468</v>
      </c>
      <c r="C239" s="1" t="s">
        <v>1469</v>
      </c>
      <c r="D239" s="3" t="s">
        <v>20</v>
      </c>
      <c r="E239" s="3" t="s">
        <v>21</v>
      </c>
      <c r="F239" s="4" t="s">
        <v>22</v>
      </c>
      <c r="G239" s="4" t="s">
        <v>23</v>
      </c>
      <c r="H239" s="4" t="s">
        <v>24</v>
      </c>
      <c r="I239" s="4" t="s">
        <v>25</v>
      </c>
      <c r="J239" s="5" t="s">
        <v>25</v>
      </c>
      <c r="K239" s="5" t="s">
        <v>1470</v>
      </c>
      <c r="L239" s="5" t="s">
        <v>1471</v>
      </c>
      <c r="M239" s="5" t="s">
        <v>1472</v>
      </c>
      <c r="N239" s="5" t="s">
        <v>1473</v>
      </c>
      <c r="O239" s="5" t="s">
        <v>1474</v>
      </c>
      <c r="P239" s="4" t="str">
        <f t="shared" si="0"/>
        <v>Outstanding</v>
      </c>
      <c r="Q239" s="13" t="s">
        <v>25</v>
      </c>
    </row>
    <row r="240" spans="1:17" ht="60" customHeight="1" x14ac:dyDescent="0.35">
      <c r="A240" s="11" t="s">
        <v>1404</v>
      </c>
      <c r="B240" s="2" t="s">
        <v>1475</v>
      </c>
      <c r="C240" s="1" t="s">
        <v>1476</v>
      </c>
      <c r="D240" s="3" t="s">
        <v>20</v>
      </c>
      <c r="E240" s="3" t="s">
        <v>21</v>
      </c>
      <c r="F240" s="4" t="s">
        <v>22</v>
      </c>
      <c r="G240" s="4" t="s">
        <v>23</v>
      </c>
      <c r="H240" s="4" t="s">
        <v>24</v>
      </c>
      <c r="I240" s="4" t="s">
        <v>25</v>
      </c>
      <c r="J240" s="5" t="s">
        <v>25</v>
      </c>
      <c r="K240" s="5" t="s">
        <v>1477</v>
      </c>
      <c r="L240" s="5" t="s">
        <v>1471</v>
      </c>
      <c r="M240" s="5" t="s">
        <v>1472</v>
      </c>
      <c r="N240" s="5" t="s">
        <v>1478</v>
      </c>
      <c r="O240" s="5" t="s">
        <v>1474</v>
      </c>
      <c r="P240" s="4" t="str">
        <f t="shared" si="0"/>
        <v>Outstanding</v>
      </c>
      <c r="Q240" s="13" t="s">
        <v>25</v>
      </c>
    </row>
    <row r="241" spans="1:17" ht="60" customHeight="1" x14ac:dyDescent="0.35">
      <c r="A241" s="11" t="s">
        <v>1404</v>
      </c>
      <c r="B241" s="2" t="s">
        <v>1479</v>
      </c>
      <c r="C241" s="1" t="s">
        <v>1480</v>
      </c>
      <c r="D241" s="3" t="s">
        <v>20</v>
      </c>
      <c r="E241" s="3" t="s">
        <v>21</v>
      </c>
      <c r="F241" s="4" t="s">
        <v>22</v>
      </c>
      <c r="G241" s="4" t="s">
        <v>23</v>
      </c>
      <c r="H241" s="4" t="s">
        <v>24</v>
      </c>
      <c r="I241" s="4" t="s">
        <v>25</v>
      </c>
      <c r="J241" s="5" t="s">
        <v>25</v>
      </c>
      <c r="K241" s="5" t="s">
        <v>1481</v>
      </c>
      <c r="L241" s="5" t="s">
        <v>1482</v>
      </c>
      <c r="M241" s="5" t="s">
        <v>1483</v>
      </c>
      <c r="N241" s="5" t="s">
        <v>1484</v>
      </c>
      <c r="O241" s="5" t="s">
        <v>1485</v>
      </c>
      <c r="P241" s="4" t="str">
        <f t="shared" si="0"/>
        <v>Outstanding</v>
      </c>
      <c r="Q241" s="13" t="s">
        <v>25</v>
      </c>
    </row>
    <row r="242" spans="1:17" ht="60" customHeight="1" x14ac:dyDescent="0.35">
      <c r="A242" s="11" t="s">
        <v>1486</v>
      </c>
      <c r="B242" s="2" t="s">
        <v>1487</v>
      </c>
      <c r="C242" s="1" t="s">
        <v>1488</v>
      </c>
      <c r="D242" s="3" t="s">
        <v>20</v>
      </c>
      <c r="E242" s="3" t="s">
        <v>21</v>
      </c>
      <c r="F242" s="4" t="s">
        <v>22</v>
      </c>
      <c r="G242" s="4" t="s">
        <v>23</v>
      </c>
      <c r="H242" s="4" t="s">
        <v>24</v>
      </c>
      <c r="I242" s="4" t="s">
        <v>25</v>
      </c>
      <c r="J242" s="5" t="s">
        <v>25</v>
      </c>
      <c r="K242" s="5" t="s">
        <v>1489</v>
      </c>
      <c r="L242" s="5" t="s">
        <v>1490</v>
      </c>
      <c r="M242" s="5" t="s">
        <v>98</v>
      </c>
      <c r="N242" s="5" t="s">
        <v>1491</v>
      </c>
      <c r="O242" s="5" t="s">
        <v>1492</v>
      </c>
      <c r="P242" s="4" t="str">
        <f t="shared" si="0"/>
        <v>Outstanding</v>
      </c>
      <c r="Q242" s="13" t="s">
        <v>25</v>
      </c>
    </row>
    <row r="243" spans="1:17" ht="60" customHeight="1" x14ac:dyDescent="0.35">
      <c r="A243" s="11" t="s">
        <v>1486</v>
      </c>
      <c r="B243" s="2" t="s">
        <v>1493</v>
      </c>
      <c r="C243" s="1" t="s">
        <v>1494</v>
      </c>
      <c r="D243" s="3" t="s">
        <v>20</v>
      </c>
      <c r="E243" s="3" t="s">
        <v>21</v>
      </c>
      <c r="F243" s="4" t="s">
        <v>22</v>
      </c>
      <c r="G243" s="4" t="s">
        <v>23</v>
      </c>
      <c r="H243" s="4" t="s">
        <v>24</v>
      </c>
      <c r="I243" s="4" t="s">
        <v>25</v>
      </c>
      <c r="J243" s="5" t="s">
        <v>25</v>
      </c>
      <c r="K243" s="5" t="s">
        <v>1495</v>
      </c>
      <c r="L243" s="5" t="s">
        <v>1496</v>
      </c>
      <c r="M243" s="5" t="s">
        <v>1497</v>
      </c>
      <c r="N243" s="5" t="s">
        <v>1498</v>
      </c>
      <c r="O243" s="5" t="s">
        <v>1499</v>
      </c>
      <c r="P243" s="4" t="str">
        <f t="shared" si="0"/>
        <v>Outstanding</v>
      </c>
      <c r="Q243" s="13" t="s">
        <v>25</v>
      </c>
    </row>
    <row r="244" spans="1:17" ht="60" customHeight="1" x14ac:dyDescent="0.35">
      <c r="A244" s="11" t="s">
        <v>1500</v>
      </c>
      <c r="B244" s="2" t="s">
        <v>1501</v>
      </c>
      <c r="C244" s="1" t="s">
        <v>1502</v>
      </c>
      <c r="D244" s="3" t="s">
        <v>20</v>
      </c>
      <c r="E244" s="3" t="s">
        <v>21</v>
      </c>
      <c r="F244" s="4" t="s">
        <v>22</v>
      </c>
      <c r="G244" s="4" t="s">
        <v>23</v>
      </c>
      <c r="H244" s="4" t="s">
        <v>24</v>
      </c>
      <c r="I244" s="4" t="s">
        <v>25</v>
      </c>
      <c r="J244" s="5" t="s">
        <v>25</v>
      </c>
      <c r="K244" s="5" t="s">
        <v>1503</v>
      </c>
      <c r="L244" s="5" t="s">
        <v>1504</v>
      </c>
      <c r="M244" s="5" t="s">
        <v>1505</v>
      </c>
      <c r="N244" s="5" t="s">
        <v>1506</v>
      </c>
      <c r="O244" s="5" t="s">
        <v>1507</v>
      </c>
      <c r="P244" s="4" t="str">
        <f t="shared" si="0"/>
        <v>Outstanding</v>
      </c>
      <c r="Q244" s="13" t="s">
        <v>25</v>
      </c>
    </row>
    <row r="245" spans="1:17" ht="60" customHeight="1" x14ac:dyDescent="0.35">
      <c r="A245" s="11" t="s">
        <v>1508</v>
      </c>
      <c r="B245" s="2" t="s">
        <v>1509</v>
      </c>
      <c r="C245" s="1" t="s">
        <v>1510</v>
      </c>
      <c r="D245" s="3" t="s">
        <v>20</v>
      </c>
      <c r="E245" s="3" t="s">
        <v>21</v>
      </c>
      <c r="F245" s="4" t="s">
        <v>22</v>
      </c>
      <c r="G245" s="4" t="s">
        <v>23</v>
      </c>
      <c r="H245" s="4" t="s">
        <v>24</v>
      </c>
      <c r="I245" s="4" t="s">
        <v>25</v>
      </c>
      <c r="J245" s="5" t="s">
        <v>25</v>
      </c>
      <c r="K245" s="5" t="s">
        <v>1511</v>
      </c>
      <c r="L245" s="5" t="s">
        <v>1512</v>
      </c>
      <c r="M245" s="5" t="s">
        <v>1513</v>
      </c>
      <c r="N245" s="5" t="s">
        <v>1514</v>
      </c>
      <c r="O245" s="5" t="s">
        <v>1515</v>
      </c>
      <c r="P245" s="4" t="str">
        <f t="shared" si="0"/>
        <v>Outstanding</v>
      </c>
      <c r="Q245" s="13" t="s">
        <v>25</v>
      </c>
    </row>
    <row r="246" spans="1:17" ht="60" customHeight="1" x14ac:dyDescent="0.35">
      <c r="A246" s="11" t="s">
        <v>1516</v>
      </c>
      <c r="B246" s="2" t="s">
        <v>1517</v>
      </c>
      <c r="C246" s="1" t="s">
        <v>1518</v>
      </c>
      <c r="D246" s="3" t="s">
        <v>20</v>
      </c>
      <c r="E246" s="3" t="s">
        <v>21</v>
      </c>
      <c r="F246" s="4" t="s">
        <v>22</v>
      </c>
      <c r="G246" s="4" t="s">
        <v>23</v>
      </c>
      <c r="H246" s="4" t="s">
        <v>24</v>
      </c>
      <c r="I246" s="4" t="s">
        <v>25</v>
      </c>
      <c r="J246" s="5" t="s">
        <v>25</v>
      </c>
      <c r="K246" s="5" t="s">
        <v>1519</v>
      </c>
      <c r="L246" s="5" t="s">
        <v>1520</v>
      </c>
      <c r="M246" s="5" t="s">
        <v>98</v>
      </c>
      <c r="N246" s="5" t="s">
        <v>1521</v>
      </c>
      <c r="O246" s="5" t="s">
        <v>1522</v>
      </c>
      <c r="P246" s="4" t="str">
        <f t="shared" si="0"/>
        <v>Outstanding</v>
      </c>
      <c r="Q246" s="13" t="s">
        <v>25</v>
      </c>
    </row>
    <row r="247" spans="1:17" ht="60" customHeight="1" x14ac:dyDescent="0.35">
      <c r="A247" s="11" t="s">
        <v>1516</v>
      </c>
      <c r="B247" s="2" t="s">
        <v>1523</v>
      </c>
      <c r="C247" s="1" t="s">
        <v>1524</v>
      </c>
      <c r="D247" s="3" t="s">
        <v>20</v>
      </c>
      <c r="E247" s="3" t="s">
        <v>21</v>
      </c>
      <c r="F247" s="4" t="s">
        <v>22</v>
      </c>
      <c r="G247" s="4" t="s">
        <v>23</v>
      </c>
      <c r="H247" s="4" t="s">
        <v>24</v>
      </c>
      <c r="I247" s="4" t="s">
        <v>25</v>
      </c>
      <c r="J247" s="5" t="s">
        <v>25</v>
      </c>
      <c r="K247" s="5" t="s">
        <v>1525</v>
      </c>
      <c r="L247" s="5" t="s">
        <v>1526</v>
      </c>
      <c r="M247" s="5" t="s">
        <v>98</v>
      </c>
      <c r="N247" s="5" t="s">
        <v>1527</v>
      </c>
      <c r="O247" s="5" t="s">
        <v>1528</v>
      </c>
      <c r="P247" s="4" t="str">
        <f t="shared" si="0"/>
        <v>Outstanding</v>
      </c>
      <c r="Q247" s="13" t="s">
        <v>25</v>
      </c>
    </row>
    <row r="248" spans="1:17" ht="60" customHeight="1" x14ac:dyDescent="0.35">
      <c r="A248" s="11" t="s">
        <v>1529</v>
      </c>
      <c r="B248" s="2" t="s">
        <v>1530</v>
      </c>
      <c r="C248" s="1" t="s">
        <v>1531</v>
      </c>
      <c r="D248" s="3" t="s">
        <v>20</v>
      </c>
      <c r="E248" s="3" t="s">
        <v>21</v>
      </c>
      <c r="F248" s="4" t="s">
        <v>22</v>
      </c>
      <c r="G248" s="4" t="s">
        <v>23</v>
      </c>
      <c r="H248" s="4" t="s">
        <v>24</v>
      </c>
      <c r="I248" s="4" t="s">
        <v>25</v>
      </c>
      <c r="J248" s="5" t="s">
        <v>25</v>
      </c>
      <c r="K248" s="5" t="s">
        <v>1532</v>
      </c>
      <c r="L248" s="5" t="s">
        <v>1533</v>
      </c>
      <c r="M248" s="5" t="s">
        <v>1534</v>
      </c>
      <c r="N248" s="5" t="s">
        <v>1535</v>
      </c>
      <c r="O248" s="5" t="s">
        <v>1536</v>
      </c>
      <c r="P248" s="4" t="str">
        <f t="shared" si="0"/>
        <v>Outstanding</v>
      </c>
      <c r="Q248" s="13" t="s">
        <v>25</v>
      </c>
    </row>
    <row r="249" spans="1:17" ht="60" customHeight="1" x14ac:dyDescent="0.35">
      <c r="A249" s="11" t="s">
        <v>1537</v>
      </c>
      <c r="B249" s="2" t="s">
        <v>1538</v>
      </c>
      <c r="C249" s="1" t="s">
        <v>1539</v>
      </c>
      <c r="D249" s="3" t="s">
        <v>20</v>
      </c>
      <c r="E249" s="3" t="s">
        <v>21</v>
      </c>
      <c r="F249" s="4" t="s">
        <v>22</v>
      </c>
      <c r="G249" s="4" t="s">
        <v>23</v>
      </c>
      <c r="H249" s="4" t="s">
        <v>24</v>
      </c>
      <c r="I249" s="4" t="s">
        <v>25</v>
      </c>
      <c r="J249" s="5" t="s">
        <v>25</v>
      </c>
      <c r="K249" s="5" t="s">
        <v>1540</v>
      </c>
      <c r="L249" s="5" t="s">
        <v>1541</v>
      </c>
      <c r="M249" s="5" t="s">
        <v>1542</v>
      </c>
      <c r="N249" s="5" t="s">
        <v>1543</v>
      </c>
      <c r="O249" s="5" t="s">
        <v>1544</v>
      </c>
      <c r="P249" s="4" t="str">
        <f t="shared" si="0"/>
        <v>Outstanding</v>
      </c>
      <c r="Q249" s="13" t="s">
        <v>25</v>
      </c>
    </row>
    <row r="250" spans="1:17" ht="60" customHeight="1" x14ac:dyDescent="0.35">
      <c r="A250" s="11" t="s">
        <v>1537</v>
      </c>
      <c r="B250" s="2" t="s">
        <v>1545</v>
      </c>
      <c r="C250" s="1" t="s">
        <v>1546</v>
      </c>
      <c r="D250" s="3" t="s">
        <v>20</v>
      </c>
      <c r="E250" s="3" t="s">
        <v>21</v>
      </c>
      <c r="F250" s="4" t="s">
        <v>22</v>
      </c>
      <c r="G250" s="4" t="s">
        <v>23</v>
      </c>
      <c r="H250" s="4" t="s">
        <v>24</v>
      </c>
      <c r="I250" s="4" t="s">
        <v>25</v>
      </c>
      <c r="J250" s="5" t="s">
        <v>25</v>
      </c>
      <c r="K250" s="5" t="s">
        <v>1547</v>
      </c>
      <c r="L250" s="5" t="s">
        <v>1548</v>
      </c>
      <c r="M250" s="5" t="s">
        <v>1549</v>
      </c>
      <c r="N250" s="5" t="s">
        <v>1550</v>
      </c>
      <c r="O250" s="5" t="s">
        <v>1551</v>
      </c>
      <c r="P250" s="4" t="str">
        <f t="shared" si="0"/>
        <v>Outstanding</v>
      </c>
      <c r="Q250" s="13" t="s">
        <v>25</v>
      </c>
    </row>
    <row r="251" spans="1:17" ht="60" customHeight="1" x14ac:dyDescent="0.35">
      <c r="A251" s="11" t="s">
        <v>1537</v>
      </c>
      <c r="B251" s="2" t="s">
        <v>1552</v>
      </c>
      <c r="C251" s="1" t="s">
        <v>1553</v>
      </c>
      <c r="D251" s="3" t="s">
        <v>20</v>
      </c>
      <c r="E251" s="3" t="s">
        <v>21</v>
      </c>
      <c r="F251" s="4" t="s">
        <v>22</v>
      </c>
      <c r="G251" s="4" t="s">
        <v>23</v>
      </c>
      <c r="H251" s="4" t="s">
        <v>24</v>
      </c>
      <c r="I251" s="4" t="s">
        <v>25</v>
      </c>
      <c r="J251" s="5" t="s">
        <v>25</v>
      </c>
      <c r="K251" s="5" t="s">
        <v>1554</v>
      </c>
      <c r="L251" s="5" t="s">
        <v>1555</v>
      </c>
      <c r="M251" s="5" t="s">
        <v>1556</v>
      </c>
      <c r="N251" s="5" t="s">
        <v>1557</v>
      </c>
      <c r="O251" s="5" t="s">
        <v>1558</v>
      </c>
      <c r="P251" s="4" t="str">
        <f t="shared" si="0"/>
        <v>Outstanding</v>
      </c>
      <c r="Q251" s="13" t="s">
        <v>25</v>
      </c>
    </row>
    <row r="252" spans="1:17" ht="60" customHeight="1" x14ac:dyDescent="0.35">
      <c r="A252" s="11" t="s">
        <v>1559</v>
      </c>
      <c r="B252" s="2" t="s">
        <v>1560</v>
      </c>
      <c r="C252" s="1" t="s">
        <v>1561</v>
      </c>
      <c r="D252" s="3" t="s">
        <v>20</v>
      </c>
      <c r="E252" s="3" t="s">
        <v>21</v>
      </c>
      <c r="F252" s="4" t="s">
        <v>22</v>
      </c>
      <c r="G252" s="4" t="s">
        <v>23</v>
      </c>
      <c r="H252" s="4" t="s">
        <v>24</v>
      </c>
      <c r="I252" s="4" t="s">
        <v>25</v>
      </c>
      <c r="J252" s="5" t="s">
        <v>25</v>
      </c>
      <c r="K252" s="5" t="s">
        <v>1562</v>
      </c>
      <c r="L252" s="5" t="s">
        <v>1563</v>
      </c>
      <c r="M252" s="5" t="s">
        <v>1564</v>
      </c>
      <c r="N252" s="5" t="s">
        <v>1565</v>
      </c>
      <c r="O252" s="5" t="s">
        <v>1566</v>
      </c>
      <c r="P252" s="4" t="str">
        <f t="shared" si="0"/>
        <v>Outstanding</v>
      </c>
      <c r="Q252" s="13" t="s">
        <v>25</v>
      </c>
    </row>
    <row r="253" spans="1:17" ht="60" customHeight="1" x14ac:dyDescent="0.35">
      <c r="A253" s="11" t="s">
        <v>1567</v>
      </c>
      <c r="B253" s="2" t="s">
        <v>1568</v>
      </c>
      <c r="C253" s="1" t="s">
        <v>1569</v>
      </c>
      <c r="D253" s="3" t="s">
        <v>20</v>
      </c>
      <c r="E253" s="3" t="s">
        <v>21</v>
      </c>
      <c r="F253" s="4" t="s">
        <v>22</v>
      </c>
      <c r="G253" s="4" t="s">
        <v>23</v>
      </c>
      <c r="H253" s="4" t="s">
        <v>24</v>
      </c>
      <c r="I253" s="4" t="s">
        <v>25</v>
      </c>
      <c r="J253" s="5" t="s">
        <v>25</v>
      </c>
      <c r="K253" s="5" t="s">
        <v>1570</v>
      </c>
      <c r="L253" s="5" t="s">
        <v>1571</v>
      </c>
      <c r="M253" s="5" t="s">
        <v>1572</v>
      </c>
      <c r="N253" s="5" t="s">
        <v>1573</v>
      </c>
      <c r="O253" s="5" t="s">
        <v>1574</v>
      </c>
      <c r="P253" s="4" t="str">
        <f t="shared" si="0"/>
        <v>Outstanding</v>
      </c>
      <c r="Q253" s="13" t="s">
        <v>25</v>
      </c>
    </row>
    <row r="254" spans="1:17" ht="60" customHeight="1" x14ac:dyDescent="0.35">
      <c r="A254" s="11" t="s">
        <v>1575</v>
      </c>
      <c r="B254" s="2" t="s">
        <v>1576</v>
      </c>
      <c r="C254" s="1" t="s">
        <v>1577</v>
      </c>
      <c r="D254" s="3" t="s">
        <v>20</v>
      </c>
      <c r="E254" s="3" t="s">
        <v>21</v>
      </c>
      <c r="F254" s="4" t="s">
        <v>22</v>
      </c>
      <c r="G254" s="4" t="s">
        <v>23</v>
      </c>
      <c r="H254" s="4" t="s">
        <v>24</v>
      </c>
      <c r="I254" s="4" t="s">
        <v>25</v>
      </c>
      <c r="J254" s="5" t="s">
        <v>25</v>
      </c>
      <c r="K254" s="5" t="s">
        <v>1578</v>
      </c>
      <c r="L254" s="5" t="s">
        <v>1579</v>
      </c>
      <c r="M254" s="5" t="s">
        <v>1580</v>
      </c>
      <c r="N254" s="5" t="s">
        <v>1581</v>
      </c>
      <c r="O254" s="5" t="s">
        <v>1582</v>
      </c>
      <c r="P254" s="4" t="str">
        <f t="shared" si="0"/>
        <v>Outstanding</v>
      </c>
      <c r="Q254" s="13" t="s">
        <v>25</v>
      </c>
    </row>
    <row r="255" spans="1:17" ht="60" customHeight="1" x14ac:dyDescent="0.35">
      <c r="A255" s="11" t="s">
        <v>1575</v>
      </c>
      <c r="B255" s="2" t="s">
        <v>1583</v>
      </c>
      <c r="C255" s="1" t="s">
        <v>1584</v>
      </c>
      <c r="D255" s="3" t="s">
        <v>20</v>
      </c>
      <c r="E255" s="3" t="s">
        <v>21</v>
      </c>
      <c r="F255" s="4" t="s">
        <v>22</v>
      </c>
      <c r="G255" s="4" t="s">
        <v>23</v>
      </c>
      <c r="H255" s="4" t="s">
        <v>24</v>
      </c>
      <c r="I255" s="4" t="s">
        <v>25</v>
      </c>
      <c r="J255" s="5" t="s">
        <v>25</v>
      </c>
      <c r="K255" s="5" t="s">
        <v>1585</v>
      </c>
      <c r="L255" s="5" t="s">
        <v>1586</v>
      </c>
      <c r="M255" s="5" t="s">
        <v>1587</v>
      </c>
      <c r="N255" s="5" t="s">
        <v>1588</v>
      </c>
      <c r="O255" s="5" t="s">
        <v>1589</v>
      </c>
      <c r="P255" s="4" t="str">
        <f t="shared" si="0"/>
        <v>Outstanding</v>
      </c>
      <c r="Q255" s="13" t="s">
        <v>25</v>
      </c>
    </row>
    <row r="256" spans="1:17" ht="60" customHeight="1" x14ac:dyDescent="0.35">
      <c r="A256" s="11" t="s">
        <v>1590</v>
      </c>
      <c r="B256" s="2" t="s">
        <v>1591</v>
      </c>
      <c r="C256" s="1" t="s">
        <v>1592</v>
      </c>
      <c r="D256" s="3" t="s">
        <v>20</v>
      </c>
      <c r="E256" s="3" t="s">
        <v>21</v>
      </c>
      <c r="F256" s="4" t="s">
        <v>22</v>
      </c>
      <c r="G256" s="4" t="s">
        <v>23</v>
      </c>
      <c r="H256" s="4" t="s">
        <v>24</v>
      </c>
      <c r="I256" s="4" t="s">
        <v>25</v>
      </c>
      <c r="J256" s="5" t="s">
        <v>25</v>
      </c>
      <c r="K256" s="5" t="s">
        <v>1593</v>
      </c>
      <c r="L256" s="5" t="s">
        <v>1594</v>
      </c>
      <c r="M256" s="5" t="s">
        <v>1595</v>
      </c>
      <c r="N256" s="5" t="s">
        <v>1596</v>
      </c>
      <c r="O256" s="5" t="s">
        <v>1597</v>
      </c>
      <c r="P256" s="4" t="str">
        <f t="shared" si="0"/>
        <v>Outstanding</v>
      </c>
      <c r="Q256" s="13" t="s">
        <v>25</v>
      </c>
    </row>
    <row r="257" spans="1:17" ht="60" customHeight="1" x14ac:dyDescent="0.35">
      <c r="A257" s="11" t="s">
        <v>1590</v>
      </c>
      <c r="B257" s="2" t="s">
        <v>1598</v>
      </c>
      <c r="C257" s="1" t="s">
        <v>1599</v>
      </c>
      <c r="D257" s="3" t="s">
        <v>20</v>
      </c>
      <c r="E257" s="3" t="s">
        <v>21</v>
      </c>
      <c r="F257" s="4" t="s">
        <v>22</v>
      </c>
      <c r="G257" s="4" t="s">
        <v>23</v>
      </c>
      <c r="H257" s="4" t="s">
        <v>24</v>
      </c>
      <c r="I257" s="4" t="s">
        <v>25</v>
      </c>
      <c r="J257" s="5" t="s">
        <v>25</v>
      </c>
      <c r="K257" s="5" t="s">
        <v>1600</v>
      </c>
      <c r="L257" s="5" t="s">
        <v>1601</v>
      </c>
      <c r="M257" s="5" t="s">
        <v>1602</v>
      </c>
      <c r="N257" s="5" t="s">
        <v>1603</v>
      </c>
      <c r="O257" s="5" t="s">
        <v>1604</v>
      </c>
      <c r="P257" s="4" t="str">
        <f t="shared" ref="P257:P511" si="1">IF(OR(I257="Implemented",I257="Compensated"),"Resolved",IF(OR(I257="Risk Accepted",I257="N/A"),"Excluded",IF(I257="Testing","Testing","Outstanding")))</f>
        <v>Outstanding</v>
      </c>
      <c r="Q257" s="13" t="s">
        <v>25</v>
      </c>
    </row>
    <row r="258" spans="1:17" ht="60" customHeight="1" x14ac:dyDescent="0.35">
      <c r="A258" s="11" t="s">
        <v>1605</v>
      </c>
      <c r="B258" s="2" t="s">
        <v>1606</v>
      </c>
      <c r="C258" s="1" t="s">
        <v>1607</v>
      </c>
      <c r="D258" s="3" t="s">
        <v>20</v>
      </c>
      <c r="E258" s="3" t="s">
        <v>21</v>
      </c>
      <c r="F258" s="4" t="s">
        <v>22</v>
      </c>
      <c r="G258" s="4" t="s">
        <v>23</v>
      </c>
      <c r="H258" s="4" t="s">
        <v>24</v>
      </c>
      <c r="I258" s="4" t="s">
        <v>25</v>
      </c>
      <c r="J258" s="5" t="s">
        <v>25</v>
      </c>
      <c r="K258" s="5" t="s">
        <v>1608</v>
      </c>
      <c r="L258" s="5" t="s">
        <v>1609</v>
      </c>
      <c r="M258" s="5" t="s">
        <v>1610</v>
      </c>
      <c r="N258" s="5" t="s">
        <v>1611</v>
      </c>
      <c r="O258" s="5" t="s">
        <v>1612</v>
      </c>
      <c r="P258" s="4" t="str">
        <f t="shared" si="1"/>
        <v>Outstanding</v>
      </c>
      <c r="Q258" s="13" t="s">
        <v>25</v>
      </c>
    </row>
    <row r="259" spans="1:17" ht="60" customHeight="1" x14ac:dyDescent="0.35">
      <c r="A259" s="11" t="s">
        <v>1613</v>
      </c>
      <c r="B259" s="2" t="s">
        <v>1614</v>
      </c>
      <c r="C259" s="1" t="s">
        <v>1615</v>
      </c>
      <c r="D259" s="3" t="s">
        <v>20</v>
      </c>
      <c r="E259" s="3" t="s">
        <v>21</v>
      </c>
      <c r="F259" s="4" t="s">
        <v>22</v>
      </c>
      <c r="G259" s="4" t="s">
        <v>23</v>
      </c>
      <c r="H259" s="4" t="s">
        <v>24</v>
      </c>
      <c r="I259" s="4" t="s">
        <v>25</v>
      </c>
      <c r="J259" s="5" t="s">
        <v>25</v>
      </c>
      <c r="K259" s="5" t="s">
        <v>1616</v>
      </c>
      <c r="L259" s="5" t="s">
        <v>1617</v>
      </c>
      <c r="M259" s="5" t="s">
        <v>1618</v>
      </c>
      <c r="N259" s="5" t="s">
        <v>1619</v>
      </c>
      <c r="O259" s="5" t="s">
        <v>1620</v>
      </c>
      <c r="P259" s="4" t="str">
        <f t="shared" si="1"/>
        <v>Outstanding</v>
      </c>
      <c r="Q259" s="13" t="s">
        <v>25</v>
      </c>
    </row>
    <row r="260" spans="1:17" ht="60" customHeight="1" x14ac:dyDescent="0.35">
      <c r="A260" s="11" t="s">
        <v>1621</v>
      </c>
      <c r="B260" s="2" t="s">
        <v>1622</v>
      </c>
      <c r="C260" s="1" t="s">
        <v>1623</v>
      </c>
      <c r="D260" s="3" t="s">
        <v>20</v>
      </c>
      <c r="E260" s="3" t="s">
        <v>21</v>
      </c>
      <c r="F260" s="4" t="s">
        <v>22</v>
      </c>
      <c r="G260" s="4" t="s">
        <v>23</v>
      </c>
      <c r="H260" s="4" t="s">
        <v>24</v>
      </c>
      <c r="I260" s="4" t="s">
        <v>25</v>
      </c>
      <c r="J260" s="5" t="s">
        <v>25</v>
      </c>
      <c r="K260" s="5" t="s">
        <v>1624</v>
      </c>
      <c r="L260" s="5" t="s">
        <v>1625</v>
      </c>
      <c r="M260" s="5" t="s">
        <v>1626</v>
      </c>
      <c r="N260" s="5" t="s">
        <v>1627</v>
      </c>
      <c r="O260" s="5" t="s">
        <v>1628</v>
      </c>
      <c r="P260" s="4" t="str">
        <f t="shared" si="1"/>
        <v>Outstanding</v>
      </c>
      <c r="Q260" s="13" t="s">
        <v>25</v>
      </c>
    </row>
    <row r="261" spans="1:17" ht="60" customHeight="1" x14ac:dyDescent="0.35">
      <c r="A261" s="11" t="s">
        <v>1621</v>
      </c>
      <c r="B261" s="2" t="s">
        <v>1629</v>
      </c>
      <c r="C261" s="1" t="s">
        <v>1630</v>
      </c>
      <c r="D261" s="3" t="s">
        <v>20</v>
      </c>
      <c r="E261" s="3" t="s">
        <v>21</v>
      </c>
      <c r="F261" s="4" t="s">
        <v>22</v>
      </c>
      <c r="G261" s="4" t="s">
        <v>23</v>
      </c>
      <c r="H261" s="4" t="s">
        <v>24</v>
      </c>
      <c r="I261" s="4" t="s">
        <v>25</v>
      </c>
      <c r="J261" s="5" t="s">
        <v>25</v>
      </c>
      <c r="K261" s="5" t="s">
        <v>1631</v>
      </c>
      <c r="L261" s="5" t="s">
        <v>1632</v>
      </c>
      <c r="M261" s="5" t="s">
        <v>1346</v>
      </c>
      <c r="N261" s="5" t="s">
        <v>1633</v>
      </c>
      <c r="O261" s="5" t="s">
        <v>1634</v>
      </c>
      <c r="P261" s="4" t="str">
        <f t="shared" si="1"/>
        <v>Outstanding</v>
      </c>
      <c r="Q261" s="13" t="s">
        <v>25</v>
      </c>
    </row>
    <row r="262" spans="1:17" ht="60" customHeight="1" x14ac:dyDescent="0.35">
      <c r="A262" s="11" t="s">
        <v>1621</v>
      </c>
      <c r="B262" s="2" t="s">
        <v>1635</v>
      </c>
      <c r="C262" s="1" t="s">
        <v>1636</v>
      </c>
      <c r="D262" s="3" t="s">
        <v>20</v>
      </c>
      <c r="E262" s="3" t="s">
        <v>21</v>
      </c>
      <c r="F262" s="4" t="s">
        <v>22</v>
      </c>
      <c r="G262" s="4" t="s">
        <v>23</v>
      </c>
      <c r="H262" s="4" t="s">
        <v>24</v>
      </c>
      <c r="I262" s="4" t="s">
        <v>25</v>
      </c>
      <c r="J262" s="5" t="s">
        <v>25</v>
      </c>
      <c r="K262" s="5" t="s">
        <v>1637</v>
      </c>
      <c r="L262" s="5" t="s">
        <v>1638</v>
      </c>
      <c r="M262" s="5" t="s">
        <v>1639</v>
      </c>
      <c r="N262" s="5" t="s">
        <v>1640</v>
      </c>
      <c r="O262" s="5" t="s">
        <v>1641</v>
      </c>
      <c r="P262" s="4" t="str">
        <f t="shared" si="1"/>
        <v>Outstanding</v>
      </c>
      <c r="Q262" s="13" t="s">
        <v>25</v>
      </c>
    </row>
    <row r="263" spans="1:17" ht="60" customHeight="1" x14ac:dyDescent="0.35">
      <c r="A263" s="11" t="s">
        <v>1621</v>
      </c>
      <c r="B263" s="2" t="s">
        <v>1642</v>
      </c>
      <c r="C263" s="1" t="s">
        <v>1643</v>
      </c>
      <c r="D263" s="3" t="s">
        <v>20</v>
      </c>
      <c r="E263" s="3" t="s">
        <v>21</v>
      </c>
      <c r="F263" s="4" t="s">
        <v>22</v>
      </c>
      <c r="G263" s="4" t="s">
        <v>23</v>
      </c>
      <c r="H263" s="4" t="s">
        <v>24</v>
      </c>
      <c r="I263" s="4" t="s">
        <v>25</v>
      </c>
      <c r="J263" s="5" t="s">
        <v>25</v>
      </c>
      <c r="K263" s="5" t="s">
        <v>1644</v>
      </c>
      <c r="L263" s="5" t="s">
        <v>1645</v>
      </c>
      <c r="M263" s="5" t="s">
        <v>1639</v>
      </c>
      <c r="N263" s="5" t="s">
        <v>1646</v>
      </c>
      <c r="O263" s="5" t="s">
        <v>1641</v>
      </c>
      <c r="P263" s="4" t="str">
        <f t="shared" si="1"/>
        <v>Outstanding</v>
      </c>
      <c r="Q263" s="13" t="s">
        <v>25</v>
      </c>
    </row>
    <row r="264" spans="1:17" ht="60" customHeight="1" x14ac:dyDescent="0.35">
      <c r="A264" s="11" t="s">
        <v>1621</v>
      </c>
      <c r="B264" s="2" t="s">
        <v>1647</v>
      </c>
      <c r="C264" s="1" t="s">
        <v>1648</v>
      </c>
      <c r="D264" s="3" t="s">
        <v>20</v>
      </c>
      <c r="E264" s="3" t="s">
        <v>21</v>
      </c>
      <c r="F264" s="4" t="s">
        <v>22</v>
      </c>
      <c r="G264" s="4" t="s">
        <v>23</v>
      </c>
      <c r="H264" s="4" t="s">
        <v>24</v>
      </c>
      <c r="I264" s="4" t="s">
        <v>25</v>
      </c>
      <c r="J264" s="5" t="s">
        <v>25</v>
      </c>
      <c r="K264" s="5" t="s">
        <v>1649</v>
      </c>
      <c r="L264" s="5" t="s">
        <v>1650</v>
      </c>
      <c r="M264" s="5" t="s">
        <v>1639</v>
      </c>
      <c r="N264" s="5" t="s">
        <v>1651</v>
      </c>
      <c r="O264" s="5" t="s">
        <v>1652</v>
      </c>
      <c r="P264" s="4" t="str">
        <f t="shared" si="1"/>
        <v>Outstanding</v>
      </c>
      <c r="Q264" s="13" t="s">
        <v>25</v>
      </c>
    </row>
    <row r="265" spans="1:17" ht="60" customHeight="1" x14ac:dyDescent="0.35">
      <c r="A265" s="11" t="s">
        <v>1621</v>
      </c>
      <c r="B265" s="2" t="s">
        <v>1653</v>
      </c>
      <c r="C265" s="1" t="s">
        <v>1654</v>
      </c>
      <c r="D265" s="3" t="s">
        <v>20</v>
      </c>
      <c r="E265" s="3" t="s">
        <v>21</v>
      </c>
      <c r="F265" s="4" t="s">
        <v>22</v>
      </c>
      <c r="G265" s="4" t="s">
        <v>23</v>
      </c>
      <c r="H265" s="4" t="s">
        <v>24</v>
      </c>
      <c r="I265" s="4" t="s">
        <v>25</v>
      </c>
      <c r="J265" s="5" t="s">
        <v>25</v>
      </c>
      <c r="K265" s="5" t="s">
        <v>1655</v>
      </c>
      <c r="L265" s="5" t="s">
        <v>1656</v>
      </c>
      <c r="M265" s="5" t="s">
        <v>1639</v>
      </c>
      <c r="N265" s="5" t="s">
        <v>1657</v>
      </c>
      <c r="O265" s="5" t="s">
        <v>1652</v>
      </c>
      <c r="P265" s="4" t="str">
        <f t="shared" si="1"/>
        <v>Outstanding</v>
      </c>
      <c r="Q265" s="13" t="s">
        <v>25</v>
      </c>
    </row>
    <row r="266" spans="1:17" ht="60" customHeight="1" x14ac:dyDescent="0.35">
      <c r="A266" s="11" t="s">
        <v>1621</v>
      </c>
      <c r="B266" s="2" t="s">
        <v>1658</v>
      </c>
      <c r="C266" s="1" t="s">
        <v>1659</v>
      </c>
      <c r="D266" s="3" t="s">
        <v>20</v>
      </c>
      <c r="E266" s="3" t="s">
        <v>21</v>
      </c>
      <c r="F266" s="4" t="s">
        <v>22</v>
      </c>
      <c r="G266" s="4" t="s">
        <v>23</v>
      </c>
      <c r="H266" s="4" t="s">
        <v>24</v>
      </c>
      <c r="I266" s="4" t="s">
        <v>25</v>
      </c>
      <c r="J266" s="5" t="s">
        <v>25</v>
      </c>
      <c r="K266" s="5" t="s">
        <v>1660</v>
      </c>
      <c r="L266" s="5" t="s">
        <v>1661</v>
      </c>
      <c r="M266" s="5" t="s">
        <v>1662</v>
      </c>
      <c r="N266" s="5" t="s">
        <v>1663</v>
      </c>
      <c r="O266" s="5" t="s">
        <v>1664</v>
      </c>
      <c r="P266" s="4" t="str">
        <f t="shared" si="1"/>
        <v>Outstanding</v>
      </c>
      <c r="Q266" s="13" t="s">
        <v>25</v>
      </c>
    </row>
    <row r="267" spans="1:17" ht="60" customHeight="1" x14ac:dyDescent="0.35">
      <c r="A267" s="11" t="s">
        <v>1621</v>
      </c>
      <c r="B267" s="2" t="s">
        <v>1665</v>
      </c>
      <c r="C267" s="1" t="s">
        <v>1666</v>
      </c>
      <c r="D267" s="3" t="s">
        <v>20</v>
      </c>
      <c r="E267" s="3" t="s">
        <v>21</v>
      </c>
      <c r="F267" s="4" t="s">
        <v>22</v>
      </c>
      <c r="G267" s="4" t="s">
        <v>23</v>
      </c>
      <c r="H267" s="4" t="s">
        <v>24</v>
      </c>
      <c r="I267" s="4" t="s">
        <v>25</v>
      </c>
      <c r="J267" s="5" t="s">
        <v>25</v>
      </c>
      <c r="K267" s="5" t="s">
        <v>1667</v>
      </c>
      <c r="L267" s="5" t="s">
        <v>1668</v>
      </c>
      <c r="M267" s="5" t="s">
        <v>98</v>
      </c>
      <c r="N267" s="5" t="s">
        <v>1669</v>
      </c>
      <c r="O267" s="5" t="s">
        <v>1670</v>
      </c>
      <c r="P267" s="4" t="str">
        <f t="shared" si="1"/>
        <v>Outstanding</v>
      </c>
      <c r="Q267" s="13" t="s">
        <v>25</v>
      </c>
    </row>
    <row r="268" spans="1:17" ht="60" customHeight="1" x14ac:dyDescent="0.35">
      <c r="A268" s="11" t="s">
        <v>1621</v>
      </c>
      <c r="B268" s="2" t="s">
        <v>1671</v>
      </c>
      <c r="C268" s="1" t="s">
        <v>1672</v>
      </c>
      <c r="D268" s="3" t="s">
        <v>20</v>
      </c>
      <c r="E268" s="3" t="s">
        <v>21</v>
      </c>
      <c r="F268" s="4" t="s">
        <v>22</v>
      </c>
      <c r="G268" s="4" t="s">
        <v>23</v>
      </c>
      <c r="H268" s="4" t="s">
        <v>24</v>
      </c>
      <c r="I268" s="4" t="s">
        <v>25</v>
      </c>
      <c r="J268" s="5" t="s">
        <v>25</v>
      </c>
      <c r="K268" s="5" t="s">
        <v>1673</v>
      </c>
      <c r="L268" s="5" t="s">
        <v>1674</v>
      </c>
      <c r="M268" s="5" t="s">
        <v>1346</v>
      </c>
      <c r="N268" s="5" t="s">
        <v>1675</v>
      </c>
      <c r="O268" s="5" t="s">
        <v>1676</v>
      </c>
      <c r="P268" s="4" t="str">
        <f t="shared" si="1"/>
        <v>Outstanding</v>
      </c>
      <c r="Q268" s="13" t="s">
        <v>25</v>
      </c>
    </row>
    <row r="269" spans="1:17" ht="60" customHeight="1" x14ac:dyDescent="0.35">
      <c r="A269" s="11" t="s">
        <v>1621</v>
      </c>
      <c r="B269" s="2" t="s">
        <v>1677</v>
      </c>
      <c r="C269" s="1" t="s">
        <v>1678</v>
      </c>
      <c r="D269" s="3" t="s">
        <v>20</v>
      </c>
      <c r="E269" s="3" t="s">
        <v>21</v>
      </c>
      <c r="F269" s="4" t="s">
        <v>22</v>
      </c>
      <c r="G269" s="4" t="s">
        <v>23</v>
      </c>
      <c r="H269" s="4" t="s">
        <v>24</v>
      </c>
      <c r="I269" s="4" t="s">
        <v>25</v>
      </c>
      <c r="J269" s="5" t="s">
        <v>25</v>
      </c>
      <c r="K269" s="5" t="s">
        <v>1679</v>
      </c>
      <c r="L269" s="5" t="s">
        <v>1680</v>
      </c>
      <c r="M269" s="5" t="s">
        <v>98</v>
      </c>
      <c r="N269" s="5" t="s">
        <v>1681</v>
      </c>
      <c r="O269" s="5" t="s">
        <v>1682</v>
      </c>
      <c r="P269" s="4" t="str">
        <f t="shared" si="1"/>
        <v>Outstanding</v>
      </c>
      <c r="Q269" s="13" t="s">
        <v>25</v>
      </c>
    </row>
    <row r="270" spans="1:17" ht="60" customHeight="1" x14ac:dyDescent="0.35">
      <c r="A270" s="11" t="s">
        <v>1621</v>
      </c>
      <c r="B270" s="2" t="s">
        <v>1683</v>
      </c>
      <c r="C270" s="1" t="s">
        <v>1684</v>
      </c>
      <c r="D270" s="3" t="s">
        <v>20</v>
      </c>
      <c r="E270" s="3" t="s">
        <v>21</v>
      </c>
      <c r="F270" s="4" t="s">
        <v>22</v>
      </c>
      <c r="G270" s="4" t="s">
        <v>23</v>
      </c>
      <c r="H270" s="4" t="s">
        <v>24</v>
      </c>
      <c r="I270" s="4" t="s">
        <v>25</v>
      </c>
      <c r="J270" s="5" t="s">
        <v>25</v>
      </c>
      <c r="K270" s="5" t="s">
        <v>1685</v>
      </c>
      <c r="L270" s="5" t="s">
        <v>1686</v>
      </c>
      <c r="M270" s="5" t="s">
        <v>98</v>
      </c>
      <c r="N270" s="5" t="s">
        <v>1687</v>
      </c>
      <c r="O270" s="5" t="s">
        <v>1688</v>
      </c>
      <c r="P270" s="4" t="str">
        <f t="shared" si="1"/>
        <v>Outstanding</v>
      </c>
      <c r="Q270" s="13" t="s">
        <v>25</v>
      </c>
    </row>
    <row r="271" spans="1:17" ht="60" customHeight="1" x14ac:dyDescent="0.35">
      <c r="A271" s="11" t="s">
        <v>1689</v>
      </c>
      <c r="B271" s="2" t="s">
        <v>1690</v>
      </c>
      <c r="C271" s="1" t="s">
        <v>1691</v>
      </c>
      <c r="D271" s="3" t="s">
        <v>20</v>
      </c>
      <c r="E271" s="3" t="s">
        <v>21</v>
      </c>
      <c r="F271" s="4" t="s">
        <v>22</v>
      </c>
      <c r="G271" s="4" t="s">
        <v>23</v>
      </c>
      <c r="H271" s="4" t="s">
        <v>24</v>
      </c>
      <c r="I271" s="4" t="s">
        <v>25</v>
      </c>
      <c r="J271" s="5" t="s">
        <v>25</v>
      </c>
      <c r="K271" s="5" t="s">
        <v>1692</v>
      </c>
      <c r="L271" s="5" t="s">
        <v>1693</v>
      </c>
      <c r="M271" s="5" t="s">
        <v>1694</v>
      </c>
      <c r="N271" s="5" t="s">
        <v>1695</v>
      </c>
      <c r="O271" s="5" t="s">
        <v>67</v>
      </c>
      <c r="P271" s="4" t="str">
        <f t="shared" si="1"/>
        <v>Outstanding</v>
      </c>
      <c r="Q271" s="13" t="s">
        <v>25</v>
      </c>
    </row>
    <row r="272" spans="1:17" ht="60" customHeight="1" x14ac:dyDescent="0.35">
      <c r="A272" s="11" t="s">
        <v>1696</v>
      </c>
      <c r="B272" s="2" t="s">
        <v>1697</v>
      </c>
      <c r="C272" s="1" t="s">
        <v>1698</v>
      </c>
      <c r="D272" s="3" t="s">
        <v>20</v>
      </c>
      <c r="E272" s="3" t="s">
        <v>21</v>
      </c>
      <c r="F272" s="4" t="s">
        <v>22</v>
      </c>
      <c r="G272" s="4" t="s">
        <v>23</v>
      </c>
      <c r="H272" s="4" t="s">
        <v>24</v>
      </c>
      <c r="I272" s="4" t="s">
        <v>25</v>
      </c>
      <c r="J272" s="5" t="s">
        <v>25</v>
      </c>
      <c r="K272" s="5" t="s">
        <v>1699</v>
      </c>
      <c r="L272" s="5" t="s">
        <v>1700</v>
      </c>
      <c r="M272" s="5" t="s">
        <v>1701</v>
      </c>
      <c r="N272" s="5" t="s">
        <v>1702</v>
      </c>
      <c r="O272" s="5" t="s">
        <v>1703</v>
      </c>
      <c r="P272" s="4" t="str">
        <f t="shared" si="1"/>
        <v>Outstanding</v>
      </c>
      <c r="Q272" s="13" t="s">
        <v>25</v>
      </c>
    </row>
    <row r="273" spans="1:17" ht="60" customHeight="1" x14ac:dyDescent="0.35">
      <c r="A273" s="11" t="s">
        <v>1704</v>
      </c>
      <c r="B273" s="2" t="s">
        <v>1705</v>
      </c>
      <c r="C273" s="1" t="s">
        <v>1706</v>
      </c>
      <c r="D273" s="3" t="s">
        <v>20</v>
      </c>
      <c r="E273" s="3" t="s">
        <v>21</v>
      </c>
      <c r="F273" s="4" t="s">
        <v>22</v>
      </c>
      <c r="G273" s="4" t="s">
        <v>23</v>
      </c>
      <c r="H273" s="4" t="s">
        <v>24</v>
      </c>
      <c r="I273" s="4" t="s">
        <v>25</v>
      </c>
      <c r="J273" s="5" t="s">
        <v>25</v>
      </c>
      <c r="K273" s="5" t="s">
        <v>1707</v>
      </c>
      <c r="L273" s="5" t="s">
        <v>1708</v>
      </c>
      <c r="M273" s="5" t="s">
        <v>1709</v>
      </c>
      <c r="N273" s="5" t="s">
        <v>1710</v>
      </c>
      <c r="O273" s="5" t="s">
        <v>1711</v>
      </c>
      <c r="P273" s="4" t="str">
        <f t="shared" si="1"/>
        <v>Outstanding</v>
      </c>
      <c r="Q273" s="13" t="s">
        <v>25</v>
      </c>
    </row>
    <row r="274" spans="1:17" ht="60" customHeight="1" x14ac:dyDescent="0.35">
      <c r="A274" s="11" t="s">
        <v>1704</v>
      </c>
      <c r="B274" s="2" t="s">
        <v>1712</v>
      </c>
      <c r="C274" s="1" t="s">
        <v>1713</v>
      </c>
      <c r="D274" s="3" t="s">
        <v>20</v>
      </c>
      <c r="E274" s="3" t="s">
        <v>21</v>
      </c>
      <c r="F274" s="4" t="s">
        <v>22</v>
      </c>
      <c r="G274" s="4" t="s">
        <v>23</v>
      </c>
      <c r="H274" s="4" t="s">
        <v>24</v>
      </c>
      <c r="I274" s="4" t="s">
        <v>25</v>
      </c>
      <c r="J274" s="5" t="s">
        <v>25</v>
      </c>
      <c r="K274" s="5" t="s">
        <v>1714</v>
      </c>
      <c r="L274" s="5" t="s">
        <v>1715</v>
      </c>
      <c r="M274" s="5" t="s">
        <v>1716</v>
      </c>
      <c r="N274" s="5" t="s">
        <v>1717</v>
      </c>
      <c r="O274" s="5" t="s">
        <v>1718</v>
      </c>
      <c r="P274" s="4" t="str">
        <f t="shared" si="1"/>
        <v>Outstanding</v>
      </c>
      <c r="Q274" s="13" t="s">
        <v>25</v>
      </c>
    </row>
    <row r="275" spans="1:17" ht="60" customHeight="1" x14ac:dyDescent="0.35">
      <c r="A275" s="11" t="s">
        <v>1719</v>
      </c>
      <c r="B275" s="2" t="s">
        <v>1720</v>
      </c>
      <c r="C275" s="1" t="s">
        <v>1721</v>
      </c>
      <c r="D275" s="3" t="s">
        <v>20</v>
      </c>
      <c r="E275" s="3" t="s">
        <v>21</v>
      </c>
      <c r="F275" s="4" t="s">
        <v>22</v>
      </c>
      <c r="G275" s="4" t="s">
        <v>23</v>
      </c>
      <c r="H275" s="4" t="s">
        <v>24</v>
      </c>
      <c r="I275" s="4" t="s">
        <v>25</v>
      </c>
      <c r="J275" s="5" t="s">
        <v>25</v>
      </c>
      <c r="K275" s="5" t="s">
        <v>1722</v>
      </c>
      <c r="L275" s="5" t="s">
        <v>1723</v>
      </c>
      <c r="M275" s="5" t="s">
        <v>1724</v>
      </c>
      <c r="N275" s="5" t="s">
        <v>1725</v>
      </c>
      <c r="O275" s="5" t="s">
        <v>67</v>
      </c>
      <c r="P275" s="4" t="str">
        <f t="shared" si="1"/>
        <v>Outstanding</v>
      </c>
      <c r="Q275" s="13" t="s">
        <v>25</v>
      </c>
    </row>
    <row r="276" spans="1:17" ht="60" customHeight="1" x14ac:dyDescent="0.35">
      <c r="A276" s="11" t="s">
        <v>1719</v>
      </c>
      <c r="B276" s="2" t="s">
        <v>1726</v>
      </c>
      <c r="C276" s="1" t="s">
        <v>1727</v>
      </c>
      <c r="D276" s="3" t="s">
        <v>20</v>
      </c>
      <c r="E276" s="3" t="s">
        <v>21</v>
      </c>
      <c r="F276" s="4" t="s">
        <v>22</v>
      </c>
      <c r="G276" s="4" t="s">
        <v>23</v>
      </c>
      <c r="H276" s="4" t="s">
        <v>24</v>
      </c>
      <c r="I276" s="4" t="s">
        <v>25</v>
      </c>
      <c r="J276" s="5" t="s">
        <v>25</v>
      </c>
      <c r="K276" s="5" t="s">
        <v>1728</v>
      </c>
      <c r="L276" s="5" t="s">
        <v>1729</v>
      </c>
      <c r="M276" s="5" t="s">
        <v>1730</v>
      </c>
      <c r="N276" s="5" t="s">
        <v>1731</v>
      </c>
      <c r="O276" s="5" t="s">
        <v>67</v>
      </c>
      <c r="P276" s="4" t="str">
        <f t="shared" si="1"/>
        <v>Outstanding</v>
      </c>
      <c r="Q276" s="13" t="s">
        <v>25</v>
      </c>
    </row>
    <row r="277" spans="1:17" ht="60" customHeight="1" x14ac:dyDescent="0.35">
      <c r="A277" s="11" t="s">
        <v>1719</v>
      </c>
      <c r="B277" s="2" t="s">
        <v>1732</v>
      </c>
      <c r="C277" s="1" t="s">
        <v>1733</v>
      </c>
      <c r="D277" s="3" t="s">
        <v>20</v>
      </c>
      <c r="E277" s="3" t="s">
        <v>21</v>
      </c>
      <c r="F277" s="4" t="s">
        <v>22</v>
      </c>
      <c r="G277" s="4" t="s">
        <v>23</v>
      </c>
      <c r="H277" s="4" t="s">
        <v>24</v>
      </c>
      <c r="I277" s="4" t="s">
        <v>25</v>
      </c>
      <c r="J277" s="5" t="s">
        <v>25</v>
      </c>
      <c r="K277" s="5" t="s">
        <v>1734</v>
      </c>
      <c r="L277" s="5" t="s">
        <v>1735</v>
      </c>
      <c r="M277" s="5" t="s">
        <v>1736</v>
      </c>
      <c r="N277" s="5" t="s">
        <v>1737</v>
      </c>
      <c r="O277" s="5" t="s">
        <v>67</v>
      </c>
      <c r="P277" s="4" t="str">
        <f t="shared" si="1"/>
        <v>Outstanding</v>
      </c>
      <c r="Q277" s="13" t="s">
        <v>25</v>
      </c>
    </row>
    <row r="278" spans="1:17" ht="60" customHeight="1" x14ac:dyDescent="0.35">
      <c r="A278" s="11" t="s">
        <v>1719</v>
      </c>
      <c r="B278" s="2" t="s">
        <v>1738</v>
      </c>
      <c r="C278" s="1" t="s">
        <v>1739</v>
      </c>
      <c r="D278" s="3" t="s">
        <v>20</v>
      </c>
      <c r="E278" s="3" t="s">
        <v>21</v>
      </c>
      <c r="F278" s="4" t="s">
        <v>22</v>
      </c>
      <c r="G278" s="4" t="s">
        <v>23</v>
      </c>
      <c r="H278" s="4" t="s">
        <v>24</v>
      </c>
      <c r="I278" s="4" t="s">
        <v>25</v>
      </c>
      <c r="J278" s="5" t="s">
        <v>25</v>
      </c>
      <c r="K278" s="5" t="s">
        <v>1740</v>
      </c>
      <c r="L278" s="5" t="s">
        <v>1741</v>
      </c>
      <c r="M278" s="5" t="s">
        <v>1724</v>
      </c>
      <c r="N278" s="5" t="s">
        <v>1742</v>
      </c>
      <c r="O278" s="5" t="s">
        <v>67</v>
      </c>
      <c r="P278" s="4" t="str">
        <f t="shared" si="1"/>
        <v>Outstanding</v>
      </c>
      <c r="Q278" s="13" t="s">
        <v>25</v>
      </c>
    </row>
    <row r="279" spans="1:17" ht="60" customHeight="1" x14ac:dyDescent="0.35">
      <c r="A279" s="11" t="s">
        <v>1719</v>
      </c>
      <c r="B279" s="2" t="s">
        <v>1743</v>
      </c>
      <c r="C279" s="1" t="s">
        <v>1744</v>
      </c>
      <c r="D279" s="3" t="s">
        <v>20</v>
      </c>
      <c r="E279" s="3" t="s">
        <v>21</v>
      </c>
      <c r="F279" s="4" t="s">
        <v>22</v>
      </c>
      <c r="G279" s="4" t="s">
        <v>23</v>
      </c>
      <c r="H279" s="4" t="s">
        <v>24</v>
      </c>
      <c r="I279" s="4" t="s">
        <v>25</v>
      </c>
      <c r="J279" s="5" t="s">
        <v>25</v>
      </c>
      <c r="K279" s="5" t="s">
        <v>1745</v>
      </c>
      <c r="L279" s="5" t="s">
        <v>1746</v>
      </c>
      <c r="M279" s="5" t="s">
        <v>1747</v>
      </c>
      <c r="N279" s="5" t="s">
        <v>1748</v>
      </c>
      <c r="O279" s="5" t="s">
        <v>67</v>
      </c>
      <c r="P279" s="4" t="str">
        <f t="shared" si="1"/>
        <v>Outstanding</v>
      </c>
      <c r="Q279" s="13" t="s">
        <v>25</v>
      </c>
    </row>
    <row r="280" spans="1:17" ht="60" customHeight="1" x14ac:dyDescent="0.35">
      <c r="A280" s="11" t="s">
        <v>1719</v>
      </c>
      <c r="B280" s="2" t="s">
        <v>1749</v>
      </c>
      <c r="C280" s="1" t="s">
        <v>1750</v>
      </c>
      <c r="D280" s="3" t="s">
        <v>20</v>
      </c>
      <c r="E280" s="3" t="s">
        <v>21</v>
      </c>
      <c r="F280" s="4" t="s">
        <v>22</v>
      </c>
      <c r="G280" s="4" t="s">
        <v>23</v>
      </c>
      <c r="H280" s="4" t="s">
        <v>24</v>
      </c>
      <c r="I280" s="4" t="s">
        <v>25</v>
      </c>
      <c r="J280" s="5" t="s">
        <v>25</v>
      </c>
      <c r="K280" s="5" t="s">
        <v>1751</v>
      </c>
      <c r="L280" s="5" t="s">
        <v>1752</v>
      </c>
      <c r="M280" s="5" t="s">
        <v>1753</v>
      </c>
      <c r="N280" s="5" t="s">
        <v>1754</v>
      </c>
      <c r="O280" s="5" t="s">
        <v>1755</v>
      </c>
      <c r="P280" s="4" t="str">
        <f t="shared" si="1"/>
        <v>Outstanding</v>
      </c>
      <c r="Q280" s="13" t="s">
        <v>25</v>
      </c>
    </row>
    <row r="281" spans="1:17" ht="60" customHeight="1" x14ac:dyDescent="0.35">
      <c r="A281" s="11" t="s">
        <v>1756</v>
      </c>
      <c r="B281" s="2" t="s">
        <v>1757</v>
      </c>
      <c r="C281" s="1" t="s">
        <v>1758</v>
      </c>
      <c r="D281" s="3" t="s">
        <v>20</v>
      </c>
      <c r="E281" s="3" t="s">
        <v>21</v>
      </c>
      <c r="F281" s="4" t="s">
        <v>22</v>
      </c>
      <c r="G281" s="4" t="s">
        <v>23</v>
      </c>
      <c r="H281" s="4" t="s">
        <v>24</v>
      </c>
      <c r="I281" s="4" t="s">
        <v>25</v>
      </c>
      <c r="J281" s="5" t="s">
        <v>25</v>
      </c>
      <c r="K281" s="5" t="s">
        <v>1759</v>
      </c>
      <c r="L281" s="5" t="s">
        <v>1760</v>
      </c>
      <c r="M281" s="5" t="s">
        <v>1761</v>
      </c>
      <c r="N281" s="5" t="s">
        <v>1762</v>
      </c>
      <c r="O281" s="5" t="s">
        <v>1763</v>
      </c>
      <c r="P281" s="4" t="str">
        <f t="shared" si="1"/>
        <v>Outstanding</v>
      </c>
      <c r="Q281" s="13" t="s">
        <v>25</v>
      </c>
    </row>
    <row r="282" spans="1:17" ht="60" customHeight="1" x14ac:dyDescent="0.35">
      <c r="A282" s="11" t="s">
        <v>1756</v>
      </c>
      <c r="B282" s="2" t="s">
        <v>1764</v>
      </c>
      <c r="C282" s="1" t="s">
        <v>1765</v>
      </c>
      <c r="D282" s="3" t="s">
        <v>20</v>
      </c>
      <c r="E282" s="3" t="s">
        <v>21</v>
      </c>
      <c r="F282" s="4" t="s">
        <v>22</v>
      </c>
      <c r="G282" s="4" t="s">
        <v>23</v>
      </c>
      <c r="H282" s="4" t="s">
        <v>24</v>
      </c>
      <c r="I282" s="4" t="s">
        <v>25</v>
      </c>
      <c r="J282" s="5" t="s">
        <v>25</v>
      </c>
      <c r="K282" s="5" t="s">
        <v>1766</v>
      </c>
      <c r="L282" s="5" t="s">
        <v>1767</v>
      </c>
      <c r="M282" s="5" t="s">
        <v>1768</v>
      </c>
      <c r="N282" s="5" t="s">
        <v>1769</v>
      </c>
      <c r="O282" s="5" t="s">
        <v>1770</v>
      </c>
      <c r="P282" s="4" t="str">
        <f t="shared" si="1"/>
        <v>Outstanding</v>
      </c>
      <c r="Q282" s="13" t="s">
        <v>25</v>
      </c>
    </row>
    <row r="283" spans="1:17" ht="60" customHeight="1" x14ac:dyDescent="0.35">
      <c r="A283" s="11" t="s">
        <v>1756</v>
      </c>
      <c r="B283" s="2" t="s">
        <v>1771</v>
      </c>
      <c r="C283" s="1" t="s">
        <v>1772</v>
      </c>
      <c r="D283" s="3" t="s">
        <v>20</v>
      </c>
      <c r="E283" s="3" t="s">
        <v>21</v>
      </c>
      <c r="F283" s="4" t="s">
        <v>22</v>
      </c>
      <c r="G283" s="4" t="s">
        <v>23</v>
      </c>
      <c r="H283" s="4" t="s">
        <v>24</v>
      </c>
      <c r="I283" s="4" t="s">
        <v>25</v>
      </c>
      <c r="J283" s="5" t="s">
        <v>25</v>
      </c>
      <c r="K283" s="5" t="s">
        <v>1773</v>
      </c>
      <c r="L283" s="5" t="s">
        <v>1774</v>
      </c>
      <c r="M283" s="5" t="s">
        <v>1775</v>
      </c>
      <c r="N283" s="5" t="s">
        <v>1776</v>
      </c>
      <c r="O283" s="5" t="s">
        <v>1777</v>
      </c>
      <c r="P283" s="4" t="str">
        <f t="shared" si="1"/>
        <v>Outstanding</v>
      </c>
      <c r="Q283" s="13" t="s">
        <v>25</v>
      </c>
    </row>
    <row r="284" spans="1:17" ht="60" customHeight="1" x14ac:dyDescent="0.35">
      <c r="A284" s="11" t="s">
        <v>1756</v>
      </c>
      <c r="B284" s="2" t="s">
        <v>1778</v>
      </c>
      <c r="C284" s="1" t="s">
        <v>1779</v>
      </c>
      <c r="D284" s="3" t="s">
        <v>20</v>
      </c>
      <c r="E284" s="3" t="s">
        <v>21</v>
      </c>
      <c r="F284" s="4" t="s">
        <v>22</v>
      </c>
      <c r="G284" s="4" t="s">
        <v>23</v>
      </c>
      <c r="H284" s="4" t="s">
        <v>24</v>
      </c>
      <c r="I284" s="4" t="s">
        <v>25</v>
      </c>
      <c r="J284" s="5" t="s">
        <v>25</v>
      </c>
      <c r="K284" s="5" t="s">
        <v>1780</v>
      </c>
      <c r="L284" s="5" t="s">
        <v>1781</v>
      </c>
      <c r="M284" s="5" t="s">
        <v>1775</v>
      </c>
      <c r="N284" s="5" t="s">
        <v>1782</v>
      </c>
      <c r="O284" s="5" t="s">
        <v>1783</v>
      </c>
      <c r="P284" s="4" t="str">
        <f t="shared" si="1"/>
        <v>Outstanding</v>
      </c>
      <c r="Q284" s="13" t="s">
        <v>25</v>
      </c>
    </row>
    <row r="285" spans="1:17" ht="60" customHeight="1" x14ac:dyDescent="0.35">
      <c r="A285" s="11" t="s">
        <v>1756</v>
      </c>
      <c r="B285" s="2" t="s">
        <v>1784</v>
      </c>
      <c r="C285" s="1" t="s">
        <v>1785</v>
      </c>
      <c r="D285" s="3" t="s">
        <v>20</v>
      </c>
      <c r="E285" s="3" t="s">
        <v>21</v>
      </c>
      <c r="F285" s="4" t="s">
        <v>22</v>
      </c>
      <c r="G285" s="4" t="s">
        <v>23</v>
      </c>
      <c r="H285" s="4" t="s">
        <v>24</v>
      </c>
      <c r="I285" s="4" t="s">
        <v>25</v>
      </c>
      <c r="J285" s="5" t="s">
        <v>25</v>
      </c>
      <c r="K285" s="5" t="s">
        <v>1786</v>
      </c>
      <c r="L285" s="5" t="s">
        <v>1787</v>
      </c>
      <c r="M285" s="5" t="s">
        <v>1788</v>
      </c>
      <c r="N285" s="5" t="s">
        <v>1789</v>
      </c>
      <c r="O285" s="5" t="s">
        <v>1790</v>
      </c>
      <c r="P285" s="4" t="str">
        <f t="shared" si="1"/>
        <v>Outstanding</v>
      </c>
      <c r="Q285" s="13" t="s">
        <v>25</v>
      </c>
    </row>
    <row r="286" spans="1:17" ht="60" customHeight="1" x14ac:dyDescent="0.35">
      <c r="A286" s="11" t="s">
        <v>1756</v>
      </c>
      <c r="B286" s="2" t="s">
        <v>1791</v>
      </c>
      <c r="C286" s="1" t="s">
        <v>1792</v>
      </c>
      <c r="D286" s="3" t="s">
        <v>20</v>
      </c>
      <c r="E286" s="3" t="s">
        <v>21</v>
      </c>
      <c r="F286" s="4" t="s">
        <v>22</v>
      </c>
      <c r="G286" s="4" t="s">
        <v>23</v>
      </c>
      <c r="H286" s="4" t="s">
        <v>24</v>
      </c>
      <c r="I286" s="4" t="s">
        <v>25</v>
      </c>
      <c r="J286" s="5" t="s">
        <v>25</v>
      </c>
      <c r="K286" s="5" t="s">
        <v>1793</v>
      </c>
      <c r="L286" s="5" t="s">
        <v>1794</v>
      </c>
      <c r="M286" s="5" t="s">
        <v>1795</v>
      </c>
      <c r="N286" s="5" t="s">
        <v>1796</v>
      </c>
      <c r="O286" s="5" t="s">
        <v>1797</v>
      </c>
      <c r="P286" s="4" t="str">
        <f t="shared" si="1"/>
        <v>Outstanding</v>
      </c>
      <c r="Q286" s="13" t="s">
        <v>25</v>
      </c>
    </row>
    <row r="287" spans="1:17" ht="60" customHeight="1" x14ac:dyDescent="0.35">
      <c r="A287" s="11" t="s">
        <v>1756</v>
      </c>
      <c r="B287" s="2" t="s">
        <v>1798</v>
      </c>
      <c r="C287" s="1" t="s">
        <v>1799</v>
      </c>
      <c r="D287" s="3" t="s">
        <v>20</v>
      </c>
      <c r="E287" s="3" t="s">
        <v>21</v>
      </c>
      <c r="F287" s="4" t="s">
        <v>22</v>
      </c>
      <c r="G287" s="4" t="s">
        <v>23</v>
      </c>
      <c r="H287" s="4" t="s">
        <v>24</v>
      </c>
      <c r="I287" s="4" t="s">
        <v>25</v>
      </c>
      <c r="J287" s="5" t="s">
        <v>25</v>
      </c>
      <c r="K287" s="5" t="s">
        <v>1800</v>
      </c>
      <c r="L287" s="5" t="s">
        <v>1801</v>
      </c>
      <c r="M287" s="5" t="s">
        <v>1802</v>
      </c>
      <c r="N287" s="5" t="s">
        <v>1803</v>
      </c>
      <c r="O287" s="5" t="s">
        <v>1804</v>
      </c>
      <c r="P287" s="4" t="str">
        <f t="shared" si="1"/>
        <v>Outstanding</v>
      </c>
      <c r="Q287" s="13" t="s">
        <v>25</v>
      </c>
    </row>
    <row r="288" spans="1:17" ht="60" customHeight="1" x14ac:dyDescent="0.35">
      <c r="A288" s="11" t="s">
        <v>1756</v>
      </c>
      <c r="B288" s="2" t="s">
        <v>1805</v>
      </c>
      <c r="C288" s="1" t="s">
        <v>1806</v>
      </c>
      <c r="D288" s="3" t="s">
        <v>20</v>
      </c>
      <c r="E288" s="3" t="s">
        <v>21</v>
      </c>
      <c r="F288" s="4" t="s">
        <v>22</v>
      </c>
      <c r="G288" s="4" t="s">
        <v>23</v>
      </c>
      <c r="H288" s="4" t="s">
        <v>24</v>
      </c>
      <c r="I288" s="4" t="s">
        <v>25</v>
      </c>
      <c r="J288" s="5" t="s">
        <v>25</v>
      </c>
      <c r="K288" s="5" t="s">
        <v>1807</v>
      </c>
      <c r="L288" s="5" t="s">
        <v>1808</v>
      </c>
      <c r="M288" s="5" t="s">
        <v>1809</v>
      </c>
      <c r="N288" s="5" t="s">
        <v>1810</v>
      </c>
      <c r="O288" s="5" t="s">
        <v>1790</v>
      </c>
      <c r="P288" s="4" t="str">
        <f t="shared" si="1"/>
        <v>Outstanding</v>
      </c>
      <c r="Q288" s="13" t="s">
        <v>25</v>
      </c>
    </row>
    <row r="289" spans="1:17" ht="60" customHeight="1" x14ac:dyDescent="0.35">
      <c r="A289" s="11" t="s">
        <v>1756</v>
      </c>
      <c r="B289" s="2" t="s">
        <v>1811</v>
      </c>
      <c r="C289" s="1" t="s">
        <v>1812</v>
      </c>
      <c r="D289" s="3" t="s">
        <v>20</v>
      </c>
      <c r="E289" s="3" t="s">
        <v>21</v>
      </c>
      <c r="F289" s="4" t="s">
        <v>22</v>
      </c>
      <c r="G289" s="4" t="s">
        <v>23</v>
      </c>
      <c r="H289" s="4" t="s">
        <v>24</v>
      </c>
      <c r="I289" s="4" t="s">
        <v>25</v>
      </c>
      <c r="J289" s="5" t="s">
        <v>25</v>
      </c>
      <c r="K289" s="5" t="s">
        <v>1813</v>
      </c>
      <c r="L289" s="5" t="s">
        <v>1814</v>
      </c>
      <c r="M289" s="5" t="s">
        <v>1815</v>
      </c>
      <c r="N289" s="5" t="s">
        <v>1816</v>
      </c>
      <c r="O289" s="5" t="s">
        <v>1817</v>
      </c>
      <c r="P289" s="4" t="str">
        <f t="shared" si="1"/>
        <v>Outstanding</v>
      </c>
      <c r="Q289" s="13" t="s">
        <v>25</v>
      </c>
    </row>
    <row r="290" spans="1:17" ht="60" customHeight="1" x14ac:dyDescent="0.35">
      <c r="A290" s="11" t="s">
        <v>1756</v>
      </c>
      <c r="B290" s="2" t="s">
        <v>1818</v>
      </c>
      <c r="C290" s="1" t="s">
        <v>1819</v>
      </c>
      <c r="D290" s="3" t="s">
        <v>20</v>
      </c>
      <c r="E290" s="3" t="s">
        <v>21</v>
      </c>
      <c r="F290" s="4" t="s">
        <v>22</v>
      </c>
      <c r="G290" s="4" t="s">
        <v>23</v>
      </c>
      <c r="H290" s="4" t="s">
        <v>24</v>
      </c>
      <c r="I290" s="4" t="s">
        <v>25</v>
      </c>
      <c r="J290" s="5" t="s">
        <v>25</v>
      </c>
      <c r="K290" s="5" t="s">
        <v>1820</v>
      </c>
      <c r="L290" s="5" t="s">
        <v>1821</v>
      </c>
      <c r="M290" s="5" t="s">
        <v>1822</v>
      </c>
      <c r="N290" s="5" t="s">
        <v>1823</v>
      </c>
      <c r="O290" s="5" t="s">
        <v>1824</v>
      </c>
      <c r="P290" s="4" t="str">
        <f t="shared" si="1"/>
        <v>Outstanding</v>
      </c>
      <c r="Q290" s="13" t="s">
        <v>25</v>
      </c>
    </row>
    <row r="291" spans="1:17" ht="60" customHeight="1" x14ac:dyDescent="0.35">
      <c r="A291" s="11" t="s">
        <v>1756</v>
      </c>
      <c r="B291" s="2" t="s">
        <v>1825</v>
      </c>
      <c r="C291" s="1" t="s">
        <v>1826</v>
      </c>
      <c r="D291" s="3" t="s">
        <v>20</v>
      </c>
      <c r="E291" s="3" t="s">
        <v>21</v>
      </c>
      <c r="F291" s="4" t="s">
        <v>22</v>
      </c>
      <c r="G291" s="4" t="s">
        <v>23</v>
      </c>
      <c r="H291" s="4" t="s">
        <v>24</v>
      </c>
      <c r="I291" s="4" t="s">
        <v>25</v>
      </c>
      <c r="J291" s="5" t="s">
        <v>25</v>
      </c>
      <c r="K291" s="5" t="s">
        <v>1827</v>
      </c>
      <c r="L291" s="5" t="s">
        <v>1828</v>
      </c>
      <c r="M291" s="5" t="s">
        <v>1829</v>
      </c>
      <c r="N291" s="5" t="s">
        <v>1830</v>
      </c>
      <c r="O291" s="5" t="s">
        <v>1831</v>
      </c>
      <c r="P291" s="4" t="str">
        <f t="shared" si="1"/>
        <v>Outstanding</v>
      </c>
      <c r="Q291" s="13" t="s">
        <v>25</v>
      </c>
    </row>
    <row r="292" spans="1:17" ht="60" customHeight="1" x14ac:dyDescent="0.35">
      <c r="A292" s="11" t="s">
        <v>1832</v>
      </c>
      <c r="B292" s="2" t="s">
        <v>1833</v>
      </c>
      <c r="C292" s="1" t="s">
        <v>1834</v>
      </c>
      <c r="D292" s="3" t="s">
        <v>20</v>
      </c>
      <c r="E292" s="3" t="s">
        <v>21</v>
      </c>
      <c r="F292" s="4" t="s">
        <v>22</v>
      </c>
      <c r="G292" s="4" t="s">
        <v>23</v>
      </c>
      <c r="H292" s="4" t="s">
        <v>24</v>
      </c>
      <c r="I292" s="4" t="s">
        <v>25</v>
      </c>
      <c r="J292" s="5" t="s">
        <v>25</v>
      </c>
      <c r="K292" s="5" t="s">
        <v>1835</v>
      </c>
      <c r="L292" s="5" t="s">
        <v>1836</v>
      </c>
      <c r="M292" s="5" t="s">
        <v>1837</v>
      </c>
      <c r="N292" s="5" t="s">
        <v>1838</v>
      </c>
      <c r="O292" s="5" t="s">
        <v>1839</v>
      </c>
      <c r="P292" s="4" t="str">
        <f t="shared" si="1"/>
        <v>Outstanding</v>
      </c>
      <c r="Q292" s="13" t="s">
        <v>25</v>
      </c>
    </row>
    <row r="293" spans="1:17" ht="60" customHeight="1" x14ac:dyDescent="0.35">
      <c r="A293" s="11" t="s">
        <v>1840</v>
      </c>
      <c r="B293" s="2" t="s">
        <v>1841</v>
      </c>
      <c r="C293" s="1" t="s">
        <v>1842</v>
      </c>
      <c r="D293" s="3" t="s">
        <v>20</v>
      </c>
      <c r="E293" s="3" t="s">
        <v>21</v>
      </c>
      <c r="F293" s="4" t="s">
        <v>22</v>
      </c>
      <c r="G293" s="4" t="s">
        <v>23</v>
      </c>
      <c r="H293" s="4" t="s">
        <v>24</v>
      </c>
      <c r="I293" s="4" t="s">
        <v>25</v>
      </c>
      <c r="J293" s="5" t="s">
        <v>25</v>
      </c>
      <c r="K293" s="5" t="s">
        <v>1843</v>
      </c>
      <c r="L293" s="5" t="s">
        <v>1844</v>
      </c>
      <c r="M293" s="5" t="s">
        <v>98</v>
      </c>
      <c r="N293" s="5" t="s">
        <v>1845</v>
      </c>
      <c r="O293" s="5" t="s">
        <v>1846</v>
      </c>
      <c r="P293" s="4" t="str">
        <f t="shared" si="1"/>
        <v>Outstanding</v>
      </c>
      <c r="Q293" s="13" t="s">
        <v>25</v>
      </c>
    </row>
    <row r="294" spans="1:17" ht="60" customHeight="1" x14ac:dyDescent="0.35">
      <c r="A294" s="11" t="s">
        <v>1847</v>
      </c>
      <c r="B294" s="2" t="s">
        <v>1848</v>
      </c>
      <c r="C294" s="1" t="s">
        <v>1849</v>
      </c>
      <c r="D294" s="3" t="s">
        <v>20</v>
      </c>
      <c r="E294" s="3" t="s">
        <v>21</v>
      </c>
      <c r="F294" s="4" t="s">
        <v>22</v>
      </c>
      <c r="G294" s="4" t="s">
        <v>23</v>
      </c>
      <c r="H294" s="4" t="s">
        <v>24</v>
      </c>
      <c r="I294" s="4" t="s">
        <v>25</v>
      </c>
      <c r="J294" s="5" t="s">
        <v>25</v>
      </c>
      <c r="K294" s="5" t="s">
        <v>1850</v>
      </c>
      <c r="L294" s="5" t="s">
        <v>1851</v>
      </c>
      <c r="M294" s="5" t="s">
        <v>1852</v>
      </c>
      <c r="N294" s="5" t="s">
        <v>1853</v>
      </c>
      <c r="O294" s="5" t="s">
        <v>1854</v>
      </c>
      <c r="P294" s="4" t="str">
        <f t="shared" si="1"/>
        <v>Outstanding</v>
      </c>
      <c r="Q294" s="13" t="s">
        <v>25</v>
      </c>
    </row>
    <row r="295" spans="1:17" ht="60" customHeight="1" x14ac:dyDescent="0.35">
      <c r="A295" s="11" t="s">
        <v>1847</v>
      </c>
      <c r="B295" s="2" t="s">
        <v>1855</v>
      </c>
      <c r="C295" s="1" t="s">
        <v>1856</v>
      </c>
      <c r="D295" s="3" t="s">
        <v>20</v>
      </c>
      <c r="E295" s="3" t="s">
        <v>21</v>
      </c>
      <c r="F295" s="4" t="s">
        <v>22</v>
      </c>
      <c r="G295" s="4" t="s">
        <v>23</v>
      </c>
      <c r="H295" s="4" t="s">
        <v>24</v>
      </c>
      <c r="I295" s="4" t="s">
        <v>25</v>
      </c>
      <c r="J295" s="5" t="s">
        <v>25</v>
      </c>
      <c r="K295" s="5" t="s">
        <v>1857</v>
      </c>
      <c r="L295" s="5" t="s">
        <v>1858</v>
      </c>
      <c r="M295" s="5" t="s">
        <v>1859</v>
      </c>
      <c r="N295" s="5" t="s">
        <v>1860</v>
      </c>
      <c r="O295" s="5" t="s">
        <v>1861</v>
      </c>
      <c r="P295" s="4" t="str">
        <f t="shared" si="1"/>
        <v>Outstanding</v>
      </c>
      <c r="Q295" s="13" t="s">
        <v>25</v>
      </c>
    </row>
    <row r="296" spans="1:17" ht="60" customHeight="1" x14ac:dyDescent="0.35">
      <c r="A296" s="11" t="s">
        <v>1847</v>
      </c>
      <c r="B296" s="2" t="s">
        <v>1862</v>
      </c>
      <c r="C296" s="1" t="s">
        <v>1863</v>
      </c>
      <c r="D296" s="3" t="s">
        <v>20</v>
      </c>
      <c r="E296" s="3" t="s">
        <v>21</v>
      </c>
      <c r="F296" s="4" t="s">
        <v>22</v>
      </c>
      <c r="G296" s="4" t="s">
        <v>23</v>
      </c>
      <c r="H296" s="4" t="s">
        <v>24</v>
      </c>
      <c r="I296" s="4" t="s">
        <v>25</v>
      </c>
      <c r="J296" s="5" t="s">
        <v>25</v>
      </c>
      <c r="K296" s="5" t="s">
        <v>1864</v>
      </c>
      <c r="L296" s="5" t="s">
        <v>1865</v>
      </c>
      <c r="M296" s="5" t="s">
        <v>1866</v>
      </c>
      <c r="N296" s="5" t="s">
        <v>1867</v>
      </c>
      <c r="O296" s="5" t="s">
        <v>1854</v>
      </c>
      <c r="P296" s="4" t="str">
        <f t="shared" si="1"/>
        <v>Outstanding</v>
      </c>
      <c r="Q296" s="13" t="s">
        <v>25</v>
      </c>
    </row>
    <row r="297" spans="1:17" ht="60" customHeight="1" x14ac:dyDescent="0.35">
      <c r="A297" s="11" t="s">
        <v>1847</v>
      </c>
      <c r="B297" s="2" t="s">
        <v>1868</v>
      </c>
      <c r="C297" s="1" t="s">
        <v>1869</v>
      </c>
      <c r="D297" s="3" t="s">
        <v>20</v>
      </c>
      <c r="E297" s="3" t="s">
        <v>21</v>
      </c>
      <c r="F297" s="4" t="s">
        <v>22</v>
      </c>
      <c r="G297" s="4" t="s">
        <v>23</v>
      </c>
      <c r="H297" s="4" t="s">
        <v>24</v>
      </c>
      <c r="I297" s="4" t="s">
        <v>25</v>
      </c>
      <c r="J297" s="5" t="s">
        <v>25</v>
      </c>
      <c r="K297" s="5" t="s">
        <v>1870</v>
      </c>
      <c r="L297" s="5" t="s">
        <v>1871</v>
      </c>
      <c r="M297" s="5" t="s">
        <v>1872</v>
      </c>
      <c r="N297" s="5" t="s">
        <v>1873</v>
      </c>
      <c r="O297" s="5" t="s">
        <v>1861</v>
      </c>
      <c r="P297" s="4" t="str">
        <f t="shared" si="1"/>
        <v>Outstanding</v>
      </c>
      <c r="Q297" s="13" t="s">
        <v>25</v>
      </c>
    </row>
    <row r="298" spans="1:17" ht="60" customHeight="1" x14ac:dyDescent="0.35">
      <c r="A298" s="11" t="s">
        <v>1847</v>
      </c>
      <c r="B298" s="2" t="s">
        <v>1874</v>
      </c>
      <c r="C298" s="1" t="s">
        <v>1875</v>
      </c>
      <c r="D298" s="3" t="s">
        <v>20</v>
      </c>
      <c r="E298" s="3" t="s">
        <v>21</v>
      </c>
      <c r="F298" s="4" t="s">
        <v>22</v>
      </c>
      <c r="G298" s="4" t="s">
        <v>23</v>
      </c>
      <c r="H298" s="4" t="s">
        <v>24</v>
      </c>
      <c r="I298" s="4" t="s">
        <v>25</v>
      </c>
      <c r="J298" s="5" t="s">
        <v>25</v>
      </c>
      <c r="K298" s="5" t="s">
        <v>1876</v>
      </c>
      <c r="L298" s="5" t="s">
        <v>1877</v>
      </c>
      <c r="M298" s="5" t="s">
        <v>1878</v>
      </c>
      <c r="N298" s="5" t="s">
        <v>1879</v>
      </c>
      <c r="O298" s="5" t="s">
        <v>1880</v>
      </c>
      <c r="P298" s="4" t="str">
        <f t="shared" si="1"/>
        <v>Outstanding</v>
      </c>
      <c r="Q298" s="13" t="s">
        <v>25</v>
      </c>
    </row>
    <row r="299" spans="1:17" ht="60" customHeight="1" x14ac:dyDescent="0.35">
      <c r="A299" s="11" t="s">
        <v>1847</v>
      </c>
      <c r="B299" s="2" t="s">
        <v>1881</v>
      </c>
      <c r="C299" s="1" t="s">
        <v>1882</v>
      </c>
      <c r="D299" s="3" t="s">
        <v>20</v>
      </c>
      <c r="E299" s="3" t="s">
        <v>21</v>
      </c>
      <c r="F299" s="4" t="s">
        <v>22</v>
      </c>
      <c r="G299" s="4" t="s">
        <v>23</v>
      </c>
      <c r="H299" s="4" t="s">
        <v>24</v>
      </c>
      <c r="I299" s="4" t="s">
        <v>25</v>
      </c>
      <c r="J299" s="5" t="s">
        <v>25</v>
      </c>
      <c r="K299" s="5" t="s">
        <v>1883</v>
      </c>
      <c r="L299" s="5" t="s">
        <v>1884</v>
      </c>
      <c r="M299" s="5" t="s">
        <v>98</v>
      </c>
      <c r="N299" s="5" t="s">
        <v>1885</v>
      </c>
      <c r="O299" s="5" t="s">
        <v>1886</v>
      </c>
      <c r="P299" s="4" t="str">
        <f t="shared" si="1"/>
        <v>Outstanding</v>
      </c>
      <c r="Q299" s="13" t="s">
        <v>25</v>
      </c>
    </row>
    <row r="300" spans="1:17" ht="60" customHeight="1" x14ac:dyDescent="0.35">
      <c r="A300" s="11" t="s">
        <v>1887</v>
      </c>
      <c r="B300" s="2" t="s">
        <v>1888</v>
      </c>
      <c r="C300" s="1" t="s">
        <v>1889</v>
      </c>
      <c r="D300" s="3" t="s">
        <v>20</v>
      </c>
      <c r="E300" s="3" t="s">
        <v>21</v>
      </c>
      <c r="F300" s="4" t="s">
        <v>22</v>
      </c>
      <c r="G300" s="4" t="s">
        <v>23</v>
      </c>
      <c r="H300" s="4" t="s">
        <v>24</v>
      </c>
      <c r="I300" s="4" t="s">
        <v>25</v>
      </c>
      <c r="J300" s="5" t="s">
        <v>25</v>
      </c>
      <c r="K300" s="5" t="s">
        <v>1890</v>
      </c>
      <c r="L300" s="5" t="s">
        <v>1891</v>
      </c>
      <c r="M300" s="5" t="s">
        <v>1892</v>
      </c>
      <c r="N300" s="5" t="s">
        <v>1893</v>
      </c>
      <c r="O300" s="5" t="s">
        <v>1894</v>
      </c>
      <c r="P300" s="4" t="str">
        <f t="shared" si="1"/>
        <v>Outstanding</v>
      </c>
      <c r="Q300" s="13" t="s">
        <v>25</v>
      </c>
    </row>
    <row r="301" spans="1:17" ht="60" customHeight="1" x14ac:dyDescent="0.35">
      <c r="A301" s="11" t="s">
        <v>1887</v>
      </c>
      <c r="B301" s="2" t="s">
        <v>1895</v>
      </c>
      <c r="C301" s="1" t="s">
        <v>1896</v>
      </c>
      <c r="D301" s="3" t="s">
        <v>20</v>
      </c>
      <c r="E301" s="3" t="s">
        <v>21</v>
      </c>
      <c r="F301" s="4" t="s">
        <v>22</v>
      </c>
      <c r="G301" s="4" t="s">
        <v>23</v>
      </c>
      <c r="H301" s="4" t="s">
        <v>24</v>
      </c>
      <c r="I301" s="4" t="s">
        <v>25</v>
      </c>
      <c r="J301" s="5" t="s">
        <v>25</v>
      </c>
      <c r="K301" s="5" t="s">
        <v>1897</v>
      </c>
      <c r="L301" s="5" t="s">
        <v>1898</v>
      </c>
      <c r="M301" s="5" t="s">
        <v>1899</v>
      </c>
      <c r="N301" s="5" t="s">
        <v>1900</v>
      </c>
      <c r="O301" s="5" t="s">
        <v>1901</v>
      </c>
      <c r="P301" s="4" t="str">
        <f t="shared" si="1"/>
        <v>Outstanding</v>
      </c>
      <c r="Q301" s="13" t="s">
        <v>25</v>
      </c>
    </row>
    <row r="302" spans="1:17" ht="60" customHeight="1" x14ac:dyDescent="0.35">
      <c r="A302" s="11" t="s">
        <v>1887</v>
      </c>
      <c r="B302" s="2" t="s">
        <v>1902</v>
      </c>
      <c r="C302" s="1" t="s">
        <v>1903</v>
      </c>
      <c r="D302" s="3" t="s">
        <v>20</v>
      </c>
      <c r="E302" s="3" t="s">
        <v>21</v>
      </c>
      <c r="F302" s="4" t="s">
        <v>22</v>
      </c>
      <c r="G302" s="4" t="s">
        <v>23</v>
      </c>
      <c r="H302" s="4" t="s">
        <v>24</v>
      </c>
      <c r="I302" s="4" t="s">
        <v>25</v>
      </c>
      <c r="J302" s="5" t="s">
        <v>25</v>
      </c>
      <c r="K302" s="5" t="s">
        <v>1904</v>
      </c>
      <c r="L302" s="5" t="s">
        <v>1905</v>
      </c>
      <c r="M302" s="5" t="s">
        <v>1906</v>
      </c>
      <c r="N302" s="5" t="s">
        <v>1907</v>
      </c>
      <c r="O302" s="5" t="s">
        <v>1908</v>
      </c>
      <c r="P302" s="4" t="str">
        <f t="shared" si="1"/>
        <v>Outstanding</v>
      </c>
      <c r="Q302" s="13" t="s">
        <v>25</v>
      </c>
    </row>
    <row r="303" spans="1:17" ht="60" customHeight="1" x14ac:dyDescent="0.35">
      <c r="A303" s="11" t="s">
        <v>1887</v>
      </c>
      <c r="B303" s="2" t="s">
        <v>1909</v>
      </c>
      <c r="C303" s="1" t="s">
        <v>1910</v>
      </c>
      <c r="D303" s="3" t="s">
        <v>20</v>
      </c>
      <c r="E303" s="3" t="s">
        <v>21</v>
      </c>
      <c r="F303" s="4" t="s">
        <v>22</v>
      </c>
      <c r="G303" s="4" t="s">
        <v>23</v>
      </c>
      <c r="H303" s="4" t="s">
        <v>24</v>
      </c>
      <c r="I303" s="4" t="s">
        <v>25</v>
      </c>
      <c r="J303" s="5" t="s">
        <v>25</v>
      </c>
      <c r="K303" s="5" t="s">
        <v>1911</v>
      </c>
      <c r="L303" s="5" t="s">
        <v>1912</v>
      </c>
      <c r="M303" s="5" t="s">
        <v>1913</v>
      </c>
      <c r="N303" s="5" t="s">
        <v>1914</v>
      </c>
      <c r="O303" s="5" t="s">
        <v>1915</v>
      </c>
      <c r="P303" s="4" t="str">
        <f t="shared" si="1"/>
        <v>Outstanding</v>
      </c>
      <c r="Q303" s="13" t="s">
        <v>25</v>
      </c>
    </row>
    <row r="304" spans="1:17" ht="60" customHeight="1" x14ac:dyDescent="0.35">
      <c r="A304" s="11" t="s">
        <v>1887</v>
      </c>
      <c r="B304" s="2" t="s">
        <v>1916</v>
      </c>
      <c r="C304" s="1" t="s">
        <v>1917</v>
      </c>
      <c r="D304" s="3" t="s">
        <v>20</v>
      </c>
      <c r="E304" s="3" t="s">
        <v>21</v>
      </c>
      <c r="F304" s="4" t="s">
        <v>22</v>
      </c>
      <c r="G304" s="4" t="s">
        <v>23</v>
      </c>
      <c r="H304" s="4" t="s">
        <v>24</v>
      </c>
      <c r="I304" s="4" t="s">
        <v>25</v>
      </c>
      <c r="J304" s="5" t="s">
        <v>25</v>
      </c>
      <c r="K304" s="5" t="s">
        <v>1918</v>
      </c>
      <c r="L304" s="5" t="s">
        <v>1919</v>
      </c>
      <c r="M304" s="5" t="s">
        <v>1920</v>
      </c>
      <c r="N304" s="5" t="s">
        <v>1921</v>
      </c>
      <c r="O304" s="5" t="s">
        <v>1922</v>
      </c>
      <c r="P304" s="4" t="str">
        <f t="shared" si="1"/>
        <v>Outstanding</v>
      </c>
      <c r="Q304" s="13" t="s">
        <v>25</v>
      </c>
    </row>
    <row r="305" spans="1:17" ht="60" customHeight="1" x14ac:dyDescent="0.35">
      <c r="A305" s="11" t="s">
        <v>1887</v>
      </c>
      <c r="B305" s="2" t="s">
        <v>1923</v>
      </c>
      <c r="C305" s="1" t="s">
        <v>1924</v>
      </c>
      <c r="D305" s="3" t="s">
        <v>20</v>
      </c>
      <c r="E305" s="3" t="s">
        <v>21</v>
      </c>
      <c r="F305" s="4" t="s">
        <v>22</v>
      </c>
      <c r="G305" s="4" t="s">
        <v>23</v>
      </c>
      <c r="H305" s="4" t="s">
        <v>24</v>
      </c>
      <c r="I305" s="4" t="s">
        <v>25</v>
      </c>
      <c r="J305" s="5" t="s">
        <v>25</v>
      </c>
      <c r="K305" s="5" t="s">
        <v>1925</v>
      </c>
      <c r="L305" s="5" t="s">
        <v>1926</v>
      </c>
      <c r="M305" s="5" t="s">
        <v>1927</v>
      </c>
      <c r="N305" s="5" t="s">
        <v>1928</v>
      </c>
      <c r="O305" s="5" t="s">
        <v>1929</v>
      </c>
      <c r="P305" s="4" t="str">
        <f t="shared" si="1"/>
        <v>Outstanding</v>
      </c>
      <c r="Q305" s="13" t="s">
        <v>25</v>
      </c>
    </row>
    <row r="306" spans="1:17" ht="60" customHeight="1" x14ac:dyDescent="0.35">
      <c r="A306" s="11" t="s">
        <v>1887</v>
      </c>
      <c r="B306" s="2" t="s">
        <v>1930</v>
      </c>
      <c r="C306" s="1" t="s">
        <v>1931</v>
      </c>
      <c r="D306" s="3" t="s">
        <v>20</v>
      </c>
      <c r="E306" s="3" t="s">
        <v>21</v>
      </c>
      <c r="F306" s="4" t="s">
        <v>22</v>
      </c>
      <c r="G306" s="4" t="s">
        <v>23</v>
      </c>
      <c r="H306" s="4" t="s">
        <v>24</v>
      </c>
      <c r="I306" s="4" t="s">
        <v>25</v>
      </c>
      <c r="J306" s="5" t="s">
        <v>25</v>
      </c>
      <c r="K306" s="5" t="s">
        <v>1932</v>
      </c>
      <c r="L306" s="5" t="s">
        <v>1933</v>
      </c>
      <c r="M306" s="5" t="s">
        <v>1934</v>
      </c>
      <c r="N306" s="5" t="s">
        <v>1935</v>
      </c>
      <c r="O306" s="5" t="s">
        <v>1936</v>
      </c>
      <c r="P306" s="4" t="str">
        <f t="shared" si="1"/>
        <v>Outstanding</v>
      </c>
      <c r="Q306" s="13" t="s">
        <v>25</v>
      </c>
    </row>
    <row r="307" spans="1:17" ht="60" customHeight="1" x14ac:dyDescent="0.35">
      <c r="A307" s="11" t="s">
        <v>1887</v>
      </c>
      <c r="B307" s="2" t="s">
        <v>1937</v>
      </c>
      <c r="C307" s="1" t="s">
        <v>1938</v>
      </c>
      <c r="D307" s="3" t="s">
        <v>20</v>
      </c>
      <c r="E307" s="3" t="s">
        <v>21</v>
      </c>
      <c r="F307" s="4" t="s">
        <v>22</v>
      </c>
      <c r="G307" s="4" t="s">
        <v>23</v>
      </c>
      <c r="H307" s="4" t="s">
        <v>24</v>
      </c>
      <c r="I307" s="4" t="s">
        <v>25</v>
      </c>
      <c r="J307" s="5" t="s">
        <v>25</v>
      </c>
      <c r="K307" s="5" t="s">
        <v>1939</v>
      </c>
      <c r="L307" s="5" t="s">
        <v>1940</v>
      </c>
      <c r="M307" s="5" t="s">
        <v>1941</v>
      </c>
      <c r="N307" s="5" t="s">
        <v>1942</v>
      </c>
      <c r="O307" s="5" t="s">
        <v>1943</v>
      </c>
      <c r="P307" s="4" t="str">
        <f t="shared" si="1"/>
        <v>Outstanding</v>
      </c>
      <c r="Q307" s="13" t="s">
        <v>25</v>
      </c>
    </row>
    <row r="308" spans="1:17" ht="60" customHeight="1" x14ac:dyDescent="0.35">
      <c r="A308" s="11" t="s">
        <v>1887</v>
      </c>
      <c r="B308" s="2" t="s">
        <v>1944</v>
      </c>
      <c r="C308" s="1" t="s">
        <v>1945</v>
      </c>
      <c r="D308" s="3" t="s">
        <v>20</v>
      </c>
      <c r="E308" s="3" t="s">
        <v>21</v>
      </c>
      <c r="F308" s="4" t="s">
        <v>22</v>
      </c>
      <c r="G308" s="4" t="s">
        <v>23</v>
      </c>
      <c r="H308" s="4" t="s">
        <v>24</v>
      </c>
      <c r="I308" s="4" t="s">
        <v>25</v>
      </c>
      <c r="J308" s="5" t="s">
        <v>25</v>
      </c>
      <c r="K308" s="5" t="s">
        <v>1946</v>
      </c>
      <c r="L308" s="5" t="s">
        <v>1947</v>
      </c>
      <c r="M308" s="5" t="s">
        <v>1948</v>
      </c>
      <c r="N308" s="5" t="s">
        <v>1949</v>
      </c>
      <c r="O308" s="5" t="s">
        <v>1950</v>
      </c>
      <c r="P308" s="4" t="str">
        <f t="shared" si="1"/>
        <v>Outstanding</v>
      </c>
      <c r="Q308" s="13" t="s">
        <v>25</v>
      </c>
    </row>
    <row r="309" spans="1:17" ht="60" customHeight="1" x14ac:dyDescent="0.35">
      <c r="A309" s="11" t="s">
        <v>1887</v>
      </c>
      <c r="B309" s="2" t="s">
        <v>1951</v>
      </c>
      <c r="C309" s="1" t="s">
        <v>1952</v>
      </c>
      <c r="D309" s="3" t="s">
        <v>20</v>
      </c>
      <c r="E309" s="3" t="s">
        <v>21</v>
      </c>
      <c r="F309" s="4" t="s">
        <v>22</v>
      </c>
      <c r="G309" s="4" t="s">
        <v>23</v>
      </c>
      <c r="H309" s="4" t="s">
        <v>24</v>
      </c>
      <c r="I309" s="4" t="s">
        <v>25</v>
      </c>
      <c r="J309" s="5" t="s">
        <v>25</v>
      </c>
      <c r="K309" s="5" t="s">
        <v>1953</v>
      </c>
      <c r="L309" s="5" t="s">
        <v>1954</v>
      </c>
      <c r="M309" s="5" t="s">
        <v>1955</v>
      </c>
      <c r="N309" s="5" t="s">
        <v>1956</v>
      </c>
      <c r="O309" s="5" t="s">
        <v>1957</v>
      </c>
      <c r="P309" s="4" t="str">
        <f t="shared" si="1"/>
        <v>Outstanding</v>
      </c>
      <c r="Q309" s="13" t="s">
        <v>25</v>
      </c>
    </row>
    <row r="310" spans="1:17" ht="60" customHeight="1" x14ac:dyDescent="0.35">
      <c r="A310" s="11" t="s">
        <v>1887</v>
      </c>
      <c r="B310" s="2" t="s">
        <v>1958</v>
      </c>
      <c r="C310" s="1" t="s">
        <v>1959</v>
      </c>
      <c r="D310" s="3" t="s">
        <v>20</v>
      </c>
      <c r="E310" s="3" t="s">
        <v>21</v>
      </c>
      <c r="F310" s="4" t="s">
        <v>22</v>
      </c>
      <c r="G310" s="4" t="s">
        <v>23</v>
      </c>
      <c r="H310" s="4" t="s">
        <v>24</v>
      </c>
      <c r="I310" s="4" t="s">
        <v>25</v>
      </c>
      <c r="J310" s="5" t="s">
        <v>25</v>
      </c>
      <c r="K310" s="5" t="s">
        <v>1960</v>
      </c>
      <c r="L310" s="5" t="s">
        <v>1961</v>
      </c>
      <c r="M310" s="5" t="s">
        <v>1962</v>
      </c>
      <c r="N310" s="5" t="s">
        <v>1963</v>
      </c>
      <c r="O310" s="5" t="s">
        <v>1964</v>
      </c>
      <c r="P310" s="4" t="str">
        <f t="shared" si="1"/>
        <v>Outstanding</v>
      </c>
      <c r="Q310" s="13" t="s">
        <v>25</v>
      </c>
    </row>
    <row r="311" spans="1:17" ht="60" customHeight="1" x14ac:dyDescent="0.35">
      <c r="A311" s="11" t="s">
        <v>1887</v>
      </c>
      <c r="B311" s="2" t="s">
        <v>1965</v>
      </c>
      <c r="C311" s="1" t="s">
        <v>1966</v>
      </c>
      <c r="D311" s="3" t="s">
        <v>20</v>
      </c>
      <c r="E311" s="3" t="s">
        <v>21</v>
      </c>
      <c r="F311" s="4" t="s">
        <v>22</v>
      </c>
      <c r="G311" s="4" t="s">
        <v>23</v>
      </c>
      <c r="H311" s="4" t="s">
        <v>24</v>
      </c>
      <c r="I311" s="4" t="s">
        <v>25</v>
      </c>
      <c r="J311" s="5" t="s">
        <v>25</v>
      </c>
      <c r="K311" s="5" t="s">
        <v>1967</v>
      </c>
      <c r="L311" s="5" t="s">
        <v>1968</v>
      </c>
      <c r="M311" s="5" t="s">
        <v>1969</v>
      </c>
      <c r="N311" s="5" t="s">
        <v>1970</v>
      </c>
      <c r="O311" s="5" t="s">
        <v>1971</v>
      </c>
      <c r="P311" s="4" t="str">
        <f t="shared" si="1"/>
        <v>Outstanding</v>
      </c>
      <c r="Q311" s="13" t="s">
        <v>25</v>
      </c>
    </row>
    <row r="312" spans="1:17" ht="60" customHeight="1" x14ac:dyDescent="0.35">
      <c r="A312" s="11" t="s">
        <v>1887</v>
      </c>
      <c r="B312" s="2" t="s">
        <v>1972</v>
      </c>
      <c r="C312" s="1" t="s">
        <v>1973</v>
      </c>
      <c r="D312" s="3" t="s">
        <v>20</v>
      </c>
      <c r="E312" s="3" t="s">
        <v>21</v>
      </c>
      <c r="F312" s="4" t="s">
        <v>22</v>
      </c>
      <c r="G312" s="4" t="s">
        <v>23</v>
      </c>
      <c r="H312" s="4" t="s">
        <v>24</v>
      </c>
      <c r="I312" s="4" t="s">
        <v>25</v>
      </c>
      <c r="J312" s="5" t="s">
        <v>25</v>
      </c>
      <c r="K312" s="5" t="s">
        <v>1974</v>
      </c>
      <c r="L312" s="5" t="s">
        <v>1975</v>
      </c>
      <c r="M312" s="5" t="s">
        <v>1976</v>
      </c>
      <c r="N312" s="5" t="s">
        <v>1977</v>
      </c>
      <c r="O312" s="5" t="s">
        <v>1978</v>
      </c>
      <c r="P312" s="4" t="str">
        <f t="shared" si="1"/>
        <v>Outstanding</v>
      </c>
      <c r="Q312" s="13" t="s">
        <v>25</v>
      </c>
    </row>
    <row r="313" spans="1:17" ht="60" customHeight="1" x14ac:dyDescent="0.35">
      <c r="A313" s="11" t="s">
        <v>1887</v>
      </c>
      <c r="B313" s="2" t="s">
        <v>1979</v>
      </c>
      <c r="C313" s="1" t="s">
        <v>1980</v>
      </c>
      <c r="D313" s="3" t="s">
        <v>20</v>
      </c>
      <c r="E313" s="3" t="s">
        <v>21</v>
      </c>
      <c r="F313" s="4" t="s">
        <v>22</v>
      </c>
      <c r="G313" s="4" t="s">
        <v>23</v>
      </c>
      <c r="H313" s="4" t="s">
        <v>24</v>
      </c>
      <c r="I313" s="4" t="s">
        <v>25</v>
      </c>
      <c r="J313" s="5" t="s">
        <v>25</v>
      </c>
      <c r="K313" s="5" t="s">
        <v>1981</v>
      </c>
      <c r="L313" s="5" t="s">
        <v>1982</v>
      </c>
      <c r="M313" s="5" t="s">
        <v>1983</v>
      </c>
      <c r="N313" s="5" t="s">
        <v>1984</v>
      </c>
      <c r="O313" s="5" t="s">
        <v>1985</v>
      </c>
      <c r="P313" s="4" t="str">
        <f t="shared" si="1"/>
        <v>Outstanding</v>
      </c>
      <c r="Q313" s="13" t="s">
        <v>25</v>
      </c>
    </row>
    <row r="314" spans="1:17" ht="60" customHeight="1" x14ac:dyDescent="0.35">
      <c r="A314" s="11" t="s">
        <v>1986</v>
      </c>
      <c r="B314" s="2" t="s">
        <v>1987</v>
      </c>
      <c r="C314" s="1" t="s">
        <v>1988</v>
      </c>
      <c r="D314" s="3" t="s">
        <v>20</v>
      </c>
      <c r="E314" s="3" t="s">
        <v>21</v>
      </c>
      <c r="F314" s="4" t="s">
        <v>22</v>
      </c>
      <c r="G314" s="4" t="s">
        <v>23</v>
      </c>
      <c r="H314" s="4" t="s">
        <v>24</v>
      </c>
      <c r="I314" s="4" t="s">
        <v>25</v>
      </c>
      <c r="J314" s="5" t="s">
        <v>25</v>
      </c>
      <c r="K314" s="5" t="s">
        <v>1989</v>
      </c>
      <c r="L314" s="5" t="s">
        <v>1990</v>
      </c>
      <c r="M314" s="5" t="s">
        <v>98</v>
      </c>
      <c r="N314" s="5" t="s">
        <v>1991</v>
      </c>
      <c r="O314" s="5" t="s">
        <v>1992</v>
      </c>
      <c r="P314" s="4" t="str">
        <f t="shared" si="1"/>
        <v>Outstanding</v>
      </c>
      <c r="Q314" s="13" t="s">
        <v>25</v>
      </c>
    </row>
    <row r="315" spans="1:17" ht="60" customHeight="1" x14ac:dyDescent="0.35">
      <c r="A315" s="11" t="s">
        <v>1993</v>
      </c>
      <c r="B315" s="2" t="s">
        <v>1994</v>
      </c>
      <c r="C315" s="1" t="s">
        <v>1995</v>
      </c>
      <c r="D315" s="3" t="s">
        <v>20</v>
      </c>
      <c r="E315" s="3" t="s">
        <v>21</v>
      </c>
      <c r="F315" s="4" t="s">
        <v>22</v>
      </c>
      <c r="G315" s="4" t="s">
        <v>23</v>
      </c>
      <c r="H315" s="4" t="s">
        <v>24</v>
      </c>
      <c r="I315" s="4" t="s">
        <v>25</v>
      </c>
      <c r="J315" s="5" t="s">
        <v>25</v>
      </c>
      <c r="K315" s="5" t="s">
        <v>1996</v>
      </c>
      <c r="L315" s="5" t="s">
        <v>1997</v>
      </c>
      <c r="M315" s="5" t="s">
        <v>1998</v>
      </c>
      <c r="N315" s="5" t="s">
        <v>1999</v>
      </c>
      <c r="O315" s="5" t="s">
        <v>2000</v>
      </c>
      <c r="P315" s="4" t="str">
        <f t="shared" si="1"/>
        <v>Outstanding</v>
      </c>
      <c r="Q315" s="13" t="s">
        <v>25</v>
      </c>
    </row>
    <row r="316" spans="1:17" ht="60" customHeight="1" x14ac:dyDescent="0.35">
      <c r="A316" s="11" t="s">
        <v>2001</v>
      </c>
      <c r="B316" s="2" t="s">
        <v>2002</v>
      </c>
      <c r="C316" s="1" t="s">
        <v>2003</v>
      </c>
      <c r="D316" s="3" t="s">
        <v>20</v>
      </c>
      <c r="E316" s="3" t="s">
        <v>21</v>
      </c>
      <c r="F316" s="4" t="s">
        <v>22</v>
      </c>
      <c r="G316" s="4" t="s">
        <v>23</v>
      </c>
      <c r="H316" s="4" t="s">
        <v>24</v>
      </c>
      <c r="I316" s="4" t="s">
        <v>25</v>
      </c>
      <c r="J316" s="5" t="s">
        <v>25</v>
      </c>
      <c r="K316" s="5" t="s">
        <v>2004</v>
      </c>
      <c r="L316" s="5" t="s">
        <v>2005</v>
      </c>
      <c r="M316" s="5" t="s">
        <v>2006</v>
      </c>
      <c r="N316" s="5" t="s">
        <v>2007</v>
      </c>
      <c r="O316" s="5" t="s">
        <v>2008</v>
      </c>
      <c r="P316" s="4" t="str">
        <f t="shared" si="1"/>
        <v>Outstanding</v>
      </c>
      <c r="Q316" s="13" t="s">
        <v>25</v>
      </c>
    </row>
    <row r="317" spans="1:17" ht="60" customHeight="1" x14ac:dyDescent="0.35">
      <c r="A317" s="11" t="s">
        <v>2001</v>
      </c>
      <c r="B317" s="2" t="s">
        <v>2009</v>
      </c>
      <c r="C317" s="1" t="s">
        <v>2010</v>
      </c>
      <c r="D317" s="3" t="s">
        <v>20</v>
      </c>
      <c r="E317" s="3" t="s">
        <v>21</v>
      </c>
      <c r="F317" s="4" t="s">
        <v>22</v>
      </c>
      <c r="G317" s="4" t="s">
        <v>23</v>
      </c>
      <c r="H317" s="4" t="s">
        <v>24</v>
      </c>
      <c r="I317" s="4" t="s">
        <v>25</v>
      </c>
      <c r="J317" s="5" t="s">
        <v>25</v>
      </c>
      <c r="K317" s="5" t="s">
        <v>2011</v>
      </c>
      <c r="L317" s="5" t="s">
        <v>2012</v>
      </c>
      <c r="M317" s="5" t="s">
        <v>2013</v>
      </c>
      <c r="N317" s="5" t="s">
        <v>1381</v>
      </c>
      <c r="O317" s="5" t="s">
        <v>2014</v>
      </c>
      <c r="P317" s="4" t="str">
        <f t="shared" si="1"/>
        <v>Outstanding</v>
      </c>
      <c r="Q317" s="13" t="s">
        <v>25</v>
      </c>
    </row>
    <row r="318" spans="1:17" ht="60" customHeight="1" x14ac:dyDescent="0.35">
      <c r="A318" s="11" t="s">
        <v>2015</v>
      </c>
      <c r="B318" s="2" t="s">
        <v>2016</v>
      </c>
      <c r="C318" s="1" t="s">
        <v>2017</v>
      </c>
      <c r="D318" s="3" t="s">
        <v>20</v>
      </c>
      <c r="E318" s="3" t="s">
        <v>21</v>
      </c>
      <c r="F318" s="4" t="s">
        <v>22</v>
      </c>
      <c r="G318" s="4" t="s">
        <v>23</v>
      </c>
      <c r="H318" s="4" t="s">
        <v>24</v>
      </c>
      <c r="I318" s="4" t="s">
        <v>25</v>
      </c>
      <c r="J318" s="5" t="s">
        <v>25</v>
      </c>
      <c r="K318" s="5" t="s">
        <v>2018</v>
      </c>
      <c r="L318" s="5" t="s">
        <v>2019</v>
      </c>
      <c r="M318" s="5" t="s">
        <v>2020</v>
      </c>
      <c r="N318" s="5" t="s">
        <v>2021</v>
      </c>
      <c r="O318" s="5" t="s">
        <v>2022</v>
      </c>
      <c r="P318" s="4" t="str">
        <f t="shared" si="1"/>
        <v>Outstanding</v>
      </c>
      <c r="Q318" s="13" t="s">
        <v>25</v>
      </c>
    </row>
    <row r="319" spans="1:17" ht="60" customHeight="1" x14ac:dyDescent="0.35">
      <c r="A319" s="11" t="s">
        <v>2023</v>
      </c>
      <c r="B319" s="2" t="s">
        <v>2024</v>
      </c>
      <c r="C319" s="1" t="s">
        <v>2025</v>
      </c>
      <c r="D319" s="3" t="s">
        <v>20</v>
      </c>
      <c r="E319" s="3" t="s">
        <v>21</v>
      </c>
      <c r="F319" s="4" t="s">
        <v>22</v>
      </c>
      <c r="G319" s="4" t="s">
        <v>23</v>
      </c>
      <c r="H319" s="4" t="s">
        <v>24</v>
      </c>
      <c r="I319" s="4" t="s">
        <v>25</v>
      </c>
      <c r="J319" s="5" t="s">
        <v>25</v>
      </c>
      <c r="K319" s="5" t="s">
        <v>2026</v>
      </c>
      <c r="L319" s="5" t="s">
        <v>2027</v>
      </c>
      <c r="M319" s="5" t="s">
        <v>2028</v>
      </c>
      <c r="N319" s="5" t="s">
        <v>2029</v>
      </c>
      <c r="O319" s="5" t="s">
        <v>2030</v>
      </c>
      <c r="P319" s="4" t="str">
        <f t="shared" si="1"/>
        <v>Outstanding</v>
      </c>
      <c r="Q319" s="13" t="s">
        <v>25</v>
      </c>
    </row>
    <row r="320" spans="1:17" ht="60" customHeight="1" x14ac:dyDescent="0.35">
      <c r="A320" s="11" t="s">
        <v>2023</v>
      </c>
      <c r="B320" s="2" t="s">
        <v>2031</v>
      </c>
      <c r="C320" s="1" t="s">
        <v>2032</v>
      </c>
      <c r="D320" s="3" t="s">
        <v>20</v>
      </c>
      <c r="E320" s="3" t="s">
        <v>21</v>
      </c>
      <c r="F320" s="4" t="s">
        <v>22</v>
      </c>
      <c r="G320" s="4" t="s">
        <v>23</v>
      </c>
      <c r="H320" s="4" t="s">
        <v>24</v>
      </c>
      <c r="I320" s="4" t="s">
        <v>25</v>
      </c>
      <c r="J320" s="5" t="s">
        <v>25</v>
      </c>
      <c r="K320" s="5" t="s">
        <v>2033</v>
      </c>
      <c r="L320" s="5" t="s">
        <v>2034</v>
      </c>
      <c r="M320" s="5" t="s">
        <v>2035</v>
      </c>
      <c r="N320" s="5" t="s">
        <v>2036</v>
      </c>
      <c r="O320" s="5" t="s">
        <v>2037</v>
      </c>
      <c r="P320" s="4" t="str">
        <f t="shared" si="1"/>
        <v>Outstanding</v>
      </c>
      <c r="Q320" s="13" t="s">
        <v>25</v>
      </c>
    </row>
    <row r="321" spans="1:17" ht="60" customHeight="1" x14ac:dyDescent="0.35">
      <c r="A321" s="11" t="s">
        <v>2023</v>
      </c>
      <c r="B321" s="2" t="s">
        <v>2038</v>
      </c>
      <c r="C321" s="1" t="s">
        <v>2039</v>
      </c>
      <c r="D321" s="3" t="s">
        <v>20</v>
      </c>
      <c r="E321" s="3" t="s">
        <v>21</v>
      </c>
      <c r="F321" s="4" t="s">
        <v>22</v>
      </c>
      <c r="G321" s="4" t="s">
        <v>23</v>
      </c>
      <c r="H321" s="4" t="s">
        <v>24</v>
      </c>
      <c r="I321" s="4" t="s">
        <v>25</v>
      </c>
      <c r="J321" s="5" t="s">
        <v>25</v>
      </c>
      <c r="K321" s="5" t="s">
        <v>2040</v>
      </c>
      <c r="L321" s="5" t="s">
        <v>2041</v>
      </c>
      <c r="M321" s="5" t="s">
        <v>2042</v>
      </c>
      <c r="N321" s="5" t="s">
        <v>2043</v>
      </c>
      <c r="O321" s="5" t="s">
        <v>2044</v>
      </c>
      <c r="P321" s="4" t="str">
        <f t="shared" si="1"/>
        <v>Outstanding</v>
      </c>
      <c r="Q321" s="13" t="s">
        <v>25</v>
      </c>
    </row>
    <row r="322" spans="1:17" ht="60" customHeight="1" x14ac:dyDescent="0.35">
      <c r="A322" s="11" t="s">
        <v>2023</v>
      </c>
      <c r="B322" s="2" t="s">
        <v>2045</v>
      </c>
      <c r="C322" s="1" t="s">
        <v>2046</v>
      </c>
      <c r="D322" s="3" t="s">
        <v>20</v>
      </c>
      <c r="E322" s="3" t="s">
        <v>21</v>
      </c>
      <c r="F322" s="4" t="s">
        <v>22</v>
      </c>
      <c r="G322" s="4" t="s">
        <v>23</v>
      </c>
      <c r="H322" s="4" t="s">
        <v>24</v>
      </c>
      <c r="I322" s="4" t="s">
        <v>25</v>
      </c>
      <c r="J322" s="5" t="s">
        <v>25</v>
      </c>
      <c r="K322" s="5" t="s">
        <v>2047</v>
      </c>
      <c r="L322" s="5" t="s">
        <v>2048</v>
      </c>
      <c r="M322" s="5" t="s">
        <v>98</v>
      </c>
      <c r="N322" s="5" t="s">
        <v>2049</v>
      </c>
      <c r="O322" s="5" t="s">
        <v>2050</v>
      </c>
      <c r="P322" s="4" t="str">
        <f t="shared" si="1"/>
        <v>Outstanding</v>
      </c>
      <c r="Q322" s="13" t="s">
        <v>25</v>
      </c>
    </row>
    <row r="323" spans="1:17" ht="60" customHeight="1" x14ac:dyDescent="0.35">
      <c r="A323" s="11" t="s">
        <v>2023</v>
      </c>
      <c r="B323" s="2" t="s">
        <v>2051</v>
      </c>
      <c r="C323" s="1" t="s">
        <v>2052</v>
      </c>
      <c r="D323" s="3" t="s">
        <v>20</v>
      </c>
      <c r="E323" s="3" t="s">
        <v>21</v>
      </c>
      <c r="F323" s="4" t="s">
        <v>22</v>
      </c>
      <c r="G323" s="4" t="s">
        <v>23</v>
      </c>
      <c r="H323" s="4" t="s">
        <v>24</v>
      </c>
      <c r="I323" s="4" t="s">
        <v>25</v>
      </c>
      <c r="J323" s="5" t="s">
        <v>25</v>
      </c>
      <c r="K323" s="5" t="s">
        <v>2053</v>
      </c>
      <c r="L323" s="5" t="s">
        <v>2054</v>
      </c>
      <c r="M323" s="5" t="s">
        <v>2055</v>
      </c>
      <c r="N323" s="5" t="s">
        <v>2056</v>
      </c>
      <c r="O323" s="5" t="s">
        <v>2057</v>
      </c>
      <c r="P323" s="4" t="str">
        <f t="shared" si="1"/>
        <v>Outstanding</v>
      </c>
      <c r="Q323" s="13" t="s">
        <v>25</v>
      </c>
    </row>
    <row r="324" spans="1:17" ht="60" customHeight="1" x14ac:dyDescent="0.35">
      <c r="A324" s="11" t="s">
        <v>2023</v>
      </c>
      <c r="B324" s="2" t="s">
        <v>2058</v>
      </c>
      <c r="C324" s="1" t="s">
        <v>2059</v>
      </c>
      <c r="D324" s="3" t="s">
        <v>20</v>
      </c>
      <c r="E324" s="3" t="s">
        <v>21</v>
      </c>
      <c r="F324" s="4" t="s">
        <v>22</v>
      </c>
      <c r="G324" s="4" t="s">
        <v>23</v>
      </c>
      <c r="H324" s="4" t="s">
        <v>24</v>
      </c>
      <c r="I324" s="4" t="s">
        <v>25</v>
      </c>
      <c r="J324" s="5" t="s">
        <v>25</v>
      </c>
      <c r="K324" s="5" t="s">
        <v>2060</v>
      </c>
      <c r="L324" s="5" t="s">
        <v>2061</v>
      </c>
      <c r="M324" s="5" t="s">
        <v>2062</v>
      </c>
      <c r="N324" s="5" t="s">
        <v>2063</v>
      </c>
      <c r="O324" s="5" t="s">
        <v>2064</v>
      </c>
      <c r="P324" s="4" t="str">
        <f t="shared" si="1"/>
        <v>Outstanding</v>
      </c>
      <c r="Q324" s="13" t="s">
        <v>25</v>
      </c>
    </row>
    <row r="325" spans="1:17" ht="60" customHeight="1" x14ac:dyDescent="0.35">
      <c r="A325" s="11" t="s">
        <v>2023</v>
      </c>
      <c r="B325" s="2" t="s">
        <v>2065</v>
      </c>
      <c r="C325" s="1" t="s">
        <v>2066</v>
      </c>
      <c r="D325" s="3" t="s">
        <v>20</v>
      </c>
      <c r="E325" s="3" t="s">
        <v>21</v>
      </c>
      <c r="F325" s="4" t="s">
        <v>22</v>
      </c>
      <c r="G325" s="4" t="s">
        <v>23</v>
      </c>
      <c r="H325" s="4" t="s">
        <v>24</v>
      </c>
      <c r="I325" s="4" t="s">
        <v>25</v>
      </c>
      <c r="J325" s="5" t="s">
        <v>25</v>
      </c>
      <c r="K325" s="5" t="s">
        <v>2067</v>
      </c>
      <c r="L325" s="5" t="s">
        <v>2068</v>
      </c>
      <c r="M325" s="5" t="s">
        <v>98</v>
      </c>
      <c r="N325" s="5" t="s">
        <v>2069</v>
      </c>
      <c r="O325" s="5" t="s">
        <v>2070</v>
      </c>
      <c r="P325" s="4" t="str">
        <f t="shared" si="1"/>
        <v>Outstanding</v>
      </c>
      <c r="Q325" s="13" t="s">
        <v>25</v>
      </c>
    </row>
    <row r="326" spans="1:17" ht="60" customHeight="1" x14ac:dyDescent="0.35">
      <c r="A326" s="11" t="s">
        <v>2071</v>
      </c>
      <c r="B326" s="2" t="s">
        <v>2072</v>
      </c>
      <c r="C326" s="1" t="s">
        <v>2073</v>
      </c>
      <c r="D326" s="3" t="s">
        <v>20</v>
      </c>
      <c r="E326" s="3" t="s">
        <v>21</v>
      </c>
      <c r="F326" s="4" t="s">
        <v>22</v>
      </c>
      <c r="G326" s="4" t="s">
        <v>23</v>
      </c>
      <c r="H326" s="4" t="s">
        <v>24</v>
      </c>
      <c r="I326" s="4" t="s">
        <v>25</v>
      </c>
      <c r="J326" s="5" t="s">
        <v>25</v>
      </c>
      <c r="K326" s="5" t="s">
        <v>2074</v>
      </c>
      <c r="L326" s="5" t="s">
        <v>2075</v>
      </c>
      <c r="M326" s="5" t="s">
        <v>2076</v>
      </c>
      <c r="N326" s="5" t="s">
        <v>2077</v>
      </c>
      <c r="O326" s="5" t="s">
        <v>2078</v>
      </c>
      <c r="P326" s="4" t="str">
        <f t="shared" si="1"/>
        <v>Outstanding</v>
      </c>
      <c r="Q326" s="13" t="s">
        <v>25</v>
      </c>
    </row>
    <row r="327" spans="1:17" ht="60" customHeight="1" x14ac:dyDescent="0.35">
      <c r="A327" s="11" t="s">
        <v>2071</v>
      </c>
      <c r="B327" s="2" t="s">
        <v>2079</v>
      </c>
      <c r="C327" s="1" t="s">
        <v>2080</v>
      </c>
      <c r="D327" s="3" t="s">
        <v>20</v>
      </c>
      <c r="E327" s="3" t="s">
        <v>21</v>
      </c>
      <c r="F327" s="4" t="s">
        <v>22</v>
      </c>
      <c r="G327" s="4" t="s">
        <v>23</v>
      </c>
      <c r="H327" s="4" t="s">
        <v>24</v>
      </c>
      <c r="I327" s="4" t="s">
        <v>25</v>
      </c>
      <c r="J327" s="5" t="s">
        <v>25</v>
      </c>
      <c r="K327" s="5" t="s">
        <v>2081</v>
      </c>
      <c r="L327" s="5" t="s">
        <v>2082</v>
      </c>
      <c r="M327" s="5" t="s">
        <v>2083</v>
      </c>
      <c r="N327" s="5" t="s">
        <v>2084</v>
      </c>
      <c r="O327" s="5" t="s">
        <v>2085</v>
      </c>
      <c r="P327" s="4" t="str">
        <f t="shared" si="1"/>
        <v>Outstanding</v>
      </c>
      <c r="Q327" s="13" t="s">
        <v>25</v>
      </c>
    </row>
    <row r="328" spans="1:17" ht="60" customHeight="1" x14ac:dyDescent="0.35">
      <c r="A328" s="11" t="s">
        <v>2086</v>
      </c>
      <c r="B328" s="2" t="s">
        <v>2087</v>
      </c>
      <c r="C328" s="1" t="s">
        <v>2088</v>
      </c>
      <c r="D328" s="3" t="s">
        <v>20</v>
      </c>
      <c r="E328" s="3" t="s">
        <v>21</v>
      </c>
      <c r="F328" s="4" t="s">
        <v>22</v>
      </c>
      <c r="G328" s="4" t="s">
        <v>23</v>
      </c>
      <c r="H328" s="4" t="s">
        <v>24</v>
      </c>
      <c r="I328" s="4" t="s">
        <v>25</v>
      </c>
      <c r="J328" s="5" t="s">
        <v>25</v>
      </c>
      <c r="K328" s="5" t="s">
        <v>2089</v>
      </c>
      <c r="L328" s="5" t="s">
        <v>2090</v>
      </c>
      <c r="M328" s="5" t="s">
        <v>2091</v>
      </c>
      <c r="N328" s="5" t="s">
        <v>2092</v>
      </c>
      <c r="O328" s="5" t="s">
        <v>2093</v>
      </c>
      <c r="P328" s="4" t="str">
        <f t="shared" si="1"/>
        <v>Outstanding</v>
      </c>
      <c r="Q328" s="13" t="s">
        <v>25</v>
      </c>
    </row>
    <row r="329" spans="1:17" ht="60" customHeight="1" x14ac:dyDescent="0.35">
      <c r="A329" s="11" t="s">
        <v>2086</v>
      </c>
      <c r="B329" s="2" t="s">
        <v>2094</v>
      </c>
      <c r="C329" s="1" t="s">
        <v>2095</v>
      </c>
      <c r="D329" s="3" t="s">
        <v>20</v>
      </c>
      <c r="E329" s="3" t="s">
        <v>21</v>
      </c>
      <c r="F329" s="4" t="s">
        <v>22</v>
      </c>
      <c r="G329" s="4" t="s">
        <v>23</v>
      </c>
      <c r="H329" s="4" t="s">
        <v>24</v>
      </c>
      <c r="I329" s="4" t="s">
        <v>25</v>
      </c>
      <c r="J329" s="5" t="s">
        <v>25</v>
      </c>
      <c r="K329" s="5" t="s">
        <v>2096</v>
      </c>
      <c r="L329" s="5" t="s">
        <v>2090</v>
      </c>
      <c r="M329" s="5" t="s">
        <v>2097</v>
      </c>
      <c r="N329" s="5" t="s">
        <v>2098</v>
      </c>
      <c r="O329" s="5" t="s">
        <v>2099</v>
      </c>
      <c r="P329" s="4" t="str">
        <f t="shared" si="1"/>
        <v>Outstanding</v>
      </c>
      <c r="Q329" s="13" t="s">
        <v>25</v>
      </c>
    </row>
    <row r="330" spans="1:17" ht="60" customHeight="1" x14ac:dyDescent="0.35">
      <c r="A330" s="11" t="s">
        <v>2086</v>
      </c>
      <c r="B330" s="2" t="s">
        <v>2100</v>
      </c>
      <c r="C330" s="1" t="s">
        <v>2101</v>
      </c>
      <c r="D330" s="3" t="s">
        <v>20</v>
      </c>
      <c r="E330" s="3" t="s">
        <v>21</v>
      </c>
      <c r="F330" s="4" t="s">
        <v>22</v>
      </c>
      <c r="G330" s="4" t="s">
        <v>23</v>
      </c>
      <c r="H330" s="4" t="s">
        <v>24</v>
      </c>
      <c r="I330" s="4" t="s">
        <v>25</v>
      </c>
      <c r="J330" s="5" t="s">
        <v>25</v>
      </c>
      <c r="K330" s="5" t="s">
        <v>2102</v>
      </c>
      <c r="L330" s="5" t="s">
        <v>2103</v>
      </c>
      <c r="M330" s="5" t="s">
        <v>2104</v>
      </c>
      <c r="N330" s="5" t="s">
        <v>2105</v>
      </c>
      <c r="O330" s="5" t="s">
        <v>2106</v>
      </c>
      <c r="P330" s="4" t="str">
        <f t="shared" si="1"/>
        <v>Outstanding</v>
      </c>
      <c r="Q330" s="13" t="s">
        <v>25</v>
      </c>
    </row>
    <row r="331" spans="1:17" ht="60" customHeight="1" x14ac:dyDescent="0.35">
      <c r="A331" s="11" t="s">
        <v>2086</v>
      </c>
      <c r="B331" s="2" t="s">
        <v>2107</v>
      </c>
      <c r="C331" s="1" t="s">
        <v>2108</v>
      </c>
      <c r="D331" s="3" t="s">
        <v>20</v>
      </c>
      <c r="E331" s="3" t="s">
        <v>21</v>
      </c>
      <c r="F331" s="4" t="s">
        <v>22</v>
      </c>
      <c r="G331" s="4" t="s">
        <v>23</v>
      </c>
      <c r="H331" s="4" t="s">
        <v>24</v>
      </c>
      <c r="I331" s="4" t="s">
        <v>25</v>
      </c>
      <c r="J331" s="5" t="s">
        <v>25</v>
      </c>
      <c r="K331" s="5" t="s">
        <v>2109</v>
      </c>
      <c r="L331" s="5" t="s">
        <v>2103</v>
      </c>
      <c r="M331" s="5" t="s">
        <v>2110</v>
      </c>
      <c r="N331" s="5" t="s">
        <v>2111</v>
      </c>
      <c r="O331" s="5" t="s">
        <v>2106</v>
      </c>
      <c r="P331" s="4" t="str">
        <f t="shared" si="1"/>
        <v>Outstanding</v>
      </c>
      <c r="Q331" s="13" t="s">
        <v>25</v>
      </c>
    </row>
    <row r="332" spans="1:17" ht="60" customHeight="1" x14ac:dyDescent="0.35">
      <c r="A332" s="11" t="s">
        <v>2086</v>
      </c>
      <c r="B332" s="2" t="s">
        <v>2112</v>
      </c>
      <c r="C332" s="1" t="s">
        <v>2113</v>
      </c>
      <c r="D332" s="3" t="s">
        <v>20</v>
      </c>
      <c r="E332" s="3" t="s">
        <v>21</v>
      </c>
      <c r="F332" s="4" t="s">
        <v>22</v>
      </c>
      <c r="G332" s="4" t="s">
        <v>23</v>
      </c>
      <c r="H332" s="4" t="s">
        <v>24</v>
      </c>
      <c r="I332" s="4" t="s">
        <v>25</v>
      </c>
      <c r="J332" s="5" t="s">
        <v>25</v>
      </c>
      <c r="K332" s="5" t="s">
        <v>2114</v>
      </c>
      <c r="L332" s="5" t="s">
        <v>2115</v>
      </c>
      <c r="M332" s="5" t="s">
        <v>98</v>
      </c>
      <c r="N332" s="5" t="s">
        <v>2116</v>
      </c>
      <c r="O332" s="5" t="s">
        <v>2117</v>
      </c>
      <c r="P332" s="4" t="str">
        <f t="shared" si="1"/>
        <v>Outstanding</v>
      </c>
      <c r="Q332" s="13" t="s">
        <v>25</v>
      </c>
    </row>
    <row r="333" spans="1:17" ht="60" customHeight="1" x14ac:dyDescent="0.35">
      <c r="A333" s="11" t="s">
        <v>2086</v>
      </c>
      <c r="B333" s="2" t="s">
        <v>2118</v>
      </c>
      <c r="C333" s="1" t="s">
        <v>2119</v>
      </c>
      <c r="D333" s="3" t="s">
        <v>20</v>
      </c>
      <c r="E333" s="3" t="s">
        <v>21</v>
      </c>
      <c r="F333" s="4" t="s">
        <v>22</v>
      </c>
      <c r="G333" s="4" t="s">
        <v>23</v>
      </c>
      <c r="H333" s="4" t="s">
        <v>24</v>
      </c>
      <c r="I333" s="4" t="s">
        <v>25</v>
      </c>
      <c r="J333" s="5" t="s">
        <v>25</v>
      </c>
      <c r="K333" s="5" t="s">
        <v>2120</v>
      </c>
      <c r="L333" s="5" t="s">
        <v>2115</v>
      </c>
      <c r="M333" s="5" t="s">
        <v>98</v>
      </c>
      <c r="N333" s="5" t="s">
        <v>2121</v>
      </c>
      <c r="O333" s="5" t="s">
        <v>2122</v>
      </c>
      <c r="P333" s="4" t="str">
        <f t="shared" si="1"/>
        <v>Outstanding</v>
      </c>
      <c r="Q333" s="13" t="s">
        <v>25</v>
      </c>
    </row>
    <row r="334" spans="1:17" ht="60" customHeight="1" x14ac:dyDescent="0.35">
      <c r="A334" s="11" t="s">
        <v>2123</v>
      </c>
      <c r="B334" s="2" t="s">
        <v>2124</v>
      </c>
      <c r="C334" s="1" t="s">
        <v>2125</v>
      </c>
      <c r="D334" s="3" t="s">
        <v>20</v>
      </c>
      <c r="E334" s="3" t="s">
        <v>21</v>
      </c>
      <c r="F334" s="4" t="s">
        <v>22</v>
      </c>
      <c r="G334" s="4" t="s">
        <v>23</v>
      </c>
      <c r="H334" s="4" t="s">
        <v>24</v>
      </c>
      <c r="I334" s="4" t="s">
        <v>25</v>
      </c>
      <c r="J334" s="5" t="s">
        <v>25</v>
      </c>
      <c r="K334" s="5" t="s">
        <v>2126</v>
      </c>
      <c r="L334" s="5" t="s">
        <v>2127</v>
      </c>
      <c r="M334" s="5" t="s">
        <v>98</v>
      </c>
      <c r="N334" s="5" t="s">
        <v>2128</v>
      </c>
      <c r="O334" s="5" t="s">
        <v>2129</v>
      </c>
      <c r="P334" s="4" t="str">
        <f t="shared" si="1"/>
        <v>Outstanding</v>
      </c>
      <c r="Q334" s="13" t="s">
        <v>25</v>
      </c>
    </row>
    <row r="335" spans="1:17" ht="60" customHeight="1" x14ac:dyDescent="0.35">
      <c r="A335" s="11" t="s">
        <v>2123</v>
      </c>
      <c r="B335" s="2" t="s">
        <v>2130</v>
      </c>
      <c r="C335" s="1" t="s">
        <v>2131</v>
      </c>
      <c r="D335" s="3" t="s">
        <v>20</v>
      </c>
      <c r="E335" s="3" t="s">
        <v>21</v>
      </c>
      <c r="F335" s="4" t="s">
        <v>22</v>
      </c>
      <c r="G335" s="4" t="s">
        <v>23</v>
      </c>
      <c r="H335" s="4" t="s">
        <v>24</v>
      </c>
      <c r="I335" s="4" t="s">
        <v>25</v>
      </c>
      <c r="J335" s="5" t="s">
        <v>25</v>
      </c>
      <c r="K335" s="5" t="s">
        <v>2132</v>
      </c>
      <c r="L335" s="5" t="s">
        <v>2133</v>
      </c>
      <c r="M335" s="5" t="s">
        <v>2134</v>
      </c>
      <c r="N335" s="5" t="s">
        <v>2135</v>
      </c>
      <c r="O335" s="5" t="s">
        <v>2136</v>
      </c>
      <c r="P335" s="4" t="str">
        <f t="shared" si="1"/>
        <v>Outstanding</v>
      </c>
      <c r="Q335" s="13" t="s">
        <v>25</v>
      </c>
    </row>
    <row r="336" spans="1:17" ht="60" customHeight="1" x14ac:dyDescent="0.35">
      <c r="A336" s="11" t="s">
        <v>2137</v>
      </c>
      <c r="B336" s="2" t="s">
        <v>2138</v>
      </c>
      <c r="C336" s="1" t="s">
        <v>2139</v>
      </c>
      <c r="D336" s="3" t="s">
        <v>20</v>
      </c>
      <c r="E336" s="3" t="s">
        <v>21</v>
      </c>
      <c r="F336" s="4" t="s">
        <v>22</v>
      </c>
      <c r="G336" s="4" t="s">
        <v>23</v>
      </c>
      <c r="H336" s="4" t="s">
        <v>24</v>
      </c>
      <c r="I336" s="4" t="s">
        <v>25</v>
      </c>
      <c r="J336" s="5" t="s">
        <v>25</v>
      </c>
      <c r="K336" s="5" t="s">
        <v>2140</v>
      </c>
      <c r="L336" s="5" t="s">
        <v>2141</v>
      </c>
      <c r="M336" s="5" t="s">
        <v>2142</v>
      </c>
      <c r="N336" s="5" t="s">
        <v>2143</v>
      </c>
      <c r="O336" s="5" t="s">
        <v>2144</v>
      </c>
      <c r="P336" s="4" t="str">
        <f t="shared" si="1"/>
        <v>Outstanding</v>
      </c>
      <c r="Q336" s="13" t="s">
        <v>25</v>
      </c>
    </row>
    <row r="337" spans="1:17" ht="60" customHeight="1" x14ac:dyDescent="0.35">
      <c r="A337" s="11" t="s">
        <v>2137</v>
      </c>
      <c r="B337" s="2" t="s">
        <v>2145</v>
      </c>
      <c r="C337" s="1" t="s">
        <v>2146</v>
      </c>
      <c r="D337" s="3" t="s">
        <v>20</v>
      </c>
      <c r="E337" s="3" t="s">
        <v>21</v>
      </c>
      <c r="F337" s="4" t="s">
        <v>22</v>
      </c>
      <c r="G337" s="4" t="s">
        <v>23</v>
      </c>
      <c r="H337" s="4" t="s">
        <v>24</v>
      </c>
      <c r="I337" s="4" t="s">
        <v>25</v>
      </c>
      <c r="J337" s="5" t="s">
        <v>25</v>
      </c>
      <c r="K337" s="5" t="s">
        <v>2147</v>
      </c>
      <c r="L337" s="5" t="s">
        <v>2148</v>
      </c>
      <c r="M337" s="5" t="s">
        <v>98</v>
      </c>
      <c r="N337" s="5" t="s">
        <v>2149</v>
      </c>
      <c r="O337" s="5" t="s">
        <v>2150</v>
      </c>
      <c r="P337" s="4" t="str">
        <f t="shared" si="1"/>
        <v>Outstanding</v>
      </c>
      <c r="Q337" s="13" t="s">
        <v>25</v>
      </c>
    </row>
    <row r="338" spans="1:17" ht="60" customHeight="1" x14ac:dyDescent="0.35">
      <c r="A338" s="11" t="s">
        <v>2151</v>
      </c>
      <c r="B338" s="2" t="s">
        <v>2152</v>
      </c>
      <c r="C338" s="1" t="s">
        <v>2153</v>
      </c>
      <c r="D338" s="3" t="s">
        <v>20</v>
      </c>
      <c r="E338" s="3" t="s">
        <v>21</v>
      </c>
      <c r="F338" s="4" t="s">
        <v>22</v>
      </c>
      <c r="G338" s="4" t="s">
        <v>23</v>
      </c>
      <c r="H338" s="4" t="s">
        <v>24</v>
      </c>
      <c r="I338" s="4" t="s">
        <v>25</v>
      </c>
      <c r="J338" s="5" t="s">
        <v>25</v>
      </c>
      <c r="K338" s="5" t="s">
        <v>2154</v>
      </c>
      <c r="L338" s="5" t="s">
        <v>2155</v>
      </c>
      <c r="M338" s="5" t="s">
        <v>2156</v>
      </c>
      <c r="N338" s="5" t="s">
        <v>2157</v>
      </c>
      <c r="O338" s="5" t="s">
        <v>2158</v>
      </c>
      <c r="P338" s="4" t="str">
        <f t="shared" si="1"/>
        <v>Outstanding</v>
      </c>
      <c r="Q338" s="13" t="s">
        <v>25</v>
      </c>
    </row>
    <row r="339" spans="1:17" ht="60" customHeight="1" x14ac:dyDescent="0.35">
      <c r="A339" s="11" t="s">
        <v>2159</v>
      </c>
      <c r="B339" s="2" t="s">
        <v>2160</v>
      </c>
      <c r="C339" s="1" t="s">
        <v>2161</v>
      </c>
      <c r="D339" s="3" t="s">
        <v>20</v>
      </c>
      <c r="E339" s="3" t="s">
        <v>21</v>
      </c>
      <c r="F339" s="4" t="s">
        <v>22</v>
      </c>
      <c r="G339" s="4" t="s">
        <v>23</v>
      </c>
      <c r="H339" s="4" t="s">
        <v>24</v>
      </c>
      <c r="I339" s="4" t="s">
        <v>25</v>
      </c>
      <c r="J339" s="5" t="s">
        <v>25</v>
      </c>
      <c r="K339" s="5" t="s">
        <v>2162</v>
      </c>
      <c r="L339" s="5" t="s">
        <v>2163</v>
      </c>
      <c r="M339" s="5" t="s">
        <v>2164</v>
      </c>
      <c r="N339" s="5" t="s">
        <v>2165</v>
      </c>
      <c r="O339" s="5" t="s">
        <v>2166</v>
      </c>
      <c r="P339" s="4" t="str">
        <f t="shared" si="1"/>
        <v>Outstanding</v>
      </c>
      <c r="Q339" s="13" t="s">
        <v>25</v>
      </c>
    </row>
    <row r="340" spans="1:17" ht="60" customHeight="1" x14ac:dyDescent="0.35">
      <c r="A340" s="11" t="s">
        <v>2167</v>
      </c>
      <c r="B340" s="2" t="s">
        <v>2168</v>
      </c>
      <c r="C340" s="1" t="s">
        <v>2169</v>
      </c>
      <c r="D340" s="3" t="s">
        <v>20</v>
      </c>
      <c r="E340" s="3" t="s">
        <v>21</v>
      </c>
      <c r="F340" s="4" t="s">
        <v>22</v>
      </c>
      <c r="G340" s="4" t="s">
        <v>23</v>
      </c>
      <c r="H340" s="4" t="s">
        <v>24</v>
      </c>
      <c r="I340" s="4" t="s">
        <v>25</v>
      </c>
      <c r="J340" s="5" t="s">
        <v>25</v>
      </c>
      <c r="K340" s="5" t="s">
        <v>2170</v>
      </c>
      <c r="L340" s="5" t="s">
        <v>2171</v>
      </c>
      <c r="M340" s="5" t="s">
        <v>2172</v>
      </c>
      <c r="N340" s="5" t="s">
        <v>2173</v>
      </c>
      <c r="O340" s="5" t="s">
        <v>2174</v>
      </c>
      <c r="P340" s="4" t="str">
        <f t="shared" si="1"/>
        <v>Outstanding</v>
      </c>
      <c r="Q340" s="13" t="s">
        <v>25</v>
      </c>
    </row>
    <row r="341" spans="1:17" ht="60" customHeight="1" x14ac:dyDescent="0.35">
      <c r="A341" s="11" t="s">
        <v>2175</v>
      </c>
      <c r="B341" s="2" t="s">
        <v>2176</v>
      </c>
      <c r="C341" s="1" t="s">
        <v>2177</v>
      </c>
      <c r="D341" s="3" t="s">
        <v>20</v>
      </c>
      <c r="E341" s="3" t="s">
        <v>21</v>
      </c>
      <c r="F341" s="4" t="s">
        <v>22</v>
      </c>
      <c r="G341" s="4" t="s">
        <v>23</v>
      </c>
      <c r="H341" s="4" t="s">
        <v>24</v>
      </c>
      <c r="I341" s="4" t="s">
        <v>25</v>
      </c>
      <c r="J341" s="5" t="s">
        <v>25</v>
      </c>
      <c r="K341" s="5" t="s">
        <v>2178</v>
      </c>
      <c r="L341" s="5" t="s">
        <v>2179</v>
      </c>
      <c r="M341" s="5" t="s">
        <v>2180</v>
      </c>
      <c r="N341" s="5" t="s">
        <v>2181</v>
      </c>
      <c r="O341" s="5" t="s">
        <v>2182</v>
      </c>
      <c r="P341" s="4" t="str">
        <f t="shared" si="1"/>
        <v>Outstanding</v>
      </c>
      <c r="Q341" s="13" t="s">
        <v>25</v>
      </c>
    </row>
    <row r="342" spans="1:17" ht="60" customHeight="1" x14ac:dyDescent="0.35">
      <c r="A342" s="11" t="s">
        <v>2175</v>
      </c>
      <c r="B342" s="2" t="s">
        <v>2183</v>
      </c>
      <c r="C342" s="1" t="s">
        <v>2184</v>
      </c>
      <c r="D342" s="3" t="s">
        <v>20</v>
      </c>
      <c r="E342" s="3" t="s">
        <v>21</v>
      </c>
      <c r="F342" s="4" t="s">
        <v>22</v>
      </c>
      <c r="G342" s="4" t="s">
        <v>23</v>
      </c>
      <c r="H342" s="4" t="s">
        <v>24</v>
      </c>
      <c r="I342" s="4" t="s">
        <v>25</v>
      </c>
      <c r="J342" s="5" t="s">
        <v>25</v>
      </c>
      <c r="K342" s="5" t="s">
        <v>2185</v>
      </c>
      <c r="L342" s="5" t="s">
        <v>2186</v>
      </c>
      <c r="M342" s="5" t="s">
        <v>98</v>
      </c>
      <c r="N342" s="5" t="s">
        <v>2187</v>
      </c>
      <c r="O342" s="5" t="s">
        <v>2188</v>
      </c>
      <c r="P342" s="4" t="str">
        <f t="shared" si="1"/>
        <v>Outstanding</v>
      </c>
      <c r="Q342" s="13" t="s">
        <v>25</v>
      </c>
    </row>
    <row r="343" spans="1:17" ht="60" customHeight="1" x14ac:dyDescent="0.35">
      <c r="A343" s="11" t="s">
        <v>2189</v>
      </c>
      <c r="B343" s="2" t="s">
        <v>2190</v>
      </c>
      <c r="C343" s="1" t="s">
        <v>2191</v>
      </c>
      <c r="D343" s="3" t="s">
        <v>20</v>
      </c>
      <c r="E343" s="3" t="s">
        <v>21</v>
      </c>
      <c r="F343" s="4" t="s">
        <v>22</v>
      </c>
      <c r="G343" s="4" t="s">
        <v>23</v>
      </c>
      <c r="H343" s="4" t="s">
        <v>24</v>
      </c>
      <c r="I343" s="4" t="s">
        <v>25</v>
      </c>
      <c r="J343" s="5" t="s">
        <v>25</v>
      </c>
      <c r="K343" s="5" t="s">
        <v>2192</v>
      </c>
      <c r="L343" s="5" t="s">
        <v>2193</v>
      </c>
      <c r="M343" s="5" t="s">
        <v>98</v>
      </c>
      <c r="N343" s="5" t="s">
        <v>2194</v>
      </c>
      <c r="O343" s="5" t="s">
        <v>2195</v>
      </c>
      <c r="P343" s="4" t="str">
        <f t="shared" si="1"/>
        <v>Outstanding</v>
      </c>
      <c r="Q343" s="13" t="s">
        <v>25</v>
      </c>
    </row>
    <row r="344" spans="1:17" ht="60" customHeight="1" x14ac:dyDescent="0.35">
      <c r="A344" s="11" t="s">
        <v>2189</v>
      </c>
      <c r="B344" s="2" t="s">
        <v>2196</v>
      </c>
      <c r="C344" s="1" t="s">
        <v>2197</v>
      </c>
      <c r="D344" s="3" t="s">
        <v>20</v>
      </c>
      <c r="E344" s="3" t="s">
        <v>21</v>
      </c>
      <c r="F344" s="4" t="s">
        <v>22</v>
      </c>
      <c r="G344" s="4" t="s">
        <v>23</v>
      </c>
      <c r="H344" s="4" t="s">
        <v>24</v>
      </c>
      <c r="I344" s="4" t="s">
        <v>25</v>
      </c>
      <c r="J344" s="5" t="s">
        <v>25</v>
      </c>
      <c r="K344" s="5" t="s">
        <v>2198</v>
      </c>
      <c r="L344" s="5" t="s">
        <v>2199</v>
      </c>
      <c r="M344" s="5" t="s">
        <v>2200</v>
      </c>
      <c r="N344" s="5" t="s">
        <v>2201</v>
      </c>
      <c r="O344" s="5" t="s">
        <v>2202</v>
      </c>
      <c r="P344" s="4" t="str">
        <f t="shared" si="1"/>
        <v>Outstanding</v>
      </c>
      <c r="Q344" s="13" t="s">
        <v>25</v>
      </c>
    </row>
    <row r="345" spans="1:17" ht="60" customHeight="1" x14ac:dyDescent="0.35">
      <c r="A345" s="11" t="s">
        <v>2203</v>
      </c>
      <c r="B345" s="2" t="s">
        <v>2204</v>
      </c>
      <c r="C345" s="1" t="s">
        <v>2205</v>
      </c>
      <c r="D345" s="3" t="s">
        <v>20</v>
      </c>
      <c r="E345" s="3" t="s">
        <v>21</v>
      </c>
      <c r="F345" s="4" t="s">
        <v>22</v>
      </c>
      <c r="G345" s="4" t="s">
        <v>23</v>
      </c>
      <c r="H345" s="4" t="s">
        <v>24</v>
      </c>
      <c r="I345" s="4" t="s">
        <v>25</v>
      </c>
      <c r="J345" s="5" t="s">
        <v>25</v>
      </c>
      <c r="K345" s="5" t="s">
        <v>2206</v>
      </c>
      <c r="L345" s="5" t="s">
        <v>2207</v>
      </c>
      <c r="M345" s="5" t="s">
        <v>2208</v>
      </c>
      <c r="N345" s="5" t="s">
        <v>2209</v>
      </c>
      <c r="O345" s="5" t="s">
        <v>2210</v>
      </c>
      <c r="P345" s="4" t="str">
        <f t="shared" si="1"/>
        <v>Outstanding</v>
      </c>
      <c r="Q345" s="13" t="s">
        <v>25</v>
      </c>
    </row>
    <row r="346" spans="1:17" ht="60" customHeight="1" x14ac:dyDescent="0.35">
      <c r="A346" s="11" t="s">
        <v>2211</v>
      </c>
      <c r="B346" s="2" t="s">
        <v>2212</v>
      </c>
      <c r="C346" s="1" t="s">
        <v>2213</v>
      </c>
      <c r="D346" s="3" t="s">
        <v>20</v>
      </c>
      <c r="E346" s="3" t="s">
        <v>21</v>
      </c>
      <c r="F346" s="4" t="s">
        <v>22</v>
      </c>
      <c r="G346" s="4" t="s">
        <v>23</v>
      </c>
      <c r="H346" s="4" t="s">
        <v>24</v>
      </c>
      <c r="I346" s="4" t="s">
        <v>25</v>
      </c>
      <c r="J346" s="5" t="s">
        <v>25</v>
      </c>
      <c r="K346" s="5" t="s">
        <v>2214</v>
      </c>
      <c r="L346" s="5" t="s">
        <v>2215</v>
      </c>
      <c r="M346" s="5" t="s">
        <v>2216</v>
      </c>
      <c r="N346" s="5" t="s">
        <v>2217</v>
      </c>
      <c r="O346" s="5" t="s">
        <v>2218</v>
      </c>
      <c r="P346" s="4" t="str">
        <f t="shared" si="1"/>
        <v>Outstanding</v>
      </c>
      <c r="Q346" s="13" t="s">
        <v>25</v>
      </c>
    </row>
    <row r="347" spans="1:17" ht="60" customHeight="1" x14ac:dyDescent="0.35">
      <c r="A347" s="11" t="s">
        <v>2211</v>
      </c>
      <c r="B347" s="2" t="s">
        <v>2219</v>
      </c>
      <c r="C347" s="1" t="s">
        <v>2220</v>
      </c>
      <c r="D347" s="3" t="s">
        <v>20</v>
      </c>
      <c r="E347" s="3" t="s">
        <v>21</v>
      </c>
      <c r="F347" s="4" t="s">
        <v>22</v>
      </c>
      <c r="G347" s="4" t="s">
        <v>23</v>
      </c>
      <c r="H347" s="4" t="s">
        <v>24</v>
      </c>
      <c r="I347" s="4" t="s">
        <v>25</v>
      </c>
      <c r="J347" s="5" t="s">
        <v>25</v>
      </c>
      <c r="K347" s="5" t="s">
        <v>2221</v>
      </c>
      <c r="L347" s="5" t="s">
        <v>2222</v>
      </c>
      <c r="M347" s="5" t="s">
        <v>2223</v>
      </c>
      <c r="N347" s="5" t="s">
        <v>2224</v>
      </c>
      <c r="O347" s="5" t="s">
        <v>2225</v>
      </c>
      <c r="P347" s="4" t="str">
        <f t="shared" si="1"/>
        <v>Outstanding</v>
      </c>
      <c r="Q347" s="13" t="s">
        <v>25</v>
      </c>
    </row>
    <row r="348" spans="1:17" ht="60" customHeight="1" x14ac:dyDescent="0.35">
      <c r="A348" s="11" t="s">
        <v>2226</v>
      </c>
      <c r="B348" s="2" t="s">
        <v>2227</v>
      </c>
      <c r="C348" s="1" t="s">
        <v>2228</v>
      </c>
      <c r="D348" s="3" t="s">
        <v>20</v>
      </c>
      <c r="E348" s="3" t="s">
        <v>21</v>
      </c>
      <c r="F348" s="4" t="s">
        <v>22</v>
      </c>
      <c r="G348" s="4" t="s">
        <v>23</v>
      </c>
      <c r="H348" s="4" t="s">
        <v>24</v>
      </c>
      <c r="I348" s="4" t="s">
        <v>25</v>
      </c>
      <c r="J348" s="5" t="s">
        <v>25</v>
      </c>
      <c r="K348" s="5" t="s">
        <v>2229</v>
      </c>
      <c r="L348" s="5" t="s">
        <v>2230</v>
      </c>
      <c r="M348" s="5" t="s">
        <v>2231</v>
      </c>
      <c r="N348" s="5" t="s">
        <v>2232</v>
      </c>
      <c r="O348" s="5" t="s">
        <v>2233</v>
      </c>
      <c r="P348" s="4" t="str">
        <f t="shared" si="1"/>
        <v>Outstanding</v>
      </c>
      <c r="Q348" s="13" t="s">
        <v>25</v>
      </c>
    </row>
    <row r="349" spans="1:17" ht="60" customHeight="1" x14ac:dyDescent="0.35">
      <c r="A349" s="11" t="s">
        <v>2234</v>
      </c>
      <c r="B349" s="2" t="s">
        <v>2235</v>
      </c>
      <c r="C349" s="1" t="s">
        <v>2236</v>
      </c>
      <c r="D349" s="3" t="s">
        <v>20</v>
      </c>
      <c r="E349" s="3" t="s">
        <v>21</v>
      </c>
      <c r="F349" s="4" t="s">
        <v>22</v>
      </c>
      <c r="G349" s="4" t="s">
        <v>23</v>
      </c>
      <c r="H349" s="4" t="s">
        <v>24</v>
      </c>
      <c r="I349" s="4" t="s">
        <v>25</v>
      </c>
      <c r="J349" s="5" t="s">
        <v>25</v>
      </c>
      <c r="K349" s="5" t="s">
        <v>2237</v>
      </c>
      <c r="L349" s="5" t="s">
        <v>2238</v>
      </c>
      <c r="M349" s="5" t="s">
        <v>2239</v>
      </c>
      <c r="N349" s="5" t="s">
        <v>2240</v>
      </c>
      <c r="O349" s="5" t="s">
        <v>2241</v>
      </c>
      <c r="P349" s="4" t="str">
        <f t="shared" si="1"/>
        <v>Outstanding</v>
      </c>
      <c r="Q349" s="13" t="s">
        <v>25</v>
      </c>
    </row>
    <row r="350" spans="1:17" ht="60" customHeight="1" x14ac:dyDescent="0.35">
      <c r="A350" s="11" t="s">
        <v>2234</v>
      </c>
      <c r="B350" s="2" t="s">
        <v>2242</v>
      </c>
      <c r="C350" s="1" t="s">
        <v>2243</v>
      </c>
      <c r="D350" s="3" t="s">
        <v>20</v>
      </c>
      <c r="E350" s="3" t="s">
        <v>21</v>
      </c>
      <c r="F350" s="4" t="s">
        <v>22</v>
      </c>
      <c r="G350" s="4" t="s">
        <v>23</v>
      </c>
      <c r="H350" s="4" t="s">
        <v>24</v>
      </c>
      <c r="I350" s="4" t="s">
        <v>25</v>
      </c>
      <c r="J350" s="5" t="s">
        <v>25</v>
      </c>
      <c r="K350" s="5" t="s">
        <v>2244</v>
      </c>
      <c r="L350" s="5" t="s">
        <v>2245</v>
      </c>
      <c r="M350" s="5" t="s">
        <v>2246</v>
      </c>
      <c r="N350" s="5" t="s">
        <v>2247</v>
      </c>
      <c r="O350" s="5" t="s">
        <v>2248</v>
      </c>
      <c r="P350" s="4" t="str">
        <f t="shared" si="1"/>
        <v>Outstanding</v>
      </c>
      <c r="Q350" s="13" t="s">
        <v>25</v>
      </c>
    </row>
    <row r="351" spans="1:17" ht="60" customHeight="1" x14ac:dyDescent="0.35">
      <c r="A351" s="11" t="s">
        <v>2234</v>
      </c>
      <c r="B351" s="2" t="s">
        <v>2249</v>
      </c>
      <c r="C351" s="1" t="s">
        <v>2250</v>
      </c>
      <c r="D351" s="3" t="s">
        <v>20</v>
      </c>
      <c r="E351" s="3" t="s">
        <v>21</v>
      </c>
      <c r="F351" s="4" t="s">
        <v>22</v>
      </c>
      <c r="G351" s="4" t="s">
        <v>23</v>
      </c>
      <c r="H351" s="4" t="s">
        <v>24</v>
      </c>
      <c r="I351" s="4" t="s">
        <v>25</v>
      </c>
      <c r="J351" s="5" t="s">
        <v>25</v>
      </c>
      <c r="K351" s="5" t="s">
        <v>2251</v>
      </c>
      <c r="L351" s="5" t="s">
        <v>2252</v>
      </c>
      <c r="M351" s="5" t="s">
        <v>2253</v>
      </c>
      <c r="N351" s="5" t="s">
        <v>2254</v>
      </c>
      <c r="O351" s="5" t="s">
        <v>2255</v>
      </c>
      <c r="P351" s="4" t="str">
        <f t="shared" si="1"/>
        <v>Outstanding</v>
      </c>
      <c r="Q351" s="13" t="s">
        <v>25</v>
      </c>
    </row>
    <row r="352" spans="1:17" ht="60" customHeight="1" x14ac:dyDescent="0.35">
      <c r="A352" s="11" t="s">
        <v>2256</v>
      </c>
      <c r="B352" s="2" t="s">
        <v>2257</v>
      </c>
      <c r="C352" s="1" t="s">
        <v>2258</v>
      </c>
      <c r="D352" s="3" t="s">
        <v>20</v>
      </c>
      <c r="E352" s="3" t="s">
        <v>21</v>
      </c>
      <c r="F352" s="4" t="s">
        <v>22</v>
      </c>
      <c r="G352" s="4" t="s">
        <v>23</v>
      </c>
      <c r="H352" s="4" t="s">
        <v>24</v>
      </c>
      <c r="I352" s="4" t="s">
        <v>25</v>
      </c>
      <c r="J352" s="5" t="s">
        <v>25</v>
      </c>
      <c r="K352" s="5" t="s">
        <v>2259</v>
      </c>
      <c r="L352" s="5" t="s">
        <v>2260</v>
      </c>
      <c r="M352" s="5" t="s">
        <v>2261</v>
      </c>
      <c r="N352" s="5" t="s">
        <v>2262</v>
      </c>
      <c r="O352" s="5" t="s">
        <v>2263</v>
      </c>
      <c r="P352" s="4" t="str">
        <f t="shared" si="1"/>
        <v>Outstanding</v>
      </c>
      <c r="Q352" s="13" t="s">
        <v>25</v>
      </c>
    </row>
    <row r="353" spans="1:17" ht="60" customHeight="1" x14ac:dyDescent="0.35">
      <c r="A353" s="11" t="s">
        <v>2264</v>
      </c>
      <c r="B353" s="2" t="s">
        <v>2265</v>
      </c>
      <c r="C353" s="1" t="s">
        <v>2266</v>
      </c>
      <c r="D353" s="3" t="s">
        <v>20</v>
      </c>
      <c r="E353" s="3" t="s">
        <v>21</v>
      </c>
      <c r="F353" s="4" t="s">
        <v>22</v>
      </c>
      <c r="G353" s="4" t="s">
        <v>23</v>
      </c>
      <c r="H353" s="4" t="s">
        <v>24</v>
      </c>
      <c r="I353" s="4" t="s">
        <v>25</v>
      </c>
      <c r="J353" s="5" t="s">
        <v>25</v>
      </c>
      <c r="K353" s="5" t="s">
        <v>2267</v>
      </c>
      <c r="L353" s="5" t="s">
        <v>2268</v>
      </c>
      <c r="M353" s="5" t="s">
        <v>2269</v>
      </c>
      <c r="N353" s="5" t="s">
        <v>2270</v>
      </c>
      <c r="O353" s="5" t="s">
        <v>2271</v>
      </c>
      <c r="P353" s="4" t="str">
        <f t="shared" si="1"/>
        <v>Outstanding</v>
      </c>
      <c r="Q353" s="13" t="s">
        <v>25</v>
      </c>
    </row>
    <row r="354" spans="1:17" ht="60" customHeight="1" x14ac:dyDescent="0.35">
      <c r="A354" s="11" t="s">
        <v>2264</v>
      </c>
      <c r="B354" s="2" t="s">
        <v>2272</v>
      </c>
      <c r="C354" s="1" t="s">
        <v>2273</v>
      </c>
      <c r="D354" s="3" t="s">
        <v>20</v>
      </c>
      <c r="E354" s="3" t="s">
        <v>21</v>
      </c>
      <c r="F354" s="4" t="s">
        <v>22</v>
      </c>
      <c r="G354" s="4" t="s">
        <v>23</v>
      </c>
      <c r="H354" s="4" t="s">
        <v>24</v>
      </c>
      <c r="I354" s="4" t="s">
        <v>25</v>
      </c>
      <c r="J354" s="5" t="s">
        <v>25</v>
      </c>
      <c r="K354" s="5" t="s">
        <v>2274</v>
      </c>
      <c r="L354" s="5" t="s">
        <v>2275</v>
      </c>
      <c r="M354" s="5" t="s">
        <v>2276</v>
      </c>
      <c r="N354" s="5" t="s">
        <v>2277</v>
      </c>
      <c r="O354" s="5" t="s">
        <v>2278</v>
      </c>
      <c r="P354" s="4" t="str">
        <f t="shared" si="1"/>
        <v>Outstanding</v>
      </c>
      <c r="Q354" s="13" t="s">
        <v>25</v>
      </c>
    </row>
    <row r="355" spans="1:17" ht="60" customHeight="1" x14ac:dyDescent="0.35">
      <c r="A355" s="11" t="s">
        <v>2264</v>
      </c>
      <c r="B355" s="2" t="s">
        <v>2279</v>
      </c>
      <c r="C355" s="1" t="s">
        <v>2280</v>
      </c>
      <c r="D355" s="3" t="s">
        <v>20</v>
      </c>
      <c r="E355" s="3" t="s">
        <v>21</v>
      </c>
      <c r="F355" s="4" t="s">
        <v>22</v>
      </c>
      <c r="G355" s="4" t="s">
        <v>23</v>
      </c>
      <c r="H355" s="4" t="s">
        <v>24</v>
      </c>
      <c r="I355" s="4" t="s">
        <v>25</v>
      </c>
      <c r="J355" s="5" t="s">
        <v>25</v>
      </c>
      <c r="K355" s="5" t="s">
        <v>2281</v>
      </c>
      <c r="L355" s="5" t="s">
        <v>2282</v>
      </c>
      <c r="M355" s="5" t="s">
        <v>98</v>
      </c>
      <c r="N355" s="5" t="s">
        <v>2283</v>
      </c>
      <c r="O355" s="5" t="s">
        <v>2284</v>
      </c>
      <c r="P355" s="4" t="str">
        <f t="shared" si="1"/>
        <v>Outstanding</v>
      </c>
      <c r="Q355" s="13" t="s">
        <v>25</v>
      </c>
    </row>
    <row r="356" spans="1:17" ht="60" customHeight="1" x14ac:dyDescent="0.35">
      <c r="A356" s="11" t="s">
        <v>2264</v>
      </c>
      <c r="B356" s="2" t="s">
        <v>2285</v>
      </c>
      <c r="C356" s="1" t="s">
        <v>2286</v>
      </c>
      <c r="D356" s="3" t="s">
        <v>20</v>
      </c>
      <c r="E356" s="3" t="s">
        <v>21</v>
      </c>
      <c r="F356" s="4" t="s">
        <v>22</v>
      </c>
      <c r="G356" s="4" t="s">
        <v>23</v>
      </c>
      <c r="H356" s="4" t="s">
        <v>24</v>
      </c>
      <c r="I356" s="4" t="s">
        <v>25</v>
      </c>
      <c r="J356" s="5" t="s">
        <v>25</v>
      </c>
      <c r="K356" s="5" t="s">
        <v>2287</v>
      </c>
      <c r="L356" s="5" t="s">
        <v>2288</v>
      </c>
      <c r="M356" s="5" t="s">
        <v>2289</v>
      </c>
      <c r="N356" s="5" t="s">
        <v>2290</v>
      </c>
      <c r="O356" s="5" t="s">
        <v>2291</v>
      </c>
      <c r="P356" s="4" t="str">
        <f t="shared" si="1"/>
        <v>Outstanding</v>
      </c>
      <c r="Q356" s="13" t="s">
        <v>25</v>
      </c>
    </row>
    <row r="357" spans="1:17" ht="60" customHeight="1" x14ac:dyDescent="0.35">
      <c r="A357" s="11" t="s">
        <v>2264</v>
      </c>
      <c r="B357" s="2" t="s">
        <v>2292</v>
      </c>
      <c r="C357" s="1" t="s">
        <v>2293</v>
      </c>
      <c r="D357" s="3" t="s">
        <v>20</v>
      </c>
      <c r="E357" s="3" t="s">
        <v>21</v>
      </c>
      <c r="F357" s="4" t="s">
        <v>22</v>
      </c>
      <c r="G357" s="4" t="s">
        <v>23</v>
      </c>
      <c r="H357" s="4" t="s">
        <v>24</v>
      </c>
      <c r="I357" s="4" t="s">
        <v>25</v>
      </c>
      <c r="J357" s="5" t="s">
        <v>25</v>
      </c>
      <c r="K357" s="5" t="s">
        <v>2294</v>
      </c>
      <c r="L357" s="5" t="s">
        <v>2295</v>
      </c>
      <c r="M357" s="5" t="s">
        <v>2296</v>
      </c>
      <c r="N357" s="5" t="s">
        <v>2297</v>
      </c>
      <c r="O357" s="5" t="s">
        <v>2291</v>
      </c>
      <c r="P357" s="4" t="str">
        <f t="shared" si="1"/>
        <v>Outstanding</v>
      </c>
      <c r="Q357" s="13" t="s">
        <v>25</v>
      </c>
    </row>
    <row r="358" spans="1:17" ht="60" customHeight="1" x14ac:dyDescent="0.35">
      <c r="A358" s="11" t="s">
        <v>2264</v>
      </c>
      <c r="B358" s="2" t="s">
        <v>2298</v>
      </c>
      <c r="C358" s="1" t="s">
        <v>2299</v>
      </c>
      <c r="D358" s="3" t="s">
        <v>20</v>
      </c>
      <c r="E358" s="3" t="s">
        <v>21</v>
      </c>
      <c r="F358" s="4" t="s">
        <v>22</v>
      </c>
      <c r="G358" s="4" t="s">
        <v>23</v>
      </c>
      <c r="H358" s="4" t="s">
        <v>24</v>
      </c>
      <c r="I358" s="4" t="s">
        <v>25</v>
      </c>
      <c r="J358" s="5" t="s">
        <v>25</v>
      </c>
      <c r="K358" s="5" t="s">
        <v>2300</v>
      </c>
      <c r="L358" s="5" t="s">
        <v>2301</v>
      </c>
      <c r="M358" s="5" t="s">
        <v>2302</v>
      </c>
      <c r="N358" s="5" t="s">
        <v>2303</v>
      </c>
      <c r="O358" s="5" t="s">
        <v>2304</v>
      </c>
      <c r="P358" s="4" t="str">
        <f t="shared" si="1"/>
        <v>Outstanding</v>
      </c>
      <c r="Q358" s="13" t="s">
        <v>25</v>
      </c>
    </row>
    <row r="359" spans="1:17" ht="60" customHeight="1" x14ac:dyDescent="0.35">
      <c r="A359" s="11" t="s">
        <v>2264</v>
      </c>
      <c r="B359" s="2" t="s">
        <v>2305</v>
      </c>
      <c r="C359" s="1" t="s">
        <v>2306</v>
      </c>
      <c r="D359" s="3" t="s">
        <v>20</v>
      </c>
      <c r="E359" s="3" t="s">
        <v>21</v>
      </c>
      <c r="F359" s="4" t="s">
        <v>22</v>
      </c>
      <c r="G359" s="4" t="s">
        <v>23</v>
      </c>
      <c r="H359" s="4" t="s">
        <v>24</v>
      </c>
      <c r="I359" s="4" t="s">
        <v>25</v>
      </c>
      <c r="J359" s="5" t="s">
        <v>25</v>
      </c>
      <c r="K359" s="5" t="s">
        <v>2307</v>
      </c>
      <c r="L359" s="5" t="s">
        <v>2308</v>
      </c>
      <c r="M359" s="5" t="s">
        <v>98</v>
      </c>
      <c r="N359" s="5" t="s">
        <v>2309</v>
      </c>
      <c r="O359" s="5" t="s">
        <v>2310</v>
      </c>
      <c r="P359" s="4" t="str">
        <f t="shared" si="1"/>
        <v>Outstanding</v>
      </c>
      <c r="Q359" s="13" t="s">
        <v>25</v>
      </c>
    </row>
    <row r="360" spans="1:17" ht="60" customHeight="1" x14ac:dyDescent="0.35">
      <c r="A360" s="11" t="s">
        <v>2264</v>
      </c>
      <c r="B360" s="2" t="s">
        <v>2311</v>
      </c>
      <c r="C360" s="1" t="s">
        <v>2312</v>
      </c>
      <c r="D360" s="3" t="s">
        <v>20</v>
      </c>
      <c r="E360" s="3" t="s">
        <v>21</v>
      </c>
      <c r="F360" s="4" t="s">
        <v>22</v>
      </c>
      <c r="G360" s="4" t="s">
        <v>23</v>
      </c>
      <c r="H360" s="4" t="s">
        <v>24</v>
      </c>
      <c r="I360" s="4" t="s">
        <v>25</v>
      </c>
      <c r="J360" s="5" t="s">
        <v>25</v>
      </c>
      <c r="K360" s="5" t="s">
        <v>2313</v>
      </c>
      <c r="L360" s="5" t="s">
        <v>2314</v>
      </c>
      <c r="M360" s="5" t="s">
        <v>2315</v>
      </c>
      <c r="N360" s="5" t="s">
        <v>2316</v>
      </c>
      <c r="O360" s="5" t="s">
        <v>2310</v>
      </c>
      <c r="P360" s="4" t="str">
        <f t="shared" si="1"/>
        <v>Outstanding</v>
      </c>
      <c r="Q360" s="13" t="s">
        <v>25</v>
      </c>
    </row>
    <row r="361" spans="1:17" ht="60" customHeight="1" x14ac:dyDescent="0.35">
      <c r="A361" s="11" t="s">
        <v>2264</v>
      </c>
      <c r="B361" s="2" t="s">
        <v>2317</v>
      </c>
      <c r="C361" s="1" t="s">
        <v>2318</v>
      </c>
      <c r="D361" s="3" t="s">
        <v>20</v>
      </c>
      <c r="E361" s="3" t="s">
        <v>21</v>
      </c>
      <c r="F361" s="4" t="s">
        <v>22</v>
      </c>
      <c r="G361" s="4" t="s">
        <v>23</v>
      </c>
      <c r="H361" s="4" t="s">
        <v>24</v>
      </c>
      <c r="I361" s="4" t="s">
        <v>25</v>
      </c>
      <c r="J361" s="5" t="s">
        <v>25</v>
      </c>
      <c r="K361" s="5" t="s">
        <v>2319</v>
      </c>
      <c r="L361" s="5" t="s">
        <v>2320</v>
      </c>
      <c r="M361" s="5" t="s">
        <v>98</v>
      </c>
      <c r="N361" s="5" t="s">
        <v>2321</v>
      </c>
      <c r="O361" s="5" t="s">
        <v>2322</v>
      </c>
      <c r="P361" s="4" t="str">
        <f t="shared" si="1"/>
        <v>Outstanding</v>
      </c>
      <c r="Q361" s="13" t="s">
        <v>25</v>
      </c>
    </row>
    <row r="362" spans="1:17" ht="60" customHeight="1" x14ac:dyDescent="0.35">
      <c r="A362" s="11" t="s">
        <v>2264</v>
      </c>
      <c r="B362" s="2" t="s">
        <v>2323</v>
      </c>
      <c r="C362" s="1" t="s">
        <v>2324</v>
      </c>
      <c r="D362" s="3" t="s">
        <v>20</v>
      </c>
      <c r="E362" s="3" t="s">
        <v>21</v>
      </c>
      <c r="F362" s="4" t="s">
        <v>22</v>
      </c>
      <c r="G362" s="4" t="s">
        <v>23</v>
      </c>
      <c r="H362" s="4" t="s">
        <v>24</v>
      </c>
      <c r="I362" s="4" t="s">
        <v>25</v>
      </c>
      <c r="J362" s="5" t="s">
        <v>25</v>
      </c>
      <c r="K362" s="5" t="s">
        <v>2325</v>
      </c>
      <c r="L362" s="5" t="s">
        <v>2326</v>
      </c>
      <c r="M362" s="5" t="s">
        <v>98</v>
      </c>
      <c r="N362" s="5" t="s">
        <v>2327</v>
      </c>
      <c r="O362" s="5" t="s">
        <v>2328</v>
      </c>
      <c r="P362" s="4" t="str">
        <f t="shared" si="1"/>
        <v>Outstanding</v>
      </c>
      <c r="Q362" s="13" t="s">
        <v>25</v>
      </c>
    </row>
    <row r="363" spans="1:17" ht="60" customHeight="1" x14ac:dyDescent="0.35">
      <c r="A363" s="11" t="s">
        <v>2264</v>
      </c>
      <c r="B363" s="2" t="s">
        <v>2329</v>
      </c>
      <c r="C363" s="1" t="s">
        <v>2330</v>
      </c>
      <c r="D363" s="3" t="s">
        <v>20</v>
      </c>
      <c r="E363" s="3" t="s">
        <v>21</v>
      </c>
      <c r="F363" s="4" t="s">
        <v>22</v>
      </c>
      <c r="G363" s="4" t="s">
        <v>23</v>
      </c>
      <c r="H363" s="4" t="s">
        <v>24</v>
      </c>
      <c r="I363" s="4" t="s">
        <v>25</v>
      </c>
      <c r="J363" s="5" t="s">
        <v>25</v>
      </c>
      <c r="K363" s="5" t="s">
        <v>2331</v>
      </c>
      <c r="L363" s="5" t="s">
        <v>2332</v>
      </c>
      <c r="M363" s="5" t="s">
        <v>2333</v>
      </c>
      <c r="N363" s="5" t="s">
        <v>2334</v>
      </c>
      <c r="O363" s="5" t="s">
        <v>2335</v>
      </c>
      <c r="P363" s="4" t="str">
        <f t="shared" si="1"/>
        <v>Outstanding</v>
      </c>
      <c r="Q363" s="13" t="s">
        <v>25</v>
      </c>
    </row>
    <row r="364" spans="1:17" ht="60" customHeight="1" x14ac:dyDescent="0.35">
      <c r="A364" s="11" t="s">
        <v>2264</v>
      </c>
      <c r="B364" s="2" t="s">
        <v>2336</v>
      </c>
      <c r="C364" s="1" t="s">
        <v>2337</v>
      </c>
      <c r="D364" s="3" t="s">
        <v>20</v>
      </c>
      <c r="E364" s="3" t="s">
        <v>21</v>
      </c>
      <c r="F364" s="4" t="s">
        <v>22</v>
      </c>
      <c r="G364" s="4" t="s">
        <v>23</v>
      </c>
      <c r="H364" s="4" t="s">
        <v>24</v>
      </c>
      <c r="I364" s="4" t="s">
        <v>25</v>
      </c>
      <c r="J364" s="5" t="s">
        <v>25</v>
      </c>
      <c r="K364" s="5" t="s">
        <v>2338</v>
      </c>
      <c r="L364" s="5" t="s">
        <v>2339</v>
      </c>
      <c r="M364" s="5" t="s">
        <v>98</v>
      </c>
      <c r="N364" s="5" t="s">
        <v>2340</v>
      </c>
      <c r="O364" s="5" t="s">
        <v>2341</v>
      </c>
      <c r="P364" s="4" t="str">
        <f t="shared" si="1"/>
        <v>Outstanding</v>
      </c>
      <c r="Q364" s="13" t="s">
        <v>25</v>
      </c>
    </row>
    <row r="365" spans="1:17" ht="60" customHeight="1" x14ac:dyDescent="0.35">
      <c r="A365" s="11" t="s">
        <v>2264</v>
      </c>
      <c r="B365" s="2" t="s">
        <v>2342</v>
      </c>
      <c r="C365" s="1" t="s">
        <v>2343</v>
      </c>
      <c r="D365" s="3" t="s">
        <v>20</v>
      </c>
      <c r="E365" s="3" t="s">
        <v>21</v>
      </c>
      <c r="F365" s="4" t="s">
        <v>22</v>
      </c>
      <c r="G365" s="4" t="s">
        <v>23</v>
      </c>
      <c r="H365" s="4" t="s">
        <v>24</v>
      </c>
      <c r="I365" s="4" t="s">
        <v>25</v>
      </c>
      <c r="J365" s="5" t="s">
        <v>25</v>
      </c>
      <c r="K365" s="5" t="s">
        <v>2344</v>
      </c>
      <c r="L365" s="5" t="s">
        <v>2345</v>
      </c>
      <c r="M365" s="5" t="s">
        <v>2346</v>
      </c>
      <c r="N365" s="5" t="s">
        <v>2347</v>
      </c>
      <c r="O365" s="5" t="s">
        <v>2348</v>
      </c>
      <c r="P365" s="4" t="str">
        <f t="shared" si="1"/>
        <v>Outstanding</v>
      </c>
      <c r="Q365" s="13" t="s">
        <v>25</v>
      </c>
    </row>
    <row r="366" spans="1:17" ht="60" customHeight="1" x14ac:dyDescent="0.35">
      <c r="A366" s="11" t="s">
        <v>2349</v>
      </c>
      <c r="B366" s="2" t="s">
        <v>2350</v>
      </c>
      <c r="C366" s="1" t="s">
        <v>2351</v>
      </c>
      <c r="D366" s="3" t="s">
        <v>20</v>
      </c>
      <c r="E366" s="3" t="s">
        <v>21</v>
      </c>
      <c r="F366" s="4" t="s">
        <v>22</v>
      </c>
      <c r="G366" s="4" t="s">
        <v>23</v>
      </c>
      <c r="H366" s="4" t="s">
        <v>24</v>
      </c>
      <c r="I366" s="4" t="s">
        <v>25</v>
      </c>
      <c r="J366" s="5" t="s">
        <v>25</v>
      </c>
      <c r="K366" s="5" t="s">
        <v>2352</v>
      </c>
      <c r="L366" s="5" t="s">
        <v>2353</v>
      </c>
      <c r="M366" s="5" t="s">
        <v>2354</v>
      </c>
      <c r="N366" s="5" t="s">
        <v>2355</v>
      </c>
      <c r="O366" s="5" t="s">
        <v>2356</v>
      </c>
      <c r="P366" s="4" t="str">
        <f t="shared" si="1"/>
        <v>Outstanding</v>
      </c>
      <c r="Q366" s="13" t="s">
        <v>25</v>
      </c>
    </row>
    <row r="367" spans="1:17" ht="60" customHeight="1" x14ac:dyDescent="0.35">
      <c r="A367" s="11" t="s">
        <v>2349</v>
      </c>
      <c r="B367" s="2" t="s">
        <v>2357</v>
      </c>
      <c r="C367" s="1" t="s">
        <v>2358</v>
      </c>
      <c r="D367" s="3" t="s">
        <v>20</v>
      </c>
      <c r="E367" s="3" t="s">
        <v>21</v>
      </c>
      <c r="F367" s="4" t="s">
        <v>22</v>
      </c>
      <c r="G367" s="4" t="s">
        <v>23</v>
      </c>
      <c r="H367" s="4" t="s">
        <v>24</v>
      </c>
      <c r="I367" s="4" t="s">
        <v>25</v>
      </c>
      <c r="J367" s="5" t="s">
        <v>25</v>
      </c>
      <c r="K367" s="5" t="s">
        <v>2359</v>
      </c>
      <c r="L367" s="5" t="s">
        <v>2360</v>
      </c>
      <c r="M367" s="5" t="s">
        <v>98</v>
      </c>
      <c r="N367" s="5" t="s">
        <v>2361</v>
      </c>
      <c r="O367" s="5" t="s">
        <v>2362</v>
      </c>
      <c r="P367" s="4" t="str">
        <f t="shared" si="1"/>
        <v>Outstanding</v>
      </c>
      <c r="Q367" s="13" t="s">
        <v>25</v>
      </c>
    </row>
    <row r="368" spans="1:17" ht="60" customHeight="1" x14ac:dyDescent="0.35">
      <c r="A368" s="11" t="s">
        <v>2349</v>
      </c>
      <c r="B368" s="2" t="s">
        <v>2363</v>
      </c>
      <c r="C368" s="1" t="s">
        <v>2364</v>
      </c>
      <c r="D368" s="3" t="s">
        <v>20</v>
      </c>
      <c r="E368" s="3" t="s">
        <v>21</v>
      </c>
      <c r="F368" s="4" t="s">
        <v>22</v>
      </c>
      <c r="G368" s="4" t="s">
        <v>23</v>
      </c>
      <c r="H368" s="4" t="s">
        <v>24</v>
      </c>
      <c r="I368" s="4" t="s">
        <v>25</v>
      </c>
      <c r="J368" s="5" t="s">
        <v>25</v>
      </c>
      <c r="K368" s="5" t="s">
        <v>2365</v>
      </c>
      <c r="L368" s="5" t="s">
        <v>2366</v>
      </c>
      <c r="M368" s="5" t="s">
        <v>2367</v>
      </c>
      <c r="N368" s="5" t="s">
        <v>2368</v>
      </c>
      <c r="O368" s="5" t="s">
        <v>2278</v>
      </c>
      <c r="P368" s="4" t="str">
        <f t="shared" si="1"/>
        <v>Outstanding</v>
      </c>
      <c r="Q368" s="13" t="s">
        <v>25</v>
      </c>
    </row>
    <row r="369" spans="1:17" ht="60" customHeight="1" x14ac:dyDescent="0.35">
      <c r="A369" s="11" t="s">
        <v>2349</v>
      </c>
      <c r="B369" s="2" t="s">
        <v>2369</v>
      </c>
      <c r="C369" s="1" t="s">
        <v>2370</v>
      </c>
      <c r="D369" s="3" t="s">
        <v>20</v>
      </c>
      <c r="E369" s="3" t="s">
        <v>21</v>
      </c>
      <c r="F369" s="4" t="s">
        <v>22</v>
      </c>
      <c r="G369" s="4" t="s">
        <v>23</v>
      </c>
      <c r="H369" s="4" t="s">
        <v>24</v>
      </c>
      <c r="I369" s="4" t="s">
        <v>25</v>
      </c>
      <c r="J369" s="5" t="s">
        <v>25</v>
      </c>
      <c r="K369" s="5" t="s">
        <v>2371</v>
      </c>
      <c r="L369" s="5" t="s">
        <v>2372</v>
      </c>
      <c r="M369" s="5" t="s">
        <v>2373</v>
      </c>
      <c r="N369" s="5" t="s">
        <v>2374</v>
      </c>
      <c r="O369" s="5" t="s">
        <v>2284</v>
      </c>
      <c r="P369" s="4" t="str">
        <f t="shared" si="1"/>
        <v>Outstanding</v>
      </c>
      <c r="Q369" s="13" t="s">
        <v>25</v>
      </c>
    </row>
    <row r="370" spans="1:17" ht="60" customHeight="1" x14ac:dyDescent="0.35">
      <c r="A370" s="11" t="s">
        <v>2349</v>
      </c>
      <c r="B370" s="2" t="s">
        <v>2375</v>
      </c>
      <c r="C370" s="1" t="s">
        <v>2376</v>
      </c>
      <c r="D370" s="3" t="s">
        <v>20</v>
      </c>
      <c r="E370" s="3" t="s">
        <v>21</v>
      </c>
      <c r="F370" s="4" t="s">
        <v>22</v>
      </c>
      <c r="G370" s="4" t="s">
        <v>23</v>
      </c>
      <c r="H370" s="4" t="s">
        <v>24</v>
      </c>
      <c r="I370" s="4" t="s">
        <v>25</v>
      </c>
      <c r="J370" s="5" t="s">
        <v>25</v>
      </c>
      <c r="K370" s="5" t="s">
        <v>2377</v>
      </c>
      <c r="L370" s="5" t="s">
        <v>2378</v>
      </c>
      <c r="M370" s="5" t="s">
        <v>2379</v>
      </c>
      <c r="N370" s="5" t="s">
        <v>2380</v>
      </c>
      <c r="O370" s="5" t="s">
        <v>2291</v>
      </c>
      <c r="P370" s="4" t="str">
        <f t="shared" si="1"/>
        <v>Outstanding</v>
      </c>
      <c r="Q370" s="13" t="s">
        <v>25</v>
      </c>
    </row>
    <row r="371" spans="1:17" ht="60" customHeight="1" x14ac:dyDescent="0.35">
      <c r="A371" s="11" t="s">
        <v>2349</v>
      </c>
      <c r="B371" s="2" t="s">
        <v>2381</v>
      </c>
      <c r="C371" s="1" t="s">
        <v>2382</v>
      </c>
      <c r="D371" s="3" t="s">
        <v>20</v>
      </c>
      <c r="E371" s="3" t="s">
        <v>21</v>
      </c>
      <c r="F371" s="4" t="s">
        <v>22</v>
      </c>
      <c r="G371" s="4" t="s">
        <v>23</v>
      </c>
      <c r="H371" s="4" t="s">
        <v>24</v>
      </c>
      <c r="I371" s="4" t="s">
        <v>25</v>
      </c>
      <c r="J371" s="5" t="s">
        <v>25</v>
      </c>
      <c r="K371" s="5" t="s">
        <v>2383</v>
      </c>
      <c r="L371" s="5" t="s">
        <v>2384</v>
      </c>
      <c r="M371" s="5" t="s">
        <v>2385</v>
      </c>
      <c r="N371" s="5" t="s">
        <v>2386</v>
      </c>
      <c r="O371" s="5" t="s">
        <v>2291</v>
      </c>
      <c r="P371" s="4" t="str">
        <f t="shared" si="1"/>
        <v>Outstanding</v>
      </c>
      <c r="Q371" s="13" t="s">
        <v>25</v>
      </c>
    </row>
    <row r="372" spans="1:17" ht="60" customHeight="1" x14ac:dyDescent="0.35">
      <c r="A372" s="11" t="s">
        <v>2349</v>
      </c>
      <c r="B372" s="2" t="s">
        <v>2387</v>
      </c>
      <c r="C372" s="1" t="s">
        <v>2388</v>
      </c>
      <c r="D372" s="3" t="s">
        <v>20</v>
      </c>
      <c r="E372" s="3" t="s">
        <v>21</v>
      </c>
      <c r="F372" s="4" t="s">
        <v>22</v>
      </c>
      <c r="G372" s="4" t="s">
        <v>23</v>
      </c>
      <c r="H372" s="4" t="s">
        <v>24</v>
      </c>
      <c r="I372" s="4" t="s">
        <v>25</v>
      </c>
      <c r="J372" s="5" t="s">
        <v>25</v>
      </c>
      <c r="K372" s="5" t="s">
        <v>2389</v>
      </c>
      <c r="L372" s="5" t="s">
        <v>2390</v>
      </c>
      <c r="M372" s="5" t="s">
        <v>2391</v>
      </c>
      <c r="N372" s="5" t="s">
        <v>2392</v>
      </c>
      <c r="O372" s="5" t="s">
        <v>2393</v>
      </c>
      <c r="P372" s="4" t="str">
        <f t="shared" si="1"/>
        <v>Outstanding</v>
      </c>
      <c r="Q372" s="13" t="s">
        <v>25</v>
      </c>
    </row>
    <row r="373" spans="1:17" ht="60" customHeight="1" x14ac:dyDescent="0.35">
      <c r="A373" s="11" t="s">
        <v>2349</v>
      </c>
      <c r="B373" s="2" t="s">
        <v>2394</v>
      </c>
      <c r="C373" s="1" t="s">
        <v>2395</v>
      </c>
      <c r="D373" s="3" t="s">
        <v>20</v>
      </c>
      <c r="E373" s="3" t="s">
        <v>21</v>
      </c>
      <c r="F373" s="4" t="s">
        <v>22</v>
      </c>
      <c r="G373" s="4" t="s">
        <v>23</v>
      </c>
      <c r="H373" s="4" t="s">
        <v>24</v>
      </c>
      <c r="I373" s="4" t="s">
        <v>25</v>
      </c>
      <c r="J373" s="5" t="s">
        <v>25</v>
      </c>
      <c r="K373" s="5" t="s">
        <v>2396</v>
      </c>
      <c r="L373" s="5" t="s">
        <v>2397</v>
      </c>
      <c r="M373" s="5" t="s">
        <v>2398</v>
      </c>
      <c r="N373" s="5" t="s">
        <v>2399</v>
      </c>
      <c r="O373" s="5" t="s">
        <v>2400</v>
      </c>
      <c r="P373" s="4" t="str">
        <f t="shared" si="1"/>
        <v>Outstanding</v>
      </c>
      <c r="Q373" s="13" t="s">
        <v>25</v>
      </c>
    </row>
    <row r="374" spans="1:17" ht="60" customHeight="1" x14ac:dyDescent="0.35">
      <c r="A374" s="11" t="s">
        <v>2349</v>
      </c>
      <c r="B374" s="2" t="s">
        <v>2401</v>
      </c>
      <c r="C374" s="1" t="s">
        <v>2402</v>
      </c>
      <c r="D374" s="3" t="s">
        <v>20</v>
      </c>
      <c r="E374" s="3" t="s">
        <v>21</v>
      </c>
      <c r="F374" s="4" t="s">
        <v>22</v>
      </c>
      <c r="G374" s="4" t="s">
        <v>23</v>
      </c>
      <c r="H374" s="4" t="s">
        <v>24</v>
      </c>
      <c r="I374" s="4" t="s">
        <v>25</v>
      </c>
      <c r="J374" s="5" t="s">
        <v>25</v>
      </c>
      <c r="K374" s="5" t="s">
        <v>2403</v>
      </c>
      <c r="L374" s="5" t="s">
        <v>2404</v>
      </c>
      <c r="M374" s="5" t="s">
        <v>2405</v>
      </c>
      <c r="N374" s="5" t="s">
        <v>2406</v>
      </c>
      <c r="O374" s="5" t="s">
        <v>2400</v>
      </c>
      <c r="P374" s="4" t="str">
        <f t="shared" si="1"/>
        <v>Outstanding</v>
      </c>
      <c r="Q374" s="13" t="s">
        <v>25</v>
      </c>
    </row>
    <row r="375" spans="1:17" ht="60" customHeight="1" x14ac:dyDescent="0.35">
      <c r="A375" s="11" t="s">
        <v>2349</v>
      </c>
      <c r="B375" s="2" t="s">
        <v>2407</v>
      </c>
      <c r="C375" s="1" t="s">
        <v>2408</v>
      </c>
      <c r="D375" s="3" t="s">
        <v>20</v>
      </c>
      <c r="E375" s="3" t="s">
        <v>21</v>
      </c>
      <c r="F375" s="4" t="s">
        <v>22</v>
      </c>
      <c r="G375" s="4" t="s">
        <v>23</v>
      </c>
      <c r="H375" s="4" t="s">
        <v>24</v>
      </c>
      <c r="I375" s="4" t="s">
        <v>25</v>
      </c>
      <c r="J375" s="5" t="s">
        <v>25</v>
      </c>
      <c r="K375" s="5" t="s">
        <v>2409</v>
      </c>
      <c r="L375" s="5" t="s">
        <v>2410</v>
      </c>
      <c r="M375" s="5" t="s">
        <v>2411</v>
      </c>
      <c r="N375" s="5" t="s">
        <v>2412</v>
      </c>
      <c r="O375" s="5" t="s">
        <v>2413</v>
      </c>
      <c r="P375" s="4" t="str">
        <f t="shared" si="1"/>
        <v>Outstanding</v>
      </c>
      <c r="Q375" s="13" t="s">
        <v>25</v>
      </c>
    </row>
    <row r="376" spans="1:17" ht="60" customHeight="1" x14ac:dyDescent="0.35">
      <c r="A376" s="11" t="s">
        <v>2349</v>
      </c>
      <c r="B376" s="2" t="s">
        <v>2414</v>
      </c>
      <c r="C376" s="1" t="s">
        <v>2415</v>
      </c>
      <c r="D376" s="3" t="s">
        <v>20</v>
      </c>
      <c r="E376" s="3" t="s">
        <v>21</v>
      </c>
      <c r="F376" s="4" t="s">
        <v>22</v>
      </c>
      <c r="G376" s="4" t="s">
        <v>23</v>
      </c>
      <c r="H376" s="4" t="s">
        <v>24</v>
      </c>
      <c r="I376" s="4" t="s">
        <v>25</v>
      </c>
      <c r="J376" s="5" t="s">
        <v>25</v>
      </c>
      <c r="K376" s="5" t="s">
        <v>2416</v>
      </c>
      <c r="L376" s="5" t="s">
        <v>2417</v>
      </c>
      <c r="M376" s="5" t="s">
        <v>98</v>
      </c>
      <c r="N376" s="5" t="s">
        <v>2418</v>
      </c>
      <c r="O376" s="5" t="s">
        <v>2328</v>
      </c>
      <c r="P376" s="4" t="str">
        <f t="shared" si="1"/>
        <v>Outstanding</v>
      </c>
      <c r="Q376" s="13" t="s">
        <v>25</v>
      </c>
    </row>
    <row r="377" spans="1:17" ht="60" customHeight="1" x14ac:dyDescent="0.35">
      <c r="A377" s="11" t="s">
        <v>2349</v>
      </c>
      <c r="B377" s="2" t="s">
        <v>2419</v>
      </c>
      <c r="C377" s="1" t="s">
        <v>2420</v>
      </c>
      <c r="D377" s="3" t="s">
        <v>20</v>
      </c>
      <c r="E377" s="3" t="s">
        <v>21</v>
      </c>
      <c r="F377" s="4" t="s">
        <v>22</v>
      </c>
      <c r="G377" s="4" t="s">
        <v>23</v>
      </c>
      <c r="H377" s="4" t="s">
        <v>24</v>
      </c>
      <c r="I377" s="4" t="s">
        <v>25</v>
      </c>
      <c r="J377" s="5" t="s">
        <v>25</v>
      </c>
      <c r="K377" s="5" t="s">
        <v>2421</v>
      </c>
      <c r="L377" s="5" t="s">
        <v>2422</v>
      </c>
      <c r="M377" s="5" t="s">
        <v>2423</v>
      </c>
      <c r="N377" s="5" t="s">
        <v>2424</v>
      </c>
      <c r="O377" s="5" t="s">
        <v>2335</v>
      </c>
      <c r="P377" s="4" t="str">
        <f t="shared" si="1"/>
        <v>Outstanding</v>
      </c>
      <c r="Q377" s="13" t="s">
        <v>25</v>
      </c>
    </row>
    <row r="378" spans="1:17" ht="60" customHeight="1" x14ac:dyDescent="0.35">
      <c r="A378" s="11" t="s">
        <v>2349</v>
      </c>
      <c r="B378" s="2" t="s">
        <v>2425</v>
      </c>
      <c r="C378" s="1" t="s">
        <v>2426</v>
      </c>
      <c r="D378" s="3" t="s">
        <v>20</v>
      </c>
      <c r="E378" s="3" t="s">
        <v>21</v>
      </c>
      <c r="F378" s="4" t="s">
        <v>22</v>
      </c>
      <c r="G378" s="4" t="s">
        <v>23</v>
      </c>
      <c r="H378" s="4" t="s">
        <v>24</v>
      </c>
      <c r="I378" s="4" t="s">
        <v>25</v>
      </c>
      <c r="J378" s="5" t="s">
        <v>25</v>
      </c>
      <c r="K378" s="5" t="s">
        <v>2427</v>
      </c>
      <c r="L378" s="5" t="s">
        <v>2428</v>
      </c>
      <c r="M378" s="5" t="s">
        <v>2429</v>
      </c>
      <c r="N378" s="5" t="s">
        <v>2430</v>
      </c>
      <c r="O378" s="5" t="s">
        <v>2431</v>
      </c>
      <c r="P378" s="4" t="str">
        <f t="shared" si="1"/>
        <v>Outstanding</v>
      </c>
      <c r="Q378" s="13" t="s">
        <v>25</v>
      </c>
    </row>
    <row r="379" spans="1:17" ht="60" customHeight="1" x14ac:dyDescent="0.35">
      <c r="A379" s="11" t="s">
        <v>2349</v>
      </c>
      <c r="B379" s="2" t="s">
        <v>2432</v>
      </c>
      <c r="C379" s="1" t="s">
        <v>2433</v>
      </c>
      <c r="D379" s="3" t="s">
        <v>20</v>
      </c>
      <c r="E379" s="3" t="s">
        <v>21</v>
      </c>
      <c r="F379" s="4" t="s">
        <v>22</v>
      </c>
      <c r="G379" s="4" t="s">
        <v>23</v>
      </c>
      <c r="H379" s="4" t="s">
        <v>24</v>
      </c>
      <c r="I379" s="4" t="s">
        <v>25</v>
      </c>
      <c r="J379" s="5" t="s">
        <v>25</v>
      </c>
      <c r="K379" s="5" t="s">
        <v>2434</v>
      </c>
      <c r="L379" s="5" t="s">
        <v>2435</v>
      </c>
      <c r="M379" s="5" t="s">
        <v>2436</v>
      </c>
      <c r="N379" s="5" t="s">
        <v>2437</v>
      </c>
      <c r="O379" s="5" t="s">
        <v>2438</v>
      </c>
      <c r="P379" s="4" t="str">
        <f t="shared" si="1"/>
        <v>Outstanding</v>
      </c>
      <c r="Q379" s="13" t="s">
        <v>25</v>
      </c>
    </row>
    <row r="380" spans="1:17" ht="60" customHeight="1" x14ac:dyDescent="0.35">
      <c r="A380" s="11" t="s">
        <v>2439</v>
      </c>
      <c r="B380" s="2" t="s">
        <v>2440</v>
      </c>
      <c r="C380" s="1" t="s">
        <v>2441</v>
      </c>
      <c r="D380" s="3" t="s">
        <v>20</v>
      </c>
      <c r="E380" s="3" t="s">
        <v>21</v>
      </c>
      <c r="F380" s="4" t="s">
        <v>22</v>
      </c>
      <c r="G380" s="4" t="s">
        <v>23</v>
      </c>
      <c r="H380" s="4" t="s">
        <v>24</v>
      </c>
      <c r="I380" s="4" t="s">
        <v>25</v>
      </c>
      <c r="J380" s="5" t="s">
        <v>25</v>
      </c>
      <c r="K380" s="5" t="s">
        <v>2442</v>
      </c>
      <c r="L380" s="5" t="s">
        <v>2443</v>
      </c>
      <c r="M380" s="5" t="s">
        <v>2444</v>
      </c>
      <c r="N380" s="5" t="s">
        <v>2445</v>
      </c>
      <c r="O380" s="5" t="s">
        <v>2446</v>
      </c>
      <c r="P380" s="4" t="str">
        <f t="shared" si="1"/>
        <v>Outstanding</v>
      </c>
      <c r="Q380" s="13" t="s">
        <v>25</v>
      </c>
    </row>
    <row r="381" spans="1:17" ht="60" customHeight="1" x14ac:dyDescent="0.35">
      <c r="A381" s="11" t="s">
        <v>2439</v>
      </c>
      <c r="B381" s="2" t="s">
        <v>2447</v>
      </c>
      <c r="C381" s="1" t="s">
        <v>2448</v>
      </c>
      <c r="D381" s="3" t="s">
        <v>20</v>
      </c>
      <c r="E381" s="3" t="s">
        <v>21</v>
      </c>
      <c r="F381" s="4" t="s">
        <v>22</v>
      </c>
      <c r="G381" s="4" t="s">
        <v>23</v>
      </c>
      <c r="H381" s="4" t="s">
        <v>24</v>
      </c>
      <c r="I381" s="4" t="s">
        <v>25</v>
      </c>
      <c r="J381" s="5" t="s">
        <v>25</v>
      </c>
      <c r="K381" s="5" t="s">
        <v>2449</v>
      </c>
      <c r="L381" s="5" t="s">
        <v>2450</v>
      </c>
      <c r="M381" s="5" t="s">
        <v>2451</v>
      </c>
      <c r="N381" s="5" t="s">
        <v>2452</v>
      </c>
      <c r="O381" s="5" t="s">
        <v>2278</v>
      </c>
      <c r="P381" s="4" t="str">
        <f t="shared" si="1"/>
        <v>Outstanding</v>
      </c>
      <c r="Q381" s="13" t="s">
        <v>25</v>
      </c>
    </row>
    <row r="382" spans="1:17" ht="60" customHeight="1" x14ac:dyDescent="0.35">
      <c r="A382" s="11" t="s">
        <v>2439</v>
      </c>
      <c r="B382" s="2" t="s">
        <v>2453</v>
      </c>
      <c r="C382" s="1" t="s">
        <v>2454</v>
      </c>
      <c r="D382" s="3" t="s">
        <v>20</v>
      </c>
      <c r="E382" s="3" t="s">
        <v>21</v>
      </c>
      <c r="F382" s="4" t="s">
        <v>22</v>
      </c>
      <c r="G382" s="4" t="s">
        <v>23</v>
      </c>
      <c r="H382" s="4" t="s">
        <v>24</v>
      </c>
      <c r="I382" s="4" t="s">
        <v>25</v>
      </c>
      <c r="J382" s="5" t="s">
        <v>25</v>
      </c>
      <c r="K382" s="5" t="s">
        <v>2455</v>
      </c>
      <c r="L382" s="5" t="s">
        <v>2456</v>
      </c>
      <c r="M382" s="5" t="s">
        <v>98</v>
      </c>
      <c r="N382" s="5" t="s">
        <v>2457</v>
      </c>
      <c r="O382" s="5" t="s">
        <v>2284</v>
      </c>
      <c r="P382" s="4" t="str">
        <f t="shared" si="1"/>
        <v>Outstanding</v>
      </c>
      <c r="Q382" s="13" t="s">
        <v>25</v>
      </c>
    </row>
    <row r="383" spans="1:17" ht="60" customHeight="1" x14ac:dyDescent="0.35">
      <c r="A383" s="11" t="s">
        <v>2439</v>
      </c>
      <c r="B383" s="2" t="s">
        <v>2458</v>
      </c>
      <c r="C383" s="1" t="s">
        <v>2459</v>
      </c>
      <c r="D383" s="3" t="s">
        <v>20</v>
      </c>
      <c r="E383" s="3" t="s">
        <v>21</v>
      </c>
      <c r="F383" s="4" t="s">
        <v>22</v>
      </c>
      <c r="G383" s="4" t="s">
        <v>23</v>
      </c>
      <c r="H383" s="4" t="s">
        <v>24</v>
      </c>
      <c r="I383" s="4" t="s">
        <v>25</v>
      </c>
      <c r="J383" s="5" t="s">
        <v>25</v>
      </c>
      <c r="K383" s="5" t="s">
        <v>2460</v>
      </c>
      <c r="L383" s="5" t="s">
        <v>2461</v>
      </c>
      <c r="M383" s="5" t="s">
        <v>2462</v>
      </c>
      <c r="N383" s="5" t="s">
        <v>2463</v>
      </c>
      <c r="O383" s="5" t="s">
        <v>2291</v>
      </c>
      <c r="P383" s="4" t="str">
        <f t="shared" si="1"/>
        <v>Outstanding</v>
      </c>
      <c r="Q383" s="13" t="s">
        <v>25</v>
      </c>
    </row>
    <row r="384" spans="1:17" ht="60" customHeight="1" x14ac:dyDescent="0.35">
      <c r="A384" s="11" t="s">
        <v>2439</v>
      </c>
      <c r="B384" s="2" t="s">
        <v>2464</v>
      </c>
      <c r="C384" s="1" t="s">
        <v>2465</v>
      </c>
      <c r="D384" s="3" t="s">
        <v>20</v>
      </c>
      <c r="E384" s="3" t="s">
        <v>21</v>
      </c>
      <c r="F384" s="4" t="s">
        <v>22</v>
      </c>
      <c r="G384" s="4" t="s">
        <v>23</v>
      </c>
      <c r="H384" s="4" t="s">
        <v>24</v>
      </c>
      <c r="I384" s="4" t="s">
        <v>25</v>
      </c>
      <c r="J384" s="5" t="s">
        <v>25</v>
      </c>
      <c r="K384" s="5" t="s">
        <v>2466</v>
      </c>
      <c r="L384" s="5" t="s">
        <v>2467</v>
      </c>
      <c r="M384" s="5" t="s">
        <v>2468</v>
      </c>
      <c r="N384" s="5" t="s">
        <v>2469</v>
      </c>
      <c r="O384" s="5" t="s">
        <v>2291</v>
      </c>
      <c r="P384" s="4" t="str">
        <f t="shared" si="1"/>
        <v>Outstanding</v>
      </c>
      <c r="Q384" s="13" t="s">
        <v>25</v>
      </c>
    </row>
    <row r="385" spans="1:17" ht="60" customHeight="1" x14ac:dyDescent="0.35">
      <c r="A385" s="11" t="s">
        <v>2439</v>
      </c>
      <c r="B385" s="2" t="s">
        <v>2470</v>
      </c>
      <c r="C385" s="1" t="s">
        <v>2471</v>
      </c>
      <c r="D385" s="3" t="s">
        <v>20</v>
      </c>
      <c r="E385" s="3" t="s">
        <v>21</v>
      </c>
      <c r="F385" s="4" t="s">
        <v>22</v>
      </c>
      <c r="G385" s="4" t="s">
        <v>23</v>
      </c>
      <c r="H385" s="4" t="s">
        <v>24</v>
      </c>
      <c r="I385" s="4" t="s">
        <v>25</v>
      </c>
      <c r="J385" s="5" t="s">
        <v>25</v>
      </c>
      <c r="K385" s="5" t="s">
        <v>2472</v>
      </c>
      <c r="L385" s="5" t="s">
        <v>2473</v>
      </c>
      <c r="M385" s="5" t="s">
        <v>2474</v>
      </c>
      <c r="N385" s="5" t="s">
        <v>2475</v>
      </c>
      <c r="O385" s="5" t="s">
        <v>2476</v>
      </c>
      <c r="P385" s="4" t="str">
        <f t="shared" si="1"/>
        <v>Outstanding</v>
      </c>
      <c r="Q385" s="13" t="s">
        <v>25</v>
      </c>
    </row>
    <row r="386" spans="1:17" ht="60" customHeight="1" x14ac:dyDescent="0.35">
      <c r="A386" s="11" t="s">
        <v>2439</v>
      </c>
      <c r="B386" s="2" t="s">
        <v>2477</v>
      </c>
      <c r="C386" s="1" t="s">
        <v>2478</v>
      </c>
      <c r="D386" s="3" t="s">
        <v>20</v>
      </c>
      <c r="E386" s="3" t="s">
        <v>21</v>
      </c>
      <c r="F386" s="4" t="s">
        <v>22</v>
      </c>
      <c r="G386" s="4" t="s">
        <v>23</v>
      </c>
      <c r="H386" s="4" t="s">
        <v>24</v>
      </c>
      <c r="I386" s="4" t="s">
        <v>25</v>
      </c>
      <c r="J386" s="5" t="s">
        <v>25</v>
      </c>
      <c r="K386" s="5" t="s">
        <v>2479</v>
      </c>
      <c r="L386" s="5" t="s">
        <v>2480</v>
      </c>
      <c r="M386" s="5" t="s">
        <v>98</v>
      </c>
      <c r="N386" s="5" t="s">
        <v>2481</v>
      </c>
      <c r="O386" s="5" t="s">
        <v>2482</v>
      </c>
      <c r="P386" s="4" t="str">
        <f t="shared" si="1"/>
        <v>Outstanding</v>
      </c>
      <c r="Q386" s="13" t="s">
        <v>25</v>
      </c>
    </row>
    <row r="387" spans="1:17" ht="60" customHeight="1" x14ac:dyDescent="0.35">
      <c r="A387" s="11" t="s">
        <v>2439</v>
      </c>
      <c r="B387" s="2" t="s">
        <v>2483</v>
      </c>
      <c r="C387" s="1" t="s">
        <v>2484</v>
      </c>
      <c r="D387" s="3" t="s">
        <v>20</v>
      </c>
      <c r="E387" s="3" t="s">
        <v>21</v>
      </c>
      <c r="F387" s="4" t="s">
        <v>22</v>
      </c>
      <c r="G387" s="4" t="s">
        <v>23</v>
      </c>
      <c r="H387" s="4" t="s">
        <v>24</v>
      </c>
      <c r="I387" s="4" t="s">
        <v>25</v>
      </c>
      <c r="J387" s="5" t="s">
        <v>25</v>
      </c>
      <c r="K387" s="5" t="s">
        <v>2485</v>
      </c>
      <c r="L387" s="5" t="s">
        <v>2486</v>
      </c>
      <c r="M387" s="5" t="s">
        <v>2487</v>
      </c>
      <c r="N387" s="5" t="s">
        <v>2488</v>
      </c>
      <c r="O387" s="5" t="s">
        <v>2482</v>
      </c>
      <c r="P387" s="4" t="str">
        <f t="shared" si="1"/>
        <v>Outstanding</v>
      </c>
      <c r="Q387" s="13" t="s">
        <v>25</v>
      </c>
    </row>
    <row r="388" spans="1:17" ht="60" customHeight="1" x14ac:dyDescent="0.35">
      <c r="A388" s="11" t="s">
        <v>2439</v>
      </c>
      <c r="B388" s="2" t="s">
        <v>2489</v>
      </c>
      <c r="C388" s="1" t="s">
        <v>2490</v>
      </c>
      <c r="D388" s="3" t="s">
        <v>20</v>
      </c>
      <c r="E388" s="3" t="s">
        <v>21</v>
      </c>
      <c r="F388" s="4" t="s">
        <v>22</v>
      </c>
      <c r="G388" s="4" t="s">
        <v>23</v>
      </c>
      <c r="H388" s="4" t="s">
        <v>24</v>
      </c>
      <c r="I388" s="4" t="s">
        <v>25</v>
      </c>
      <c r="J388" s="5" t="s">
        <v>25</v>
      </c>
      <c r="K388" s="5" t="s">
        <v>2491</v>
      </c>
      <c r="L388" s="5" t="s">
        <v>2492</v>
      </c>
      <c r="M388" s="5" t="s">
        <v>98</v>
      </c>
      <c r="N388" s="5" t="s">
        <v>2493</v>
      </c>
      <c r="O388" s="5" t="s">
        <v>2494</v>
      </c>
      <c r="P388" s="4" t="str">
        <f t="shared" si="1"/>
        <v>Outstanding</v>
      </c>
      <c r="Q388" s="13" t="s">
        <v>25</v>
      </c>
    </row>
    <row r="389" spans="1:17" ht="60" customHeight="1" x14ac:dyDescent="0.35">
      <c r="A389" s="11" t="s">
        <v>2439</v>
      </c>
      <c r="B389" s="2" t="s">
        <v>2495</v>
      </c>
      <c r="C389" s="1" t="s">
        <v>2496</v>
      </c>
      <c r="D389" s="3" t="s">
        <v>20</v>
      </c>
      <c r="E389" s="3" t="s">
        <v>21</v>
      </c>
      <c r="F389" s="4" t="s">
        <v>22</v>
      </c>
      <c r="G389" s="4" t="s">
        <v>23</v>
      </c>
      <c r="H389" s="4" t="s">
        <v>24</v>
      </c>
      <c r="I389" s="4" t="s">
        <v>25</v>
      </c>
      <c r="J389" s="5" t="s">
        <v>25</v>
      </c>
      <c r="K389" s="5" t="s">
        <v>2497</v>
      </c>
      <c r="L389" s="5" t="s">
        <v>2498</v>
      </c>
      <c r="M389" s="5" t="s">
        <v>98</v>
      </c>
      <c r="N389" s="5" t="s">
        <v>2499</v>
      </c>
      <c r="O389" s="5" t="s">
        <v>2328</v>
      </c>
      <c r="P389" s="4" t="str">
        <f t="shared" si="1"/>
        <v>Outstanding</v>
      </c>
      <c r="Q389" s="13" t="s">
        <v>25</v>
      </c>
    </row>
    <row r="390" spans="1:17" ht="60" customHeight="1" x14ac:dyDescent="0.35">
      <c r="A390" s="11" t="s">
        <v>2439</v>
      </c>
      <c r="B390" s="2" t="s">
        <v>2500</v>
      </c>
      <c r="C390" s="1" t="s">
        <v>2501</v>
      </c>
      <c r="D390" s="3" t="s">
        <v>20</v>
      </c>
      <c r="E390" s="3" t="s">
        <v>21</v>
      </c>
      <c r="F390" s="4" t="s">
        <v>22</v>
      </c>
      <c r="G390" s="4" t="s">
        <v>23</v>
      </c>
      <c r="H390" s="4" t="s">
        <v>24</v>
      </c>
      <c r="I390" s="4" t="s">
        <v>25</v>
      </c>
      <c r="J390" s="5" t="s">
        <v>25</v>
      </c>
      <c r="K390" s="5" t="s">
        <v>2502</v>
      </c>
      <c r="L390" s="5" t="s">
        <v>2503</v>
      </c>
      <c r="M390" s="5" t="s">
        <v>2504</v>
      </c>
      <c r="N390" s="5" t="s">
        <v>2505</v>
      </c>
      <c r="O390" s="5" t="s">
        <v>2335</v>
      </c>
      <c r="P390" s="4" t="str">
        <f t="shared" si="1"/>
        <v>Outstanding</v>
      </c>
      <c r="Q390" s="13" t="s">
        <v>25</v>
      </c>
    </row>
    <row r="391" spans="1:17" ht="60" customHeight="1" x14ac:dyDescent="0.35">
      <c r="A391" s="11" t="s">
        <v>2439</v>
      </c>
      <c r="B391" s="2" t="s">
        <v>2506</v>
      </c>
      <c r="C391" s="1" t="s">
        <v>2507</v>
      </c>
      <c r="D391" s="3" t="s">
        <v>20</v>
      </c>
      <c r="E391" s="3" t="s">
        <v>21</v>
      </c>
      <c r="F391" s="4" t="s">
        <v>22</v>
      </c>
      <c r="G391" s="4" t="s">
        <v>23</v>
      </c>
      <c r="H391" s="4" t="s">
        <v>24</v>
      </c>
      <c r="I391" s="4" t="s">
        <v>25</v>
      </c>
      <c r="J391" s="5" t="s">
        <v>25</v>
      </c>
      <c r="K391" s="5" t="s">
        <v>2508</v>
      </c>
      <c r="L391" s="5" t="s">
        <v>2509</v>
      </c>
      <c r="M391" s="5" t="s">
        <v>98</v>
      </c>
      <c r="N391" s="5" t="s">
        <v>2510</v>
      </c>
      <c r="O391" s="5" t="s">
        <v>2511</v>
      </c>
      <c r="P391" s="4" t="str">
        <f t="shared" si="1"/>
        <v>Outstanding</v>
      </c>
      <c r="Q391" s="13" t="s">
        <v>25</v>
      </c>
    </row>
    <row r="392" spans="1:17" ht="60" customHeight="1" x14ac:dyDescent="0.35">
      <c r="A392" s="11" t="s">
        <v>2439</v>
      </c>
      <c r="B392" s="2" t="s">
        <v>2512</v>
      </c>
      <c r="C392" s="1" t="s">
        <v>2513</v>
      </c>
      <c r="D392" s="3" t="s">
        <v>20</v>
      </c>
      <c r="E392" s="3" t="s">
        <v>21</v>
      </c>
      <c r="F392" s="4" t="s">
        <v>22</v>
      </c>
      <c r="G392" s="4" t="s">
        <v>23</v>
      </c>
      <c r="H392" s="4" t="s">
        <v>24</v>
      </c>
      <c r="I392" s="4" t="s">
        <v>25</v>
      </c>
      <c r="J392" s="5" t="s">
        <v>25</v>
      </c>
      <c r="K392" s="5" t="s">
        <v>2514</v>
      </c>
      <c r="L392" s="5" t="s">
        <v>2515</v>
      </c>
      <c r="M392" s="5" t="s">
        <v>2516</v>
      </c>
      <c r="N392" s="5" t="s">
        <v>2517</v>
      </c>
      <c r="O392" s="5" t="s">
        <v>2518</v>
      </c>
      <c r="P392" s="4" t="str">
        <f t="shared" si="1"/>
        <v>Outstanding</v>
      </c>
      <c r="Q392" s="13" t="s">
        <v>25</v>
      </c>
    </row>
    <row r="393" spans="1:17" ht="60" customHeight="1" x14ac:dyDescent="0.35">
      <c r="A393" s="11" t="s">
        <v>2439</v>
      </c>
      <c r="B393" s="2" t="s">
        <v>2519</v>
      </c>
      <c r="C393" s="1" t="s">
        <v>2520</v>
      </c>
      <c r="D393" s="3" t="s">
        <v>20</v>
      </c>
      <c r="E393" s="3" t="s">
        <v>21</v>
      </c>
      <c r="F393" s="4" t="s">
        <v>22</v>
      </c>
      <c r="G393" s="4" t="s">
        <v>23</v>
      </c>
      <c r="H393" s="4" t="s">
        <v>24</v>
      </c>
      <c r="I393" s="4" t="s">
        <v>25</v>
      </c>
      <c r="J393" s="5" t="s">
        <v>25</v>
      </c>
      <c r="K393" s="5" t="s">
        <v>2521</v>
      </c>
      <c r="L393" s="5" t="s">
        <v>2522</v>
      </c>
      <c r="M393" s="5" t="s">
        <v>2523</v>
      </c>
      <c r="N393" s="5" t="s">
        <v>2524</v>
      </c>
      <c r="O393" s="5" t="s">
        <v>2525</v>
      </c>
      <c r="P393" s="4" t="str">
        <f t="shared" si="1"/>
        <v>Outstanding</v>
      </c>
      <c r="Q393" s="13" t="s">
        <v>25</v>
      </c>
    </row>
    <row r="394" spans="1:17" ht="60" customHeight="1" x14ac:dyDescent="0.35">
      <c r="A394" s="11" t="s">
        <v>2439</v>
      </c>
      <c r="B394" s="2" t="s">
        <v>2526</v>
      </c>
      <c r="C394" s="1" t="s">
        <v>2527</v>
      </c>
      <c r="D394" s="3" t="s">
        <v>20</v>
      </c>
      <c r="E394" s="3" t="s">
        <v>21</v>
      </c>
      <c r="F394" s="4" t="s">
        <v>22</v>
      </c>
      <c r="G394" s="4" t="s">
        <v>23</v>
      </c>
      <c r="H394" s="4" t="s">
        <v>24</v>
      </c>
      <c r="I394" s="4" t="s">
        <v>25</v>
      </c>
      <c r="J394" s="5" t="s">
        <v>25</v>
      </c>
      <c r="K394" s="5" t="s">
        <v>2528</v>
      </c>
      <c r="L394" s="5" t="s">
        <v>2529</v>
      </c>
      <c r="M394" s="5" t="s">
        <v>98</v>
      </c>
      <c r="N394" s="5" t="s">
        <v>2530</v>
      </c>
      <c r="O394" s="5" t="s">
        <v>2531</v>
      </c>
      <c r="P394" s="4" t="str">
        <f t="shared" si="1"/>
        <v>Outstanding</v>
      </c>
      <c r="Q394" s="13" t="s">
        <v>25</v>
      </c>
    </row>
    <row r="395" spans="1:17" ht="60" customHeight="1" x14ac:dyDescent="0.35">
      <c r="A395" s="11" t="s">
        <v>2532</v>
      </c>
      <c r="B395" s="2" t="s">
        <v>2533</v>
      </c>
      <c r="C395" s="1" t="s">
        <v>2534</v>
      </c>
      <c r="D395" s="3" t="s">
        <v>20</v>
      </c>
      <c r="E395" s="3" t="s">
        <v>21</v>
      </c>
      <c r="F395" s="4" t="s">
        <v>22</v>
      </c>
      <c r="G395" s="4" t="s">
        <v>23</v>
      </c>
      <c r="H395" s="4" t="s">
        <v>24</v>
      </c>
      <c r="I395" s="4" t="s">
        <v>25</v>
      </c>
      <c r="J395" s="5" t="s">
        <v>25</v>
      </c>
      <c r="K395" s="5" t="s">
        <v>2535</v>
      </c>
      <c r="L395" s="5" t="s">
        <v>2536</v>
      </c>
      <c r="M395" s="5" t="s">
        <v>2537</v>
      </c>
      <c r="N395" s="5" t="s">
        <v>2538</v>
      </c>
      <c r="O395" s="5" t="s">
        <v>2539</v>
      </c>
      <c r="P395" s="4" t="str">
        <f t="shared" si="1"/>
        <v>Outstanding</v>
      </c>
      <c r="Q395" s="13" t="s">
        <v>25</v>
      </c>
    </row>
    <row r="396" spans="1:17" ht="60" customHeight="1" x14ac:dyDescent="0.35">
      <c r="A396" s="11" t="s">
        <v>2540</v>
      </c>
      <c r="B396" s="2" t="s">
        <v>2541</v>
      </c>
      <c r="C396" s="1" t="s">
        <v>2542</v>
      </c>
      <c r="D396" s="3" t="s">
        <v>20</v>
      </c>
      <c r="E396" s="3" t="s">
        <v>21</v>
      </c>
      <c r="F396" s="4" t="s">
        <v>22</v>
      </c>
      <c r="G396" s="4" t="s">
        <v>23</v>
      </c>
      <c r="H396" s="4" t="s">
        <v>24</v>
      </c>
      <c r="I396" s="4" t="s">
        <v>25</v>
      </c>
      <c r="J396" s="5" t="s">
        <v>25</v>
      </c>
      <c r="K396" s="5" t="s">
        <v>2543</v>
      </c>
      <c r="L396" s="5" t="s">
        <v>2544</v>
      </c>
      <c r="M396" s="5" t="s">
        <v>2545</v>
      </c>
      <c r="N396" s="5" t="s">
        <v>2546</v>
      </c>
      <c r="O396" s="5" t="s">
        <v>2547</v>
      </c>
      <c r="P396" s="4" t="str">
        <f t="shared" si="1"/>
        <v>Outstanding</v>
      </c>
      <c r="Q396" s="13" t="s">
        <v>25</v>
      </c>
    </row>
    <row r="397" spans="1:17" ht="60" customHeight="1" x14ac:dyDescent="0.35">
      <c r="A397" s="11" t="s">
        <v>2548</v>
      </c>
      <c r="B397" s="2" t="s">
        <v>2549</v>
      </c>
      <c r="C397" s="1" t="s">
        <v>2550</v>
      </c>
      <c r="D397" s="3" t="s">
        <v>20</v>
      </c>
      <c r="E397" s="3" t="s">
        <v>21</v>
      </c>
      <c r="F397" s="4" t="s">
        <v>22</v>
      </c>
      <c r="G397" s="4" t="s">
        <v>23</v>
      </c>
      <c r="H397" s="4" t="s">
        <v>24</v>
      </c>
      <c r="I397" s="4" t="s">
        <v>25</v>
      </c>
      <c r="J397" s="5" t="s">
        <v>25</v>
      </c>
      <c r="K397" s="5" t="s">
        <v>2551</v>
      </c>
      <c r="L397" s="5" t="s">
        <v>2552</v>
      </c>
      <c r="M397" s="5" t="s">
        <v>2553</v>
      </c>
      <c r="N397" s="5" t="s">
        <v>2554</v>
      </c>
      <c r="O397" s="5" t="s">
        <v>2555</v>
      </c>
      <c r="P397" s="4" t="str">
        <f t="shared" si="1"/>
        <v>Outstanding</v>
      </c>
      <c r="Q397" s="13" t="s">
        <v>25</v>
      </c>
    </row>
    <row r="398" spans="1:17" ht="60" customHeight="1" x14ac:dyDescent="0.35">
      <c r="A398" s="11" t="s">
        <v>2548</v>
      </c>
      <c r="B398" s="2" t="s">
        <v>2556</v>
      </c>
      <c r="C398" s="1" t="s">
        <v>2557</v>
      </c>
      <c r="D398" s="3" t="s">
        <v>20</v>
      </c>
      <c r="E398" s="3" t="s">
        <v>21</v>
      </c>
      <c r="F398" s="4" t="s">
        <v>22</v>
      </c>
      <c r="G398" s="4" t="s">
        <v>23</v>
      </c>
      <c r="H398" s="4" t="s">
        <v>24</v>
      </c>
      <c r="I398" s="4" t="s">
        <v>25</v>
      </c>
      <c r="J398" s="5" t="s">
        <v>25</v>
      </c>
      <c r="K398" s="5" t="s">
        <v>2558</v>
      </c>
      <c r="L398" s="5" t="s">
        <v>2559</v>
      </c>
      <c r="M398" s="5" t="s">
        <v>2560</v>
      </c>
      <c r="N398" s="5" t="s">
        <v>2561</v>
      </c>
      <c r="O398" s="5" t="s">
        <v>2562</v>
      </c>
      <c r="P398" s="4" t="str">
        <f t="shared" si="1"/>
        <v>Outstanding</v>
      </c>
      <c r="Q398" s="13" t="s">
        <v>25</v>
      </c>
    </row>
    <row r="399" spans="1:17" ht="60" customHeight="1" x14ac:dyDescent="0.35">
      <c r="A399" s="11" t="s">
        <v>2548</v>
      </c>
      <c r="B399" s="2" t="s">
        <v>2563</v>
      </c>
      <c r="C399" s="1" t="s">
        <v>2564</v>
      </c>
      <c r="D399" s="3" t="s">
        <v>20</v>
      </c>
      <c r="E399" s="3" t="s">
        <v>21</v>
      </c>
      <c r="F399" s="4" t="s">
        <v>22</v>
      </c>
      <c r="G399" s="4" t="s">
        <v>23</v>
      </c>
      <c r="H399" s="4" t="s">
        <v>24</v>
      </c>
      <c r="I399" s="4" t="s">
        <v>25</v>
      </c>
      <c r="J399" s="5" t="s">
        <v>25</v>
      </c>
      <c r="K399" s="5" t="s">
        <v>2565</v>
      </c>
      <c r="L399" s="5" t="s">
        <v>2566</v>
      </c>
      <c r="M399" s="5" t="s">
        <v>2567</v>
      </c>
      <c r="N399" s="5" t="s">
        <v>2568</v>
      </c>
      <c r="O399" s="5" t="s">
        <v>2569</v>
      </c>
      <c r="P399" s="4" t="str">
        <f t="shared" si="1"/>
        <v>Outstanding</v>
      </c>
      <c r="Q399" s="13" t="s">
        <v>25</v>
      </c>
    </row>
    <row r="400" spans="1:17" ht="60" customHeight="1" x14ac:dyDescent="0.35">
      <c r="A400" s="11" t="s">
        <v>2570</v>
      </c>
      <c r="B400" s="2" t="s">
        <v>2571</v>
      </c>
      <c r="C400" s="1" t="s">
        <v>2572</v>
      </c>
      <c r="D400" s="3" t="s">
        <v>20</v>
      </c>
      <c r="E400" s="3" t="s">
        <v>21</v>
      </c>
      <c r="F400" s="4" t="s">
        <v>22</v>
      </c>
      <c r="G400" s="4" t="s">
        <v>23</v>
      </c>
      <c r="H400" s="4" t="s">
        <v>24</v>
      </c>
      <c r="I400" s="4" t="s">
        <v>25</v>
      </c>
      <c r="J400" s="5" t="s">
        <v>25</v>
      </c>
      <c r="K400" s="5" t="s">
        <v>2573</v>
      </c>
      <c r="L400" s="5" t="s">
        <v>2574</v>
      </c>
      <c r="M400" s="5" t="s">
        <v>2575</v>
      </c>
      <c r="N400" s="5" t="s">
        <v>2576</v>
      </c>
      <c r="O400" s="5" t="s">
        <v>2577</v>
      </c>
      <c r="P400" s="4" t="str">
        <f t="shared" si="1"/>
        <v>Outstanding</v>
      </c>
      <c r="Q400" s="13" t="s">
        <v>25</v>
      </c>
    </row>
    <row r="401" spans="1:17" ht="60" customHeight="1" x14ac:dyDescent="0.35">
      <c r="A401" s="11" t="s">
        <v>2578</v>
      </c>
      <c r="B401" s="2" t="s">
        <v>2579</v>
      </c>
      <c r="C401" s="1" t="s">
        <v>2580</v>
      </c>
      <c r="D401" s="3" t="s">
        <v>20</v>
      </c>
      <c r="E401" s="3" t="s">
        <v>21</v>
      </c>
      <c r="F401" s="4" t="s">
        <v>22</v>
      </c>
      <c r="G401" s="4" t="s">
        <v>23</v>
      </c>
      <c r="H401" s="4" t="s">
        <v>24</v>
      </c>
      <c r="I401" s="4" t="s">
        <v>25</v>
      </c>
      <c r="J401" s="5" t="s">
        <v>25</v>
      </c>
      <c r="K401" s="5" t="s">
        <v>2581</v>
      </c>
      <c r="L401" s="5" t="s">
        <v>2582</v>
      </c>
      <c r="M401" s="5" t="s">
        <v>2583</v>
      </c>
      <c r="N401" s="5" t="s">
        <v>2584</v>
      </c>
      <c r="O401" s="5" t="s">
        <v>2585</v>
      </c>
      <c r="P401" s="4" t="str">
        <f t="shared" si="1"/>
        <v>Outstanding</v>
      </c>
      <c r="Q401" s="13" t="s">
        <v>25</v>
      </c>
    </row>
    <row r="402" spans="1:17" ht="60" customHeight="1" x14ac:dyDescent="0.35">
      <c r="A402" s="11" t="s">
        <v>2578</v>
      </c>
      <c r="B402" s="2" t="s">
        <v>2586</v>
      </c>
      <c r="C402" s="1" t="s">
        <v>2587</v>
      </c>
      <c r="D402" s="3" t="s">
        <v>20</v>
      </c>
      <c r="E402" s="3" t="s">
        <v>21</v>
      </c>
      <c r="F402" s="4" t="s">
        <v>22</v>
      </c>
      <c r="G402" s="4" t="s">
        <v>23</v>
      </c>
      <c r="H402" s="4" t="s">
        <v>24</v>
      </c>
      <c r="I402" s="4" t="s">
        <v>25</v>
      </c>
      <c r="J402" s="5" t="s">
        <v>25</v>
      </c>
      <c r="K402" s="5" t="s">
        <v>2588</v>
      </c>
      <c r="L402" s="5" t="s">
        <v>2589</v>
      </c>
      <c r="M402" s="5" t="s">
        <v>98</v>
      </c>
      <c r="N402" s="5" t="s">
        <v>2590</v>
      </c>
      <c r="O402" s="5" t="s">
        <v>2591</v>
      </c>
      <c r="P402" s="4" t="str">
        <f t="shared" si="1"/>
        <v>Outstanding</v>
      </c>
      <c r="Q402" s="13" t="s">
        <v>25</v>
      </c>
    </row>
    <row r="403" spans="1:17" ht="60" customHeight="1" x14ac:dyDescent="0.35">
      <c r="A403" s="11" t="s">
        <v>2578</v>
      </c>
      <c r="B403" s="2" t="s">
        <v>2592</v>
      </c>
      <c r="C403" s="1" t="s">
        <v>2593</v>
      </c>
      <c r="D403" s="3" t="s">
        <v>20</v>
      </c>
      <c r="E403" s="3" t="s">
        <v>21</v>
      </c>
      <c r="F403" s="4" t="s">
        <v>22</v>
      </c>
      <c r="G403" s="4" t="s">
        <v>23</v>
      </c>
      <c r="H403" s="4" t="s">
        <v>24</v>
      </c>
      <c r="I403" s="4" t="s">
        <v>25</v>
      </c>
      <c r="J403" s="5" t="s">
        <v>25</v>
      </c>
      <c r="K403" s="5" t="s">
        <v>2594</v>
      </c>
      <c r="L403" s="5" t="s">
        <v>2595</v>
      </c>
      <c r="M403" s="5" t="s">
        <v>2596</v>
      </c>
      <c r="N403" s="5" t="s">
        <v>2597</v>
      </c>
      <c r="O403" s="5" t="s">
        <v>2598</v>
      </c>
      <c r="P403" s="4" t="str">
        <f t="shared" si="1"/>
        <v>Outstanding</v>
      </c>
      <c r="Q403" s="13" t="s">
        <v>25</v>
      </c>
    </row>
    <row r="404" spans="1:17" ht="60" customHeight="1" x14ac:dyDescent="0.35">
      <c r="A404" s="11" t="s">
        <v>2599</v>
      </c>
      <c r="B404" s="2" t="s">
        <v>2600</v>
      </c>
      <c r="C404" s="1" t="s">
        <v>2601</v>
      </c>
      <c r="D404" s="3" t="s">
        <v>20</v>
      </c>
      <c r="E404" s="3" t="s">
        <v>21</v>
      </c>
      <c r="F404" s="4" t="s">
        <v>22</v>
      </c>
      <c r="G404" s="4" t="s">
        <v>23</v>
      </c>
      <c r="H404" s="4" t="s">
        <v>24</v>
      </c>
      <c r="I404" s="4" t="s">
        <v>25</v>
      </c>
      <c r="J404" s="5" t="s">
        <v>25</v>
      </c>
      <c r="K404" s="5" t="s">
        <v>2602</v>
      </c>
      <c r="L404" s="5" t="s">
        <v>2603</v>
      </c>
      <c r="M404" s="5" t="s">
        <v>2604</v>
      </c>
      <c r="N404" s="5" t="s">
        <v>2605</v>
      </c>
      <c r="O404" s="5" t="s">
        <v>2606</v>
      </c>
      <c r="P404" s="4" t="str">
        <f t="shared" si="1"/>
        <v>Outstanding</v>
      </c>
      <c r="Q404" s="13" t="s">
        <v>25</v>
      </c>
    </row>
    <row r="405" spans="1:17" ht="60" customHeight="1" x14ac:dyDescent="0.35">
      <c r="A405" s="11" t="s">
        <v>2599</v>
      </c>
      <c r="B405" s="2" t="s">
        <v>2607</v>
      </c>
      <c r="C405" s="1" t="s">
        <v>2608</v>
      </c>
      <c r="D405" s="3" t="s">
        <v>20</v>
      </c>
      <c r="E405" s="3" t="s">
        <v>21</v>
      </c>
      <c r="F405" s="4" t="s">
        <v>22</v>
      </c>
      <c r="G405" s="4" t="s">
        <v>23</v>
      </c>
      <c r="H405" s="4" t="s">
        <v>24</v>
      </c>
      <c r="I405" s="4" t="s">
        <v>25</v>
      </c>
      <c r="J405" s="5" t="s">
        <v>25</v>
      </c>
      <c r="K405" s="5" t="s">
        <v>2609</v>
      </c>
      <c r="L405" s="5" t="s">
        <v>2610</v>
      </c>
      <c r="M405" s="5" t="s">
        <v>2611</v>
      </c>
      <c r="N405" s="5" t="s">
        <v>2612</v>
      </c>
      <c r="O405" s="5" t="s">
        <v>2613</v>
      </c>
      <c r="P405" s="4" t="str">
        <f t="shared" si="1"/>
        <v>Outstanding</v>
      </c>
      <c r="Q405" s="13" t="s">
        <v>25</v>
      </c>
    </row>
    <row r="406" spans="1:17" ht="60" customHeight="1" x14ac:dyDescent="0.35">
      <c r="A406" s="11" t="s">
        <v>2599</v>
      </c>
      <c r="B406" s="2" t="s">
        <v>2614</v>
      </c>
      <c r="C406" s="1" t="s">
        <v>2615</v>
      </c>
      <c r="D406" s="3" t="s">
        <v>20</v>
      </c>
      <c r="E406" s="3" t="s">
        <v>21</v>
      </c>
      <c r="F406" s="4" t="s">
        <v>22</v>
      </c>
      <c r="G406" s="4" t="s">
        <v>23</v>
      </c>
      <c r="H406" s="4" t="s">
        <v>24</v>
      </c>
      <c r="I406" s="4" t="s">
        <v>25</v>
      </c>
      <c r="J406" s="5" t="s">
        <v>25</v>
      </c>
      <c r="K406" s="5" t="s">
        <v>2616</v>
      </c>
      <c r="L406" s="5" t="s">
        <v>2617</v>
      </c>
      <c r="M406" s="5" t="s">
        <v>2618</v>
      </c>
      <c r="N406" s="5" t="s">
        <v>2619</v>
      </c>
      <c r="O406" s="5" t="s">
        <v>2620</v>
      </c>
      <c r="P406" s="4" t="str">
        <f t="shared" si="1"/>
        <v>Outstanding</v>
      </c>
      <c r="Q406" s="13" t="s">
        <v>25</v>
      </c>
    </row>
    <row r="407" spans="1:17" ht="60" customHeight="1" x14ac:dyDescent="0.35">
      <c r="A407" s="11" t="s">
        <v>2599</v>
      </c>
      <c r="B407" s="2" t="s">
        <v>2621</v>
      </c>
      <c r="C407" s="1" t="s">
        <v>2622</v>
      </c>
      <c r="D407" s="3" t="s">
        <v>20</v>
      </c>
      <c r="E407" s="3" t="s">
        <v>21</v>
      </c>
      <c r="F407" s="4" t="s">
        <v>22</v>
      </c>
      <c r="G407" s="4" t="s">
        <v>23</v>
      </c>
      <c r="H407" s="4" t="s">
        <v>24</v>
      </c>
      <c r="I407" s="4" t="s">
        <v>25</v>
      </c>
      <c r="J407" s="5" t="s">
        <v>25</v>
      </c>
      <c r="K407" s="5" t="s">
        <v>2623</v>
      </c>
      <c r="L407" s="5" t="s">
        <v>2624</v>
      </c>
      <c r="M407" s="5" t="s">
        <v>2625</v>
      </c>
      <c r="N407" s="5" t="s">
        <v>2626</v>
      </c>
      <c r="O407" s="5" t="s">
        <v>2627</v>
      </c>
      <c r="P407" s="4" t="str">
        <f t="shared" si="1"/>
        <v>Outstanding</v>
      </c>
      <c r="Q407" s="13" t="s">
        <v>25</v>
      </c>
    </row>
    <row r="408" spans="1:17" ht="60" customHeight="1" x14ac:dyDescent="0.35">
      <c r="A408" s="11" t="s">
        <v>2599</v>
      </c>
      <c r="B408" s="2" t="s">
        <v>2628</v>
      </c>
      <c r="C408" s="1" t="s">
        <v>2629</v>
      </c>
      <c r="D408" s="3" t="s">
        <v>20</v>
      </c>
      <c r="E408" s="3" t="s">
        <v>21</v>
      </c>
      <c r="F408" s="4" t="s">
        <v>22</v>
      </c>
      <c r="G408" s="4" t="s">
        <v>23</v>
      </c>
      <c r="H408" s="4" t="s">
        <v>24</v>
      </c>
      <c r="I408" s="4" t="s">
        <v>25</v>
      </c>
      <c r="J408" s="5" t="s">
        <v>25</v>
      </c>
      <c r="K408" s="5" t="s">
        <v>2630</v>
      </c>
      <c r="L408" s="5" t="s">
        <v>2631</v>
      </c>
      <c r="M408" s="5" t="s">
        <v>2632</v>
      </c>
      <c r="N408" s="5" t="s">
        <v>2633</v>
      </c>
      <c r="O408" s="5" t="s">
        <v>2634</v>
      </c>
      <c r="P408" s="4" t="str">
        <f t="shared" si="1"/>
        <v>Outstanding</v>
      </c>
      <c r="Q408" s="13" t="s">
        <v>25</v>
      </c>
    </row>
    <row r="409" spans="1:17" ht="60" customHeight="1" x14ac:dyDescent="0.35">
      <c r="A409" s="11" t="s">
        <v>2599</v>
      </c>
      <c r="B409" s="2" t="s">
        <v>2635</v>
      </c>
      <c r="C409" s="1" t="s">
        <v>2636</v>
      </c>
      <c r="D409" s="3" t="s">
        <v>20</v>
      </c>
      <c r="E409" s="3" t="s">
        <v>21</v>
      </c>
      <c r="F409" s="4" t="s">
        <v>22</v>
      </c>
      <c r="G409" s="4" t="s">
        <v>23</v>
      </c>
      <c r="H409" s="4" t="s">
        <v>24</v>
      </c>
      <c r="I409" s="4" t="s">
        <v>25</v>
      </c>
      <c r="J409" s="5" t="s">
        <v>25</v>
      </c>
      <c r="K409" s="5" t="s">
        <v>2637</v>
      </c>
      <c r="L409" s="5" t="s">
        <v>2638</v>
      </c>
      <c r="M409" s="5" t="s">
        <v>2639</v>
      </c>
      <c r="N409" s="5" t="s">
        <v>2640</v>
      </c>
      <c r="O409" s="5" t="s">
        <v>2641</v>
      </c>
      <c r="P409" s="4" t="str">
        <f t="shared" si="1"/>
        <v>Outstanding</v>
      </c>
      <c r="Q409" s="13" t="s">
        <v>25</v>
      </c>
    </row>
    <row r="410" spans="1:17" ht="60" customHeight="1" x14ac:dyDescent="0.35">
      <c r="A410" s="11" t="s">
        <v>2599</v>
      </c>
      <c r="B410" s="2" t="s">
        <v>2642</v>
      </c>
      <c r="C410" s="1" t="s">
        <v>2643</v>
      </c>
      <c r="D410" s="3" t="s">
        <v>20</v>
      </c>
      <c r="E410" s="3" t="s">
        <v>21</v>
      </c>
      <c r="F410" s="4" t="s">
        <v>22</v>
      </c>
      <c r="G410" s="4" t="s">
        <v>23</v>
      </c>
      <c r="H410" s="4" t="s">
        <v>24</v>
      </c>
      <c r="I410" s="4" t="s">
        <v>25</v>
      </c>
      <c r="J410" s="5" t="s">
        <v>25</v>
      </c>
      <c r="K410" s="5" t="s">
        <v>2644</v>
      </c>
      <c r="L410" s="5" t="s">
        <v>2645</v>
      </c>
      <c r="M410" s="5" t="s">
        <v>2646</v>
      </c>
      <c r="N410" s="5" t="s">
        <v>2647</v>
      </c>
      <c r="O410" s="5" t="s">
        <v>2648</v>
      </c>
      <c r="P410" s="4" t="str">
        <f t="shared" si="1"/>
        <v>Outstanding</v>
      </c>
      <c r="Q410" s="13" t="s">
        <v>25</v>
      </c>
    </row>
    <row r="411" spans="1:17" ht="60" customHeight="1" x14ac:dyDescent="0.35">
      <c r="A411" s="11" t="s">
        <v>2599</v>
      </c>
      <c r="B411" s="2" t="s">
        <v>2649</v>
      </c>
      <c r="C411" s="1" t="s">
        <v>2650</v>
      </c>
      <c r="D411" s="3" t="s">
        <v>20</v>
      </c>
      <c r="E411" s="3" t="s">
        <v>21</v>
      </c>
      <c r="F411" s="4" t="s">
        <v>22</v>
      </c>
      <c r="G411" s="4" t="s">
        <v>23</v>
      </c>
      <c r="H411" s="4" t="s">
        <v>24</v>
      </c>
      <c r="I411" s="4" t="s">
        <v>25</v>
      </c>
      <c r="J411" s="5" t="s">
        <v>25</v>
      </c>
      <c r="K411" s="5" t="s">
        <v>2651</v>
      </c>
      <c r="L411" s="5" t="s">
        <v>2652</v>
      </c>
      <c r="M411" s="5" t="s">
        <v>2653</v>
      </c>
      <c r="N411" s="5" t="s">
        <v>2654</v>
      </c>
      <c r="O411" s="5" t="s">
        <v>2655</v>
      </c>
      <c r="P411" s="4" t="str">
        <f t="shared" si="1"/>
        <v>Outstanding</v>
      </c>
      <c r="Q411" s="13" t="s">
        <v>25</v>
      </c>
    </row>
    <row r="412" spans="1:17" ht="60" customHeight="1" x14ac:dyDescent="0.35">
      <c r="A412" s="11" t="s">
        <v>2656</v>
      </c>
      <c r="B412" s="2" t="s">
        <v>2657</v>
      </c>
      <c r="C412" s="1" t="s">
        <v>2658</v>
      </c>
      <c r="D412" s="3" t="s">
        <v>20</v>
      </c>
      <c r="E412" s="3" t="s">
        <v>21</v>
      </c>
      <c r="F412" s="4" t="s">
        <v>22</v>
      </c>
      <c r="G412" s="4" t="s">
        <v>23</v>
      </c>
      <c r="H412" s="4" t="s">
        <v>24</v>
      </c>
      <c r="I412" s="4" t="s">
        <v>25</v>
      </c>
      <c r="J412" s="5" t="s">
        <v>25</v>
      </c>
      <c r="K412" s="5" t="s">
        <v>2659</v>
      </c>
      <c r="L412" s="5" t="s">
        <v>2660</v>
      </c>
      <c r="M412" s="5" t="s">
        <v>2661</v>
      </c>
      <c r="N412" s="5" t="s">
        <v>2662</v>
      </c>
      <c r="O412" s="5" t="s">
        <v>2663</v>
      </c>
      <c r="P412" s="4" t="str">
        <f t="shared" si="1"/>
        <v>Outstanding</v>
      </c>
      <c r="Q412" s="13" t="s">
        <v>25</v>
      </c>
    </row>
    <row r="413" spans="1:17" ht="60" customHeight="1" x14ac:dyDescent="0.35">
      <c r="A413" s="11" t="s">
        <v>2664</v>
      </c>
      <c r="B413" s="2" t="s">
        <v>2665</v>
      </c>
      <c r="C413" s="1" t="s">
        <v>2666</v>
      </c>
      <c r="D413" s="3" t="s">
        <v>20</v>
      </c>
      <c r="E413" s="3" t="s">
        <v>21</v>
      </c>
      <c r="F413" s="4" t="s">
        <v>22</v>
      </c>
      <c r="G413" s="4" t="s">
        <v>23</v>
      </c>
      <c r="H413" s="4" t="s">
        <v>24</v>
      </c>
      <c r="I413" s="4" t="s">
        <v>25</v>
      </c>
      <c r="J413" s="5" t="s">
        <v>25</v>
      </c>
      <c r="K413" s="5" t="s">
        <v>2667</v>
      </c>
      <c r="L413" s="5" t="s">
        <v>2668</v>
      </c>
      <c r="M413" s="5" t="s">
        <v>2669</v>
      </c>
      <c r="N413" s="5" t="s">
        <v>2670</v>
      </c>
      <c r="O413" s="5" t="s">
        <v>2671</v>
      </c>
      <c r="P413" s="4" t="str">
        <f t="shared" si="1"/>
        <v>Outstanding</v>
      </c>
      <c r="Q413" s="13" t="s">
        <v>25</v>
      </c>
    </row>
    <row r="414" spans="1:17" ht="60" customHeight="1" x14ac:dyDescent="0.35">
      <c r="A414" s="11" t="s">
        <v>2664</v>
      </c>
      <c r="B414" s="2" t="s">
        <v>2672</v>
      </c>
      <c r="C414" s="1" t="s">
        <v>2673</v>
      </c>
      <c r="D414" s="3" t="s">
        <v>20</v>
      </c>
      <c r="E414" s="3" t="s">
        <v>21</v>
      </c>
      <c r="F414" s="4" t="s">
        <v>22</v>
      </c>
      <c r="G414" s="4" t="s">
        <v>23</v>
      </c>
      <c r="H414" s="4" t="s">
        <v>24</v>
      </c>
      <c r="I414" s="4" t="s">
        <v>25</v>
      </c>
      <c r="J414" s="5" t="s">
        <v>25</v>
      </c>
      <c r="K414" s="5" t="s">
        <v>2674</v>
      </c>
      <c r="L414" s="5" t="s">
        <v>2675</v>
      </c>
      <c r="M414" s="5" t="s">
        <v>2676</v>
      </c>
      <c r="N414" s="5" t="s">
        <v>2677</v>
      </c>
      <c r="O414" s="5" t="s">
        <v>2678</v>
      </c>
      <c r="P414" s="4" t="str">
        <f t="shared" si="1"/>
        <v>Outstanding</v>
      </c>
      <c r="Q414" s="13" t="s">
        <v>25</v>
      </c>
    </row>
    <row r="415" spans="1:17" ht="60" customHeight="1" x14ac:dyDescent="0.35">
      <c r="A415" s="11" t="s">
        <v>2664</v>
      </c>
      <c r="B415" s="2" t="s">
        <v>2679</v>
      </c>
      <c r="C415" s="1" t="s">
        <v>2680</v>
      </c>
      <c r="D415" s="3" t="s">
        <v>20</v>
      </c>
      <c r="E415" s="3" t="s">
        <v>21</v>
      </c>
      <c r="F415" s="4" t="s">
        <v>22</v>
      </c>
      <c r="G415" s="4" t="s">
        <v>23</v>
      </c>
      <c r="H415" s="4" t="s">
        <v>24</v>
      </c>
      <c r="I415" s="4" t="s">
        <v>25</v>
      </c>
      <c r="J415" s="5" t="s">
        <v>25</v>
      </c>
      <c r="K415" s="5" t="s">
        <v>2681</v>
      </c>
      <c r="L415" s="5" t="s">
        <v>2682</v>
      </c>
      <c r="M415" s="5" t="s">
        <v>2683</v>
      </c>
      <c r="N415" s="5" t="s">
        <v>2684</v>
      </c>
      <c r="O415" s="5" t="s">
        <v>2685</v>
      </c>
      <c r="P415" s="4" t="str">
        <f t="shared" si="1"/>
        <v>Outstanding</v>
      </c>
      <c r="Q415" s="13" t="s">
        <v>25</v>
      </c>
    </row>
    <row r="416" spans="1:17" ht="60" customHeight="1" x14ac:dyDescent="0.35">
      <c r="A416" s="11" t="s">
        <v>2664</v>
      </c>
      <c r="B416" s="2" t="s">
        <v>2686</v>
      </c>
      <c r="C416" s="1" t="s">
        <v>2687</v>
      </c>
      <c r="D416" s="3" t="s">
        <v>20</v>
      </c>
      <c r="E416" s="3" t="s">
        <v>21</v>
      </c>
      <c r="F416" s="4" t="s">
        <v>22</v>
      </c>
      <c r="G416" s="4" t="s">
        <v>23</v>
      </c>
      <c r="H416" s="4" t="s">
        <v>24</v>
      </c>
      <c r="I416" s="4" t="s">
        <v>25</v>
      </c>
      <c r="J416" s="5" t="s">
        <v>25</v>
      </c>
      <c r="K416" s="5" t="s">
        <v>2688</v>
      </c>
      <c r="L416" s="5" t="s">
        <v>2689</v>
      </c>
      <c r="M416" s="5" t="s">
        <v>2690</v>
      </c>
      <c r="N416" s="5" t="s">
        <v>2691</v>
      </c>
      <c r="O416" s="5" t="s">
        <v>2692</v>
      </c>
      <c r="P416" s="4" t="str">
        <f t="shared" si="1"/>
        <v>Outstanding</v>
      </c>
      <c r="Q416" s="13" t="s">
        <v>25</v>
      </c>
    </row>
    <row r="417" spans="1:17" ht="60" customHeight="1" x14ac:dyDescent="0.35">
      <c r="A417" s="11" t="s">
        <v>2693</v>
      </c>
      <c r="B417" s="2" t="s">
        <v>2694</v>
      </c>
      <c r="C417" s="1" t="s">
        <v>2695</v>
      </c>
      <c r="D417" s="3" t="s">
        <v>20</v>
      </c>
      <c r="E417" s="3" t="s">
        <v>21</v>
      </c>
      <c r="F417" s="4" t="s">
        <v>22</v>
      </c>
      <c r="G417" s="4" t="s">
        <v>23</v>
      </c>
      <c r="H417" s="4" t="s">
        <v>24</v>
      </c>
      <c r="I417" s="4" t="s">
        <v>25</v>
      </c>
      <c r="J417" s="5" t="s">
        <v>25</v>
      </c>
      <c r="K417" s="5" t="s">
        <v>2696</v>
      </c>
      <c r="L417" s="5" t="s">
        <v>2697</v>
      </c>
      <c r="M417" s="5" t="s">
        <v>98</v>
      </c>
      <c r="N417" s="5" t="s">
        <v>2698</v>
      </c>
      <c r="O417" s="5" t="s">
        <v>2699</v>
      </c>
      <c r="P417" s="4" t="str">
        <f t="shared" si="1"/>
        <v>Outstanding</v>
      </c>
      <c r="Q417" s="13" t="s">
        <v>25</v>
      </c>
    </row>
    <row r="418" spans="1:17" ht="60" customHeight="1" x14ac:dyDescent="0.35">
      <c r="A418" s="11" t="s">
        <v>2693</v>
      </c>
      <c r="B418" s="2" t="s">
        <v>2700</v>
      </c>
      <c r="C418" s="1" t="s">
        <v>2701</v>
      </c>
      <c r="D418" s="3" t="s">
        <v>20</v>
      </c>
      <c r="E418" s="3" t="s">
        <v>21</v>
      </c>
      <c r="F418" s="4" t="s">
        <v>22</v>
      </c>
      <c r="G418" s="4" t="s">
        <v>23</v>
      </c>
      <c r="H418" s="4" t="s">
        <v>24</v>
      </c>
      <c r="I418" s="4" t="s">
        <v>25</v>
      </c>
      <c r="J418" s="5" t="s">
        <v>25</v>
      </c>
      <c r="K418" s="5" t="s">
        <v>2702</v>
      </c>
      <c r="L418" s="5" t="s">
        <v>2703</v>
      </c>
      <c r="M418" s="5" t="s">
        <v>2704</v>
      </c>
      <c r="N418" s="5" t="s">
        <v>2705</v>
      </c>
      <c r="O418" s="5" t="s">
        <v>2706</v>
      </c>
      <c r="P418" s="4" t="str">
        <f t="shared" si="1"/>
        <v>Outstanding</v>
      </c>
      <c r="Q418" s="13" t="s">
        <v>25</v>
      </c>
    </row>
    <row r="419" spans="1:17" ht="60" customHeight="1" x14ac:dyDescent="0.35">
      <c r="A419" s="11" t="s">
        <v>2707</v>
      </c>
      <c r="B419" s="2" t="s">
        <v>2708</v>
      </c>
      <c r="C419" s="1" t="s">
        <v>2709</v>
      </c>
      <c r="D419" s="3" t="s">
        <v>20</v>
      </c>
      <c r="E419" s="3" t="s">
        <v>21</v>
      </c>
      <c r="F419" s="4" t="s">
        <v>22</v>
      </c>
      <c r="G419" s="4" t="s">
        <v>23</v>
      </c>
      <c r="H419" s="4" t="s">
        <v>24</v>
      </c>
      <c r="I419" s="4" t="s">
        <v>25</v>
      </c>
      <c r="J419" s="5" t="s">
        <v>25</v>
      </c>
      <c r="K419" s="5" t="s">
        <v>2710</v>
      </c>
      <c r="L419" s="5" t="s">
        <v>2697</v>
      </c>
      <c r="M419" s="5" t="s">
        <v>98</v>
      </c>
      <c r="N419" s="5" t="s">
        <v>2711</v>
      </c>
      <c r="O419" s="5" t="s">
        <v>2699</v>
      </c>
      <c r="P419" s="4" t="str">
        <f t="shared" si="1"/>
        <v>Outstanding</v>
      </c>
      <c r="Q419" s="13" t="s">
        <v>25</v>
      </c>
    </row>
    <row r="420" spans="1:17" ht="60" customHeight="1" x14ac:dyDescent="0.35">
      <c r="A420" s="11" t="s">
        <v>2707</v>
      </c>
      <c r="B420" s="2" t="s">
        <v>2712</v>
      </c>
      <c r="C420" s="1" t="s">
        <v>2713</v>
      </c>
      <c r="D420" s="3" t="s">
        <v>20</v>
      </c>
      <c r="E420" s="3" t="s">
        <v>21</v>
      </c>
      <c r="F420" s="4" t="s">
        <v>22</v>
      </c>
      <c r="G420" s="4" t="s">
        <v>23</v>
      </c>
      <c r="H420" s="4" t="s">
        <v>24</v>
      </c>
      <c r="I420" s="4" t="s">
        <v>25</v>
      </c>
      <c r="J420" s="5" t="s">
        <v>25</v>
      </c>
      <c r="K420" s="5" t="s">
        <v>2714</v>
      </c>
      <c r="L420" s="5" t="s">
        <v>2715</v>
      </c>
      <c r="M420" s="5" t="s">
        <v>2704</v>
      </c>
      <c r="N420" s="5" t="s">
        <v>2716</v>
      </c>
      <c r="O420" s="5" t="s">
        <v>2706</v>
      </c>
      <c r="P420" s="4" t="str">
        <f t="shared" si="1"/>
        <v>Outstanding</v>
      </c>
      <c r="Q420" s="13" t="s">
        <v>25</v>
      </c>
    </row>
    <row r="421" spans="1:17" ht="60" customHeight="1" x14ac:dyDescent="0.35">
      <c r="A421" s="11" t="s">
        <v>2717</v>
      </c>
      <c r="B421" s="2" t="s">
        <v>2718</v>
      </c>
      <c r="C421" s="1" t="s">
        <v>2719</v>
      </c>
      <c r="D421" s="3" t="s">
        <v>20</v>
      </c>
      <c r="E421" s="3" t="s">
        <v>21</v>
      </c>
      <c r="F421" s="4" t="s">
        <v>22</v>
      </c>
      <c r="G421" s="4" t="s">
        <v>23</v>
      </c>
      <c r="H421" s="4" t="s">
        <v>24</v>
      </c>
      <c r="I421" s="4" t="s">
        <v>25</v>
      </c>
      <c r="J421" s="5" t="s">
        <v>25</v>
      </c>
      <c r="K421" s="5" t="s">
        <v>2720</v>
      </c>
      <c r="L421" s="5" t="s">
        <v>2697</v>
      </c>
      <c r="M421" s="5" t="s">
        <v>98</v>
      </c>
      <c r="N421" s="5" t="s">
        <v>2721</v>
      </c>
      <c r="O421" s="5" t="s">
        <v>2699</v>
      </c>
      <c r="P421" s="4" t="str">
        <f t="shared" si="1"/>
        <v>Outstanding</v>
      </c>
      <c r="Q421" s="13" t="s">
        <v>25</v>
      </c>
    </row>
    <row r="422" spans="1:17" ht="60" customHeight="1" x14ac:dyDescent="0.35">
      <c r="A422" s="11" t="s">
        <v>2717</v>
      </c>
      <c r="B422" s="2" t="s">
        <v>2722</v>
      </c>
      <c r="C422" s="1" t="s">
        <v>2723</v>
      </c>
      <c r="D422" s="3" t="s">
        <v>20</v>
      </c>
      <c r="E422" s="3" t="s">
        <v>21</v>
      </c>
      <c r="F422" s="4" t="s">
        <v>22</v>
      </c>
      <c r="G422" s="4" t="s">
        <v>23</v>
      </c>
      <c r="H422" s="4" t="s">
        <v>24</v>
      </c>
      <c r="I422" s="4" t="s">
        <v>25</v>
      </c>
      <c r="J422" s="5" t="s">
        <v>25</v>
      </c>
      <c r="K422" s="5" t="s">
        <v>2724</v>
      </c>
      <c r="L422" s="5" t="s">
        <v>2703</v>
      </c>
      <c r="M422" s="5" t="s">
        <v>2704</v>
      </c>
      <c r="N422" s="5" t="s">
        <v>2725</v>
      </c>
      <c r="O422" s="5" t="s">
        <v>2706</v>
      </c>
      <c r="P422" s="4" t="str">
        <f t="shared" si="1"/>
        <v>Outstanding</v>
      </c>
      <c r="Q422" s="13" t="s">
        <v>25</v>
      </c>
    </row>
    <row r="423" spans="1:17" ht="60" customHeight="1" x14ac:dyDescent="0.35">
      <c r="A423" s="11" t="s">
        <v>1277</v>
      </c>
      <c r="B423" s="2" t="s">
        <v>2726</v>
      </c>
      <c r="C423" s="1" t="s">
        <v>2727</v>
      </c>
      <c r="D423" s="3" t="s">
        <v>20</v>
      </c>
      <c r="E423" s="3" t="s">
        <v>21</v>
      </c>
      <c r="F423" s="4" t="s">
        <v>22</v>
      </c>
      <c r="G423" s="4" t="s">
        <v>23</v>
      </c>
      <c r="H423" s="4" t="s">
        <v>24</v>
      </c>
      <c r="I423" s="4" t="s">
        <v>25</v>
      </c>
      <c r="J423" s="5" t="s">
        <v>25</v>
      </c>
      <c r="K423" s="5" t="s">
        <v>2728</v>
      </c>
      <c r="L423" s="5" t="s">
        <v>2697</v>
      </c>
      <c r="M423" s="5" t="s">
        <v>98</v>
      </c>
      <c r="N423" s="5" t="s">
        <v>2729</v>
      </c>
      <c r="O423" s="5" t="s">
        <v>2699</v>
      </c>
      <c r="P423" s="4" t="str">
        <f t="shared" si="1"/>
        <v>Outstanding</v>
      </c>
      <c r="Q423" s="13" t="s">
        <v>25</v>
      </c>
    </row>
    <row r="424" spans="1:17" ht="60" customHeight="1" x14ac:dyDescent="0.35">
      <c r="A424" s="11" t="s">
        <v>1277</v>
      </c>
      <c r="B424" s="2" t="s">
        <v>2730</v>
      </c>
      <c r="C424" s="1" t="s">
        <v>2731</v>
      </c>
      <c r="D424" s="3" t="s">
        <v>20</v>
      </c>
      <c r="E424" s="3" t="s">
        <v>21</v>
      </c>
      <c r="F424" s="4" t="s">
        <v>22</v>
      </c>
      <c r="G424" s="4" t="s">
        <v>23</v>
      </c>
      <c r="H424" s="4" t="s">
        <v>24</v>
      </c>
      <c r="I424" s="4" t="s">
        <v>25</v>
      </c>
      <c r="J424" s="5" t="s">
        <v>25</v>
      </c>
      <c r="K424" s="5" t="s">
        <v>2732</v>
      </c>
      <c r="L424" s="5" t="s">
        <v>2703</v>
      </c>
      <c r="M424" s="5" t="s">
        <v>2704</v>
      </c>
      <c r="N424" s="5" t="s">
        <v>2733</v>
      </c>
      <c r="O424" s="5" t="s">
        <v>2706</v>
      </c>
      <c r="P424" s="4" t="str">
        <f t="shared" si="1"/>
        <v>Outstanding</v>
      </c>
      <c r="Q424" s="13" t="s">
        <v>25</v>
      </c>
    </row>
    <row r="425" spans="1:17" ht="60" customHeight="1" x14ac:dyDescent="0.35">
      <c r="A425" s="11" t="s">
        <v>2734</v>
      </c>
      <c r="B425" s="2" t="s">
        <v>2735</v>
      </c>
      <c r="C425" s="1" t="s">
        <v>2736</v>
      </c>
      <c r="D425" s="3" t="s">
        <v>20</v>
      </c>
      <c r="E425" s="3" t="s">
        <v>21</v>
      </c>
      <c r="F425" s="4" t="s">
        <v>22</v>
      </c>
      <c r="G425" s="4" t="s">
        <v>23</v>
      </c>
      <c r="H425" s="4" t="s">
        <v>24</v>
      </c>
      <c r="I425" s="4" t="s">
        <v>25</v>
      </c>
      <c r="J425" s="5" t="s">
        <v>25</v>
      </c>
      <c r="K425" s="5" t="s">
        <v>2737</v>
      </c>
      <c r="L425" s="5" t="s">
        <v>2738</v>
      </c>
      <c r="M425" s="5" t="s">
        <v>98</v>
      </c>
      <c r="N425" s="5" t="s">
        <v>2739</v>
      </c>
      <c r="O425" s="5" t="s">
        <v>2740</v>
      </c>
      <c r="P425" s="4" t="str">
        <f t="shared" si="1"/>
        <v>Outstanding</v>
      </c>
      <c r="Q425" s="13" t="s">
        <v>25</v>
      </c>
    </row>
    <row r="426" spans="1:17" ht="60" customHeight="1" x14ac:dyDescent="0.35">
      <c r="A426" s="11" t="s">
        <v>2734</v>
      </c>
      <c r="B426" s="2" t="s">
        <v>2741</v>
      </c>
      <c r="C426" s="1" t="s">
        <v>2742</v>
      </c>
      <c r="D426" s="3" t="s">
        <v>20</v>
      </c>
      <c r="E426" s="3" t="s">
        <v>21</v>
      </c>
      <c r="F426" s="4" t="s">
        <v>22</v>
      </c>
      <c r="G426" s="4" t="s">
        <v>23</v>
      </c>
      <c r="H426" s="4" t="s">
        <v>24</v>
      </c>
      <c r="I426" s="4" t="s">
        <v>25</v>
      </c>
      <c r="J426" s="5" t="s">
        <v>25</v>
      </c>
      <c r="K426" s="5" t="s">
        <v>2743</v>
      </c>
      <c r="L426" s="5" t="s">
        <v>2744</v>
      </c>
      <c r="M426" s="5" t="s">
        <v>98</v>
      </c>
      <c r="N426" s="5" t="s">
        <v>2745</v>
      </c>
      <c r="O426" s="5" t="s">
        <v>2746</v>
      </c>
      <c r="P426" s="4" t="str">
        <f t="shared" si="1"/>
        <v>Outstanding</v>
      </c>
      <c r="Q426" s="13" t="s">
        <v>25</v>
      </c>
    </row>
    <row r="427" spans="1:17" ht="60" customHeight="1" x14ac:dyDescent="0.35">
      <c r="A427" s="11" t="s">
        <v>2734</v>
      </c>
      <c r="B427" s="2" t="s">
        <v>2747</v>
      </c>
      <c r="C427" s="1" t="s">
        <v>2748</v>
      </c>
      <c r="D427" s="3" t="s">
        <v>20</v>
      </c>
      <c r="E427" s="3" t="s">
        <v>21</v>
      </c>
      <c r="F427" s="4" t="s">
        <v>22</v>
      </c>
      <c r="G427" s="4" t="s">
        <v>23</v>
      </c>
      <c r="H427" s="4" t="s">
        <v>24</v>
      </c>
      <c r="I427" s="4" t="s">
        <v>25</v>
      </c>
      <c r="J427" s="5" t="s">
        <v>25</v>
      </c>
      <c r="K427" s="5" t="s">
        <v>2749</v>
      </c>
      <c r="L427" s="5" t="s">
        <v>2750</v>
      </c>
      <c r="M427" s="5" t="s">
        <v>98</v>
      </c>
      <c r="N427" s="5" t="s">
        <v>2751</v>
      </c>
      <c r="O427" s="5" t="s">
        <v>2752</v>
      </c>
      <c r="P427" s="4" t="str">
        <f t="shared" si="1"/>
        <v>Outstanding</v>
      </c>
      <c r="Q427" s="13" t="s">
        <v>25</v>
      </c>
    </row>
    <row r="428" spans="1:17" ht="60" customHeight="1" x14ac:dyDescent="0.35">
      <c r="A428" s="11" t="s">
        <v>2753</v>
      </c>
      <c r="B428" s="2" t="s">
        <v>2754</v>
      </c>
      <c r="C428" s="1" t="s">
        <v>2755</v>
      </c>
      <c r="D428" s="3" t="s">
        <v>20</v>
      </c>
      <c r="E428" s="3" t="s">
        <v>21</v>
      </c>
      <c r="F428" s="4" t="s">
        <v>22</v>
      </c>
      <c r="G428" s="4" t="s">
        <v>23</v>
      </c>
      <c r="H428" s="4" t="s">
        <v>24</v>
      </c>
      <c r="I428" s="4" t="s">
        <v>25</v>
      </c>
      <c r="J428" s="5" t="s">
        <v>25</v>
      </c>
      <c r="K428" s="5" t="s">
        <v>2756</v>
      </c>
      <c r="L428" s="5" t="s">
        <v>2757</v>
      </c>
      <c r="M428" s="5" t="s">
        <v>2758</v>
      </c>
      <c r="N428" s="5" t="s">
        <v>2759</v>
      </c>
      <c r="O428" s="5" t="s">
        <v>2760</v>
      </c>
      <c r="P428" s="4" t="str">
        <f t="shared" si="1"/>
        <v>Outstanding</v>
      </c>
      <c r="Q428" s="13" t="s">
        <v>25</v>
      </c>
    </row>
    <row r="429" spans="1:17" ht="60" customHeight="1" x14ac:dyDescent="0.35">
      <c r="A429" s="11" t="s">
        <v>2761</v>
      </c>
      <c r="B429" s="2" t="s">
        <v>2762</v>
      </c>
      <c r="C429" s="1" t="s">
        <v>2763</v>
      </c>
      <c r="D429" s="3" t="s">
        <v>20</v>
      </c>
      <c r="E429" s="3" t="s">
        <v>21</v>
      </c>
      <c r="F429" s="4" t="s">
        <v>22</v>
      </c>
      <c r="G429" s="4" t="s">
        <v>23</v>
      </c>
      <c r="H429" s="4" t="s">
        <v>24</v>
      </c>
      <c r="I429" s="4" t="s">
        <v>25</v>
      </c>
      <c r="J429" s="5" t="s">
        <v>25</v>
      </c>
      <c r="K429" s="5" t="s">
        <v>2764</v>
      </c>
      <c r="L429" s="5" t="s">
        <v>2765</v>
      </c>
      <c r="M429" s="5" t="s">
        <v>2766</v>
      </c>
      <c r="N429" s="5" t="s">
        <v>2767</v>
      </c>
      <c r="O429" s="5" t="s">
        <v>2768</v>
      </c>
      <c r="P429" s="4" t="str">
        <f t="shared" si="1"/>
        <v>Outstanding</v>
      </c>
      <c r="Q429" s="13" t="s">
        <v>25</v>
      </c>
    </row>
    <row r="430" spans="1:17" ht="60" customHeight="1" x14ac:dyDescent="0.35">
      <c r="A430" s="11" t="s">
        <v>2769</v>
      </c>
      <c r="B430" s="2" t="s">
        <v>2770</v>
      </c>
      <c r="C430" s="1" t="s">
        <v>2771</v>
      </c>
      <c r="D430" s="3" t="s">
        <v>20</v>
      </c>
      <c r="E430" s="3" t="s">
        <v>21</v>
      </c>
      <c r="F430" s="4" t="s">
        <v>22</v>
      </c>
      <c r="G430" s="4" t="s">
        <v>23</v>
      </c>
      <c r="H430" s="4" t="s">
        <v>24</v>
      </c>
      <c r="I430" s="4" t="s">
        <v>25</v>
      </c>
      <c r="J430" s="5" t="s">
        <v>25</v>
      </c>
      <c r="K430" s="5" t="s">
        <v>2772</v>
      </c>
      <c r="L430" s="5" t="s">
        <v>2773</v>
      </c>
      <c r="M430" s="5" t="s">
        <v>2774</v>
      </c>
      <c r="N430" s="5" t="s">
        <v>2775</v>
      </c>
      <c r="O430" s="5" t="s">
        <v>2776</v>
      </c>
      <c r="P430" s="4" t="str">
        <f t="shared" si="1"/>
        <v>Outstanding</v>
      </c>
      <c r="Q430" s="13" t="s">
        <v>25</v>
      </c>
    </row>
    <row r="431" spans="1:17" ht="60" customHeight="1" x14ac:dyDescent="0.35">
      <c r="A431" s="11" t="s">
        <v>2777</v>
      </c>
      <c r="B431" s="2" t="s">
        <v>2778</v>
      </c>
      <c r="C431" s="1" t="s">
        <v>2779</v>
      </c>
      <c r="D431" s="3" t="s">
        <v>20</v>
      </c>
      <c r="E431" s="3" t="s">
        <v>21</v>
      </c>
      <c r="F431" s="4" t="s">
        <v>22</v>
      </c>
      <c r="G431" s="4" t="s">
        <v>23</v>
      </c>
      <c r="H431" s="4" t="s">
        <v>24</v>
      </c>
      <c r="I431" s="4" t="s">
        <v>25</v>
      </c>
      <c r="J431" s="5" t="s">
        <v>25</v>
      </c>
      <c r="K431" s="5" t="s">
        <v>2780</v>
      </c>
      <c r="L431" s="5" t="s">
        <v>2781</v>
      </c>
      <c r="M431" s="5" t="s">
        <v>2782</v>
      </c>
      <c r="N431" s="5" t="s">
        <v>2783</v>
      </c>
      <c r="O431" s="5" t="s">
        <v>2784</v>
      </c>
      <c r="P431" s="4" t="str">
        <f t="shared" si="1"/>
        <v>Outstanding</v>
      </c>
      <c r="Q431" s="13" t="s">
        <v>25</v>
      </c>
    </row>
    <row r="432" spans="1:17" ht="60" customHeight="1" x14ac:dyDescent="0.35">
      <c r="A432" s="11" t="s">
        <v>2785</v>
      </c>
      <c r="B432" s="2" t="s">
        <v>2786</v>
      </c>
      <c r="C432" s="1" t="s">
        <v>2787</v>
      </c>
      <c r="D432" s="3" t="s">
        <v>20</v>
      </c>
      <c r="E432" s="3" t="s">
        <v>21</v>
      </c>
      <c r="F432" s="4" t="s">
        <v>22</v>
      </c>
      <c r="G432" s="4" t="s">
        <v>23</v>
      </c>
      <c r="H432" s="4" t="s">
        <v>24</v>
      </c>
      <c r="I432" s="4" t="s">
        <v>25</v>
      </c>
      <c r="J432" s="5" t="s">
        <v>25</v>
      </c>
      <c r="K432" s="5" t="s">
        <v>2788</v>
      </c>
      <c r="L432" s="5" t="s">
        <v>2789</v>
      </c>
      <c r="M432" s="5" t="s">
        <v>98</v>
      </c>
      <c r="N432" s="5" t="s">
        <v>2790</v>
      </c>
      <c r="O432" s="5" t="s">
        <v>2791</v>
      </c>
      <c r="P432" s="4" t="str">
        <f t="shared" si="1"/>
        <v>Outstanding</v>
      </c>
      <c r="Q432" s="13" t="s">
        <v>25</v>
      </c>
    </row>
    <row r="433" spans="1:17" ht="60" customHeight="1" x14ac:dyDescent="0.35">
      <c r="A433" s="11" t="s">
        <v>2785</v>
      </c>
      <c r="B433" s="2" t="s">
        <v>2792</v>
      </c>
      <c r="C433" s="1" t="s">
        <v>2793</v>
      </c>
      <c r="D433" s="3" t="s">
        <v>20</v>
      </c>
      <c r="E433" s="3" t="s">
        <v>21</v>
      </c>
      <c r="F433" s="4" t="s">
        <v>22</v>
      </c>
      <c r="G433" s="4" t="s">
        <v>23</v>
      </c>
      <c r="H433" s="4" t="s">
        <v>24</v>
      </c>
      <c r="I433" s="4" t="s">
        <v>25</v>
      </c>
      <c r="J433" s="5" t="s">
        <v>25</v>
      </c>
      <c r="K433" s="5" t="s">
        <v>2794</v>
      </c>
      <c r="L433" s="5" t="s">
        <v>2795</v>
      </c>
      <c r="M433" s="5" t="s">
        <v>98</v>
      </c>
      <c r="N433" s="5" t="s">
        <v>2796</v>
      </c>
      <c r="O433" s="5" t="s">
        <v>2797</v>
      </c>
      <c r="P433" s="4" t="str">
        <f t="shared" si="1"/>
        <v>Outstanding</v>
      </c>
      <c r="Q433" s="13" t="s">
        <v>25</v>
      </c>
    </row>
    <row r="434" spans="1:17" ht="60" customHeight="1" x14ac:dyDescent="0.35">
      <c r="A434" s="11" t="s">
        <v>2798</v>
      </c>
      <c r="B434" s="2" t="s">
        <v>2799</v>
      </c>
      <c r="C434" s="1" t="s">
        <v>2800</v>
      </c>
      <c r="D434" s="3" t="s">
        <v>20</v>
      </c>
      <c r="E434" s="3" t="s">
        <v>21</v>
      </c>
      <c r="F434" s="4" t="s">
        <v>22</v>
      </c>
      <c r="G434" s="4" t="s">
        <v>23</v>
      </c>
      <c r="H434" s="4" t="s">
        <v>24</v>
      </c>
      <c r="I434" s="4" t="s">
        <v>25</v>
      </c>
      <c r="J434" s="5" t="s">
        <v>25</v>
      </c>
      <c r="K434" s="5" t="s">
        <v>2801</v>
      </c>
      <c r="L434" s="5" t="s">
        <v>2802</v>
      </c>
      <c r="M434" s="5" t="s">
        <v>2803</v>
      </c>
      <c r="N434" s="5" t="s">
        <v>2804</v>
      </c>
      <c r="O434" s="5" t="s">
        <v>2805</v>
      </c>
      <c r="P434" s="4" t="str">
        <f t="shared" si="1"/>
        <v>Outstanding</v>
      </c>
      <c r="Q434" s="13" t="s">
        <v>25</v>
      </c>
    </row>
    <row r="435" spans="1:17" ht="60" customHeight="1" x14ac:dyDescent="0.35">
      <c r="A435" s="11" t="s">
        <v>2798</v>
      </c>
      <c r="B435" s="2" t="s">
        <v>2806</v>
      </c>
      <c r="C435" s="1" t="s">
        <v>2807</v>
      </c>
      <c r="D435" s="3" t="s">
        <v>20</v>
      </c>
      <c r="E435" s="3" t="s">
        <v>21</v>
      </c>
      <c r="F435" s="4" t="s">
        <v>22</v>
      </c>
      <c r="G435" s="4" t="s">
        <v>23</v>
      </c>
      <c r="H435" s="4" t="s">
        <v>24</v>
      </c>
      <c r="I435" s="4" t="s">
        <v>25</v>
      </c>
      <c r="J435" s="5" t="s">
        <v>25</v>
      </c>
      <c r="K435" s="5" t="s">
        <v>2808</v>
      </c>
      <c r="L435" s="5" t="s">
        <v>2809</v>
      </c>
      <c r="M435" s="5" t="s">
        <v>2803</v>
      </c>
      <c r="N435" s="5" t="s">
        <v>2810</v>
      </c>
      <c r="O435" s="5" t="s">
        <v>2805</v>
      </c>
      <c r="P435" s="4" t="str">
        <f t="shared" si="1"/>
        <v>Outstanding</v>
      </c>
      <c r="Q435" s="13" t="s">
        <v>25</v>
      </c>
    </row>
    <row r="436" spans="1:17" ht="60" customHeight="1" x14ac:dyDescent="0.35">
      <c r="A436" s="11" t="s">
        <v>2811</v>
      </c>
      <c r="B436" s="2" t="s">
        <v>2812</v>
      </c>
      <c r="C436" s="1" t="s">
        <v>2813</v>
      </c>
      <c r="D436" s="3" t="s">
        <v>20</v>
      </c>
      <c r="E436" s="3" t="s">
        <v>21</v>
      </c>
      <c r="F436" s="4" t="s">
        <v>22</v>
      </c>
      <c r="G436" s="4" t="s">
        <v>23</v>
      </c>
      <c r="H436" s="4" t="s">
        <v>24</v>
      </c>
      <c r="I436" s="4" t="s">
        <v>25</v>
      </c>
      <c r="J436" s="5" t="s">
        <v>25</v>
      </c>
      <c r="K436" s="5" t="s">
        <v>2814</v>
      </c>
      <c r="L436" s="5" t="s">
        <v>2815</v>
      </c>
      <c r="M436" s="5" t="s">
        <v>2816</v>
      </c>
      <c r="N436" s="5" t="s">
        <v>2817</v>
      </c>
      <c r="O436" s="5" t="s">
        <v>2818</v>
      </c>
      <c r="P436" s="4" t="str">
        <f t="shared" si="1"/>
        <v>Outstanding</v>
      </c>
      <c r="Q436" s="13" t="s">
        <v>25</v>
      </c>
    </row>
    <row r="437" spans="1:17" ht="60" customHeight="1" x14ac:dyDescent="0.35">
      <c r="A437" s="11" t="s">
        <v>2819</v>
      </c>
      <c r="B437" s="2" t="s">
        <v>2820</v>
      </c>
      <c r="C437" s="1" t="s">
        <v>2821</v>
      </c>
      <c r="D437" s="3" t="s">
        <v>20</v>
      </c>
      <c r="E437" s="3" t="s">
        <v>21</v>
      </c>
      <c r="F437" s="4" t="s">
        <v>22</v>
      </c>
      <c r="G437" s="4" t="s">
        <v>23</v>
      </c>
      <c r="H437" s="4" t="s">
        <v>24</v>
      </c>
      <c r="I437" s="4" t="s">
        <v>25</v>
      </c>
      <c r="J437" s="5" t="s">
        <v>25</v>
      </c>
      <c r="K437" s="5" t="s">
        <v>2822</v>
      </c>
      <c r="L437" s="5" t="s">
        <v>2823</v>
      </c>
      <c r="M437" s="5" t="s">
        <v>2824</v>
      </c>
      <c r="N437" s="5" t="s">
        <v>2825</v>
      </c>
      <c r="O437" s="5" t="s">
        <v>2826</v>
      </c>
      <c r="P437" s="4" t="str">
        <f t="shared" si="1"/>
        <v>Outstanding</v>
      </c>
      <c r="Q437" s="13" t="s">
        <v>25</v>
      </c>
    </row>
    <row r="438" spans="1:17" ht="60" customHeight="1" x14ac:dyDescent="0.35">
      <c r="A438" s="11" t="s">
        <v>2827</v>
      </c>
      <c r="B438" s="2" t="s">
        <v>2828</v>
      </c>
      <c r="C438" s="1" t="s">
        <v>2829</v>
      </c>
      <c r="D438" s="3" t="s">
        <v>20</v>
      </c>
      <c r="E438" s="3" t="s">
        <v>21</v>
      </c>
      <c r="F438" s="4" t="s">
        <v>22</v>
      </c>
      <c r="G438" s="4" t="s">
        <v>23</v>
      </c>
      <c r="H438" s="4" t="s">
        <v>24</v>
      </c>
      <c r="I438" s="4" t="s">
        <v>25</v>
      </c>
      <c r="J438" s="5" t="s">
        <v>25</v>
      </c>
      <c r="K438" s="5" t="s">
        <v>2830</v>
      </c>
      <c r="L438" s="5" t="s">
        <v>2831</v>
      </c>
      <c r="M438" s="5" t="s">
        <v>98</v>
      </c>
      <c r="N438" s="5" t="s">
        <v>2832</v>
      </c>
      <c r="O438" s="5" t="s">
        <v>2833</v>
      </c>
      <c r="P438" s="4" t="str">
        <f t="shared" si="1"/>
        <v>Outstanding</v>
      </c>
      <c r="Q438" s="13" t="s">
        <v>25</v>
      </c>
    </row>
    <row r="439" spans="1:17" ht="60" customHeight="1" x14ac:dyDescent="0.35">
      <c r="A439" s="11" t="s">
        <v>2827</v>
      </c>
      <c r="B439" s="2" t="s">
        <v>2834</v>
      </c>
      <c r="C439" s="1" t="s">
        <v>2835</v>
      </c>
      <c r="D439" s="3" t="s">
        <v>20</v>
      </c>
      <c r="E439" s="3" t="s">
        <v>21</v>
      </c>
      <c r="F439" s="4" t="s">
        <v>22</v>
      </c>
      <c r="G439" s="4" t="s">
        <v>23</v>
      </c>
      <c r="H439" s="4" t="s">
        <v>24</v>
      </c>
      <c r="I439" s="4" t="s">
        <v>25</v>
      </c>
      <c r="J439" s="5" t="s">
        <v>25</v>
      </c>
      <c r="K439" s="5" t="s">
        <v>2836</v>
      </c>
      <c r="L439" s="5" t="s">
        <v>2837</v>
      </c>
      <c r="M439" s="5" t="s">
        <v>98</v>
      </c>
      <c r="N439" s="5" t="s">
        <v>2838</v>
      </c>
      <c r="O439" s="5" t="s">
        <v>2839</v>
      </c>
      <c r="P439" s="4" t="str">
        <f t="shared" si="1"/>
        <v>Outstanding</v>
      </c>
      <c r="Q439" s="13" t="s">
        <v>25</v>
      </c>
    </row>
    <row r="440" spans="1:17" ht="60" customHeight="1" x14ac:dyDescent="0.35">
      <c r="A440" s="11" t="s">
        <v>2827</v>
      </c>
      <c r="B440" s="2" t="s">
        <v>2840</v>
      </c>
      <c r="C440" s="1" t="s">
        <v>2841</v>
      </c>
      <c r="D440" s="3" t="s">
        <v>20</v>
      </c>
      <c r="E440" s="3" t="s">
        <v>21</v>
      </c>
      <c r="F440" s="4" t="s">
        <v>22</v>
      </c>
      <c r="G440" s="4" t="s">
        <v>23</v>
      </c>
      <c r="H440" s="4" t="s">
        <v>24</v>
      </c>
      <c r="I440" s="4" t="s">
        <v>25</v>
      </c>
      <c r="J440" s="5" t="s">
        <v>25</v>
      </c>
      <c r="K440" s="5" t="s">
        <v>2842</v>
      </c>
      <c r="L440" s="5" t="s">
        <v>2843</v>
      </c>
      <c r="M440" s="5" t="s">
        <v>98</v>
      </c>
      <c r="N440" s="5" t="s">
        <v>2844</v>
      </c>
      <c r="O440" s="5" t="s">
        <v>2845</v>
      </c>
      <c r="P440" s="4" t="str">
        <f t="shared" si="1"/>
        <v>Outstanding</v>
      </c>
      <c r="Q440" s="13" t="s">
        <v>25</v>
      </c>
    </row>
    <row r="441" spans="1:17" ht="60" customHeight="1" x14ac:dyDescent="0.35">
      <c r="A441" s="11" t="s">
        <v>2827</v>
      </c>
      <c r="B441" s="2" t="s">
        <v>2846</v>
      </c>
      <c r="C441" s="1" t="s">
        <v>2847</v>
      </c>
      <c r="D441" s="3" t="s">
        <v>20</v>
      </c>
      <c r="E441" s="3" t="s">
        <v>21</v>
      </c>
      <c r="F441" s="4" t="s">
        <v>22</v>
      </c>
      <c r="G441" s="4" t="s">
        <v>23</v>
      </c>
      <c r="H441" s="4" t="s">
        <v>24</v>
      </c>
      <c r="I441" s="4" t="s">
        <v>25</v>
      </c>
      <c r="J441" s="5" t="s">
        <v>25</v>
      </c>
      <c r="K441" s="5" t="s">
        <v>2848</v>
      </c>
      <c r="L441" s="5" t="s">
        <v>2849</v>
      </c>
      <c r="M441" s="5" t="s">
        <v>98</v>
      </c>
      <c r="N441" s="5" t="s">
        <v>2850</v>
      </c>
      <c r="O441" s="5" t="s">
        <v>2851</v>
      </c>
      <c r="P441" s="4" t="str">
        <f t="shared" si="1"/>
        <v>Outstanding</v>
      </c>
      <c r="Q441" s="13" t="s">
        <v>25</v>
      </c>
    </row>
    <row r="442" spans="1:17" ht="60" customHeight="1" x14ac:dyDescent="0.35">
      <c r="A442" s="11" t="s">
        <v>2852</v>
      </c>
      <c r="B442" s="2" t="s">
        <v>2853</v>
      </c>
      <c r="C442" s="1" t="s">
        <v>2854</v>
      </c>
      <c r="D442" s="3" t="s">
        <v>20</v>
      </c>
      <c r="E442" s="3" t="s">
        <v>21</v>
      </c>
      <c r="F442" s="4" t="s">
        <v>22</v>
      </c>
      <c r="G442" s="4" t="s">
        <v>23</v>
      </c>
      <c r="H442" s="4" t="s">
        <v>24</v>
      </c>
      <c r="I442" s="4" t="s">
        <v>25</v>
      </c>
      <c r="J442" s="5" t="s">
        <v>25</v>
      </c>
      <c r="K442" s="5" t="s">
        <v>2855</v>
      </c>
      <c r="L442" s="5" t="s">
        <v>2856</v>
      </c>
      <c r="M442" s="5" t="s">
        <v>2857</v>
      </c>
      <c r="N442" s="5" t="s">
        <v>2858</v>
      </c>
      <c r="O442" s="5" t="s">
        <v>2859</v>
      </c>
      <c r="P442" s="4" t="str">
        <f t="shared" si="1"/>
        <v>Outstanding</v>
      </c>
      <c r="Q442" s="13" t="s">
        <v>25</v>
      </c>
    </row>
    <row r="443" spans="1:17" ht="60" customHeight="1" x14ac:dyDescent="0.35">
      <c r="A443" s="11" t="s">
        <v>2860</v>
      </c>
      <c r="B443" s="2" t="s">
        <v>2861</v>
      </c>
      <c r="C443" s="1" t="s">
        <v>2862</v>
      </c>
      <c r="D443" s="3" t="s">
        <v>20</v>
      </c>
      <c r="E443" s="3" t="s">
        <v>21</v>
      </c>
      <c r="F443" s="4" t="s">
        <v>22</v>
      </c>
      <c r="G443" s="4" t="s">
        <v>23</v>
      </c>
      <c r="H443" s="4" t="s">
        <v>24</v>
      </c>
      <c r="I443" s="4" t="s">
        <v>25</v>
      </c>
      <c r="J443" s="5" t="s">
        <v>25</v>
      </c>
      <c r="K443" s="5" t="s">
        <v>2863</v>
      </c>
      <c r="L443" s="5" t="s">
        <v>2864</v>
      </c>
      <c r="M443" s="5" t="s">
        <v>2865</v>
      </c>
      <c r="N443" s="5" t="s">
        <v>2866</v>
      </c>
      <c r="O443" s="5" t="s">
        <v>2867</v>
      </c>
      <c r="P443" s="4" t="str">
        <f t="shared" si="1"/>
        <v>Outstanding</v>
      </c>
      <c r="Q443" s="13" t="s">
        <v>25</v>
      </c>
    </row>
    <row r="444" spans="1:17" ht="60" customHeight="1" x14ac:dyDescent="0.35">
      <c r="A444" s="11" t="s">
        <v>2860</v>
      </c>
      <c r="B444" s="2" t="s">
        <v>2868</v>
      </c>
      <c r="C444" s="1" t="s">
        <v>2869</v>
      </c>
      <c r="D444" s="3" t="s">
        <v>20</v>
      </c>
      <c r="E444" s="3" t="s">
        <v>21</v>
      </c>
      <c r="F444" s="4" t="s">
        <v>22</v>
      </c>
      <c r="G444" s="4" t="s">
        <v>23</v>
      </c>
      <c r="H444" s="4" t="s">
        <v>24</v>
      </c>
      <c r="I444" s="4" t="s">
        <v>25</v>
      </c>
      <c r="J444" s="5" t="s">
        <v>25</v>
      </c>
      <c r="K444" s="5" t="s">
        <v>2870</v>
      </c>
      <c r="L444" s="5" t="s">
        <v>2871</v>
      </c>
      <c r="M444" s="5" t="s">
        <v>2872</v>
      </c>
      <c r="N444" s="5" t="s">
        <v>2873</v>
      </c>
      <c r="O444" s="5" t="s">
        <v>2874</v>
      </c>
      <c r="P444" s="4" t="str">
        <f t="shared" si="1"/>
        <v>Outstanding</v>
      </c>
      <c r="Q444" s="13" t="s">
        <v>25</v>
      </c>
    </row>
    <row r="445" spans="1:17" ht="60" customHeight="1" x14ac:dyDescent="0.35">
      <c r="A445" s="11" t="s">
        <v>2860</v>
      </c>
      <c r="B445" s="2" t="s">
        <v>2875</v>
      </c>
      <c r="C445" s="1" t="s">
        <v>2876</v>
      </c>
      <c r="D445" s="3" t="s">
        <v>20</v>
      </c>
      <c r="E445" s="3" t="s">
        <v>21</v>
      </c>
      <c r="F445" s="4" t="s">
        <v>22</v>
      </c>
      <c r="G445" s="4" t="s">
        <v>23</v>
      </c>
      <c r="H445" s="4" t="s">
        <v>24</v>
      </c>
      <c r="I445" s="4" t="s">
        <v>25</v>
      </c>
      <c r="J445" s="5" t="s">
        <v>25</v>
      </c>
      <c r="K445" s="5" t="s">
        <v>2877</v>
      </c>
      <c r="L445" s="5" t="s">
        <v>2878</v>
      </c>
      <c r="M445" s="5" t="s">
        <v>2879</v>
      </c>
      <c r="N445" s="5" t="s">
        <v>2880</v>
      </c>
      <c r="O445" s="5" t="s">
        <v>2881</v>
      </c>
      <c r="P445" s="4" t="str">
        <f t="shared" si="1"/>
        <v>Outstanding</v>
      </c>
      <c r="Q445" s="13" t="s">
        <v>25</v>
      </c>
    </row>
    <row r="446" spans="1:17" ht="60" customHeight="1" x14ac:dyDescent="0.35">
      <c r="A446" s="11" t="s">
        <v>2882</v>
      </c>
      <c r="B446" s="2" t="s">
        <v>2883</v>
      </c>
      <c r="C446" s="1" t="s">
        <v>2884</v>
      </c>
      <c r="D446" s="3" t="s">
        <v>20</v>
      </c>
      <c r="E446" s="3" t="s">
        <v>21</v>
      </c>
      <c r="F446" s="4" t="s">
        <v>22</v>
      </c>
      <c r="G446" s="4" t="s">
        <v>23</v>
      </c>
      <c r="H446" s="4" t="s">
        <v>24</v>
      </c>
      <c r="I446" s="4" t="s">
        <v>25</v>
      </c>
      <c r="J446" s="5" t="s">
        <v>25</v>
      </c>
      <c r="K446" s="5" t="s">
        <v>2885</v>
      </c>
      <c r="L446" s="5" t="s">
        <v>2886</v>
      </c>
      <c r="M446" s="5" t="s">
        <v>2887</v>
      </c>
      <c r="N446" s="5" t="s">
        <v>2888</v>
      </c>
      <c r="O446" s="5" t="s">
        <v>2889</v>
      </c>
      <c r="P446" s="4" t="str">
        <f t="shared" si="1"/>
        <v>Outstanding</v>
      </c>
      <c r="Q446" s="13" t="s">
        <v>25</v>
      </c>
    </row>
    <row r="447" spans="1:17" ht="60" customHeight="1" x14ac:dyDescent="0.35">
      <c r="A447" s="11" t="s">
        <v>2882</v>
      </c>
      <c r="B447" s="2" t="s">
        <v>2890</v>
      </c>
      <c r="C447" s="1" t="s">
        <v>2891</v>
      </c>
      <c r="D447" s="3" t="s">
        <v>20</v>
      </c>
      <c r="E447" s="3" t="s">
        <v>21</v>
      </c>
      <c r="F447" s="4" t="s">
        <v>22</v>
      </c>
      <c r="G447" s="4" t="s">
        <v>23</v>
      </c>
      <c r="H447" s="4" t="s">
        <v>24</v>
      </c>
      <c r="I447" s="4" t="s">
        <v>25</v>
      </c>
      <c r="J447" s="5" t="s">
        <v>25</v>
      </c>
      <c r="K447" s="5" t="s">
        <v>2892</v>
      </c>
      <c r="L447" s="5" t="s">
        <v>2893</v>
      </c>
      <c r="M447" s="5" t="s">
        <v>98</v>
      </c>
      <c r="N447" s="5" t="s">
        <v>2894</v>
      </c>
      <c r="O447" s="5" t="s">
        <v>2895</v>
      </c>
      <c r="P447" s="4" t="str">
        <f t="shared" si="1"/>
        <v>Outstanding</v>
      </c>
      <c r="Q447" s="13" t="s">
        <v>25</v>
      </c>
    </row>
    <row r="448" spans="1:17" ht="60" customHeight="1" x14ac:dyDescent="0.35">
      <c r="A448" s="11" t="s">
        <v>2896</v>
      </c>
      <c r="B448" s="2" t="s">
        <v>2897</v>
      </c>
      <c r="C448" s="1" t="s">
        <v>2898</v>
      </c>
      <c r="D448" s="3" t="s">
        <v>20</v>
      </c>
      <c r="E448" s="3" t="s">
        <v>21</v>
      </c>
      <c r="F448" s="4" t="s">
        <v>22</v>
      </c>
      <c r="G448" s="4" t="s">
        <v>23</v>
      </c>
      <c r="H448" s="4" t="s">
        <v>24</v>
      </c>
      <c r="I448" s="4" t="s">
        <v>25</v>
      </c>
      <c r="J448" s="5" t="s">
        <v>25</v>
      </c>
      <c r="K448" s="5" t="s">
        <v>2899</v>
      </c>
      <c r="L448" s="5" t="s">
        <v>2900</v>
      </c>
      <c r="M448" s="5" t="s">
        <v>2901</v>
      </c>
      <c r="N448" s="5" t="s">
        <v>2902</v>
      </c>
      <c r="O448" s="5" t="s">
        <v>2903</v>
      </c>
      <c r="P448" s="4" t="str">
        <f t="shared" si="1"/>
        <v>Outstanding</v>
      </c>
      <c r="Q448" s="13" t="s">
        <v>25</v>
      </c>
    </row>
    <row r="449" spans="1:17" ht="60" customHeight="1" x14ac:dyDescent="0.35">
      <c r="A449" s="11" t="s">
        <v>2896</v>
      </c>
      <c r="B449" s="2" t="s">
        <v>2904</v>
      </c>
      <c r="C449" s="1" t="s">
        <v>2905</v>
      </c>
      <c r="D449" s="3" t="s">
        <v>20</v>
      </c>
      <c r="E449" s="3" t="s">
        <v>21</v>
      </c>
      <c r="F449" s="4" t="s">
        <v>22</v>
      </c>
      <c r="G449" s="4" t="s">
        <v>23</v>
      </c>
      <c r="H449" s="4" t="s">
        <v>24</v>
      </c>
      <c r="I449" s="4" t="s">
        <v>25</v>
      </c>
      <c r="J449" s="5" t="s">
        <v>25</v>
      </c>
      <c r="K449" s="5" t="s">
        <v>2906</v>
      </c>
      <c r="L449" s="5" t="s">
        <v>2907</v>
      </c>
      <c r="M449" s="5" t="s">
        <v>2908</v>
      </c>
      <c r="N449" s="5" t="s">
        <v>2909</v>
      </c>
      <c r="O449" s="5" t="s">
        <v>2910</v>
      </c>
      <c r="P449" s="4" t="str">
        <f t="shared" si="1"/>
        <v>Outstanding</v>
      </c>
      <c r="Q449" s="13" t="s">
        <v>25</v>
      </c>
    </row>
    <row r="450" spans="1:17" ht="60" customHeight="1" x14ac:dyDescent="0.35">
      <c r="A450" s="11" t="s">
        <v>2896</v>
      </c>
      <c r="B450" s="2" t="s">
        <v>2911</v>
      </c>
      <c r="C450" s="1" t="s">
        <v>2912</v>
      </c>
      <c r="D450" s="3" t="s">
        <v>20</v>
      </c>
      <c r="E450" s="3" t="s">
        <v>21</v>
      </c>
      <c r="F450" s="4" t="s">
        <v>22</v>
      </c>
      <c r="G450" s="4" t="s">
        <v>23</v>
      </c>
      <c r="H450" s="4" t="s">
        <v>24</v>
      </c>
      <c r="I450" s="4" t="s">
        <v>25</v>
      </c>
      <c r="J450" s="5" t="s">
        <v>25</v>
      </c>
      <c r="K450" s="5" t="s">
        <v>2913</v>
      </c>
      <c r="L450" s="5" t="s">
        <v>2914</v>
      </c>
      <c r="M450" s="5" t="s">
        <v>98</v>
      </c>
      <c r="N450" s="5" t="s">
        <v>2915</v>
      </c>
      <c r="O450" s="5" t="s">
        <v>2916</v>
      </c>
      <c r="P450" s="4" t="str">
        <f t="shared" si="1"/>
        <v>Outstanding</v>
      </c>
      <c r="Q450" s="13" t="s">
        <v>25</v>
      </c>
    </row>
    <row r="451" spans="1:17" ht="60" customHeight="1" x14ac:dyDescent="0.35">
      <c r="A451" s="11" t="s">
        <v>2896</v>
      </c>
      <c r="B451" s="2" t="s">
        <v>2917</v>
      </c>
      <c r="C451" s="1" t="s">
        <v>2918</v>
      </c>
      <c r="D451" s="3" t="s">
        <v>20</v>
      </c>
      <c r="E451" s="3" t="s">
        <v>21</v>
      </c>
      <c r="F451" s="4" t="s">
        <v>22</v>
      </c>
      <c r="G451" s="4" t="s">
        <v>23</v>
      </c>
      <c r="H451" s="4" t="s">
        <v>24</v>
      </c>
      <c r="I451" s="4" t="s">
        <v>25</v>
      </c>
      <c r="J451" s="5" t="s">
        <v>25</v>
      </c>
      <c r="K451" s="5" t="s">
        <v>2919</v>
      </c>
      <c r="L451" s="5" t="s">
        <v>2920</v>
      </c>
      <c r="M451" s="5" t="s">
        <v>98</v>
      </c>
      <c r="N451" s="5" t="s">
        <v>2921</v>
      </c>
      <c r="O451" s="5" t="s">
        <v>2922</v>
      </c>
      <c r="P451" s="4" t="str">
        <f t="shared" si="1"/>
        <v>Outstanding</v>
      </c>
      <c r="Q451" s="13" t="s">
        <v>25</v>
      </c>
    </row>
    <row r="452" spans="1:17" ht="60" customHeight="1" x14ac:dyDescent="0.35">
      <c r="A452" s="11" t="s">
        <v>2896</v>
      </c>
      <c r="B452" s="2" t="s">
        <v>2923</v>
      </c>
      <c r="C452" s="1" t="s">
        <v>2924</v>
      </c>
      <c r="D452" s="3" t="s">
        <v>20</v>
      </c>
      <c r="E452" s="3" t="s">
        <v>21</v>
      </c>
      <c r="F452" s="4" t="s">
        <v>22</v>
      </c>
      <c r="G452" s="4" t="s">
        <v>23</v>
      </c>
      <c r="H452" s="4" t="s">
        <v>24</v>
      </c>
      <c r="I452" s="4" t="s">
        <v>25</v>
      </c>
      <c r="J452" s="5" t="s">
        <v>25</v>
      </c>
      <c r="K452" s="5" t="s">
        <v>2925</v>
      </c>
      <c r="L452" s="5" t="s">
        <v>2926</v>
      </c>
      <c r="M452" s="5" t="s">
        <v>2927</v>
      </c>
      <c r="N452" s="5" t="s">
        <v>2928</v>
      </c>
      <c r="O452" s="5" t="s">
        <v>2929</v>
      </c>
      <c r="P452" s="4" t="str">
        <f t="shared" si="1"/>
        <v>Outstanding</v>
      </c>
      <c r="Q452" s="13" t="s">
        <v>25</v>
      </c>
    </row>
    <row r="453" spans="1:17" ht="60" customHeight="1" x14ac:dyDescent="0.35">
      <c r="A453" s="11" t="s">
        <v>2896</v>
      </c>
      <c r="B453" s="2" t="s">
        <v>2930</v>
      </c>
      <c r="C453" s="1" t="s">
        <v>2931</v>
      </c>
      <c r="D453" s="3" t="s">
        <v>20</v>
      </c>
      <c r="E453" s="3" t="s">
        <v>21</v>
      </c>
      <c r="F453" s="4" t="s">
        <v>22</v>
      </c>
      <c r="G453" s="4" t="s">
        <v>23</v>
      </c>
      <c r="H453" s="4" t="s">
        <v>24</v>
      </c>
      <c r="I453" s="4" t="s">
        <v>25</v>
      </c>
      <c r="J453" s="5" t="s">
        <v>25</v>
      </c>
      <c r="K453" s="5" t="s">
        <v>2932</v>
      </c>
      <c r="L453" s="5" t="s">
        <v>2933</v>
      </c>
      <c r="M453" s="5" t="s">
        <v>2934</v>
      </c>
      <c r="N453" s="5" t="s">
        <v>2935</v>
      </c>
      <c r="O453" s="5" t="s">
        <v>2936</v>
      </c>
      <c r="P453" s="4" t="str">
        <f t="shared" si="1"/>
        <v>Outstanding</v>
      </c>
      <c r="Q453" s="13" t="s">
        <v>25</v>
      </c>
    </row>
    <row r="454" spans="1:17" ht="60" customHeight="1" x14ac:dyDescent="0.35">
      <c r="A454" s="11" t="s">
        <v>2937</v>
      </c>
      <c r="B454" s="2" t="s">
        <v>2938</v>
      </c>
      <c r="C454" s="1" t="s">
        <v>2939</v>
      </c>
      <c r="D454" s="3" t="s">
        <v>20</v>
      </c>
      <c r="E454" s="3" t="s">
        <v>21</v>
      </c>
      <c r="F454" s="4" t="s">
        <v>22</v>
      </c>
      <c r="G454" s="4" t="s">
        <v>23</v>
      </c>
      <c r="H454" s="4" t="s">
        <v>24</v>
      </c>
      <c r="I454" s="4" t="s">
        <v>25</v>
      </c>
      <c r="J454" s="5" t="s">
        <v>25</v>
      </c>
      <c r="K454" s="5" t="s">
        <v>2940</v>
      </c>
      <c r="L454" s="5" t="s">
        <v>2941</v>
      </c>
      <c r="M454" s="5" t="s">
        <v>2942</v>
      </c>
      <c r="N454" s="5" t="s">
        <v>2943</v>
      </c>
      <c r="O454" s="5" t="s">
        <v>2944</v>
      </c>
      <c r="P454" s="4" t="str">
        <f t="shared" si="1"/>
        <v>Outstanding</v>
      </c>
      <c r="Q454" s="13" t="s">
        <v>25</v>
      </c>
    </row>
    <row r="455" spans="1:17" ht="60" customHeight="1" x14ac:dyDescent="0.35">
      <c r="A455" s="11" t="s">
        <v>2945</v>
      </c>
      <c r="B455" s="2" t="s">
        <v>2946</v>
      </c>
      <c r="C455" s="1" t="s">
        <v>2947</v>
      </c>
      <c r="D455" s="3" t="s">
        <v>20</v>
      </c>
      <c r="E455" s="3" t="s">
        <v>21</v>
      </c>
      <c r="F455" s="4" t="s">
        <v>22</v>
      </c>
      <c r="G455" s="4" t="s">
        <v>23</v>
      </c>
      <c r="H455" s="4" t="s">
        <v>24</v>
      </c>
      <c r="I455" s="4" t="s">
        <v>25</v>
      </c>
      <c r="J455" s="5" t="s">
        <v>25</v>
      </c>
      <c r="K455" s="5" t="s">
        <v>2948</v>
      </c>
      <c r="L455" s="5" t="s">
        <v>2949</v>
      </c>
      <c r="M455" s="5" t="s">
        <v>2950</v>
      </c>
      <c r="N455" s="5" t="s">
        <v>2951</v>
      </c>
      <c r="O455" s="5" t="s">
        <v>2952</v>
      </c>
      <c r="P455" s="4" t="str">
        <f t="shared" si="1"/>
        <v>Outstanding</v>
      </c>
      <c r="Q455" s="13" t="s">
        <v>25</v>
      </c>
    </row>
    <row r="456" spans="1:17" ht="60" customHeight="1" x14ac:dyDescent="0.35">
      <c r="A456" s="11" t="s">
        <v>2953</v>
      </c>
      <c r="B456" s="2" t="s">
        <v>2954</v>
      </c>
      <c r="C456" s="1" t="s">
        <v>2955</v>
      </c>
      <c r="D456" s="3" t="s">
        <v>20</v>
      </c>
      <c r="E456" s="3" t="s">
        <v>21</v>
      </c>
      <c r="F456" s="4" t="s">
        <v>22</v>
      </c>
      <c r="G456" s="4" t="s">
        <v>23</v>
      </c>
      <c r="H456" s="4" t="s">
        <v>24</v>
      </c>
      <c r="I456" s="4" t="s">
        <v>25</v>
      </c>
      <c r="J456" s="5" t="s">
        <v>25</v>
      </c>
      <c r="K456" s="5" t="s">
        <v>2956</v>
      </c>
      <c r="L456" s="5" t="s">
        <v>2957</v>
      </c>
      <c r="M456" s="5" t="s">
        <v>981</v>
      </c>
      <c r="N456" s="5" t="s">
        <v>2958</v>
      </c>
      <c r="O456" s="5" t="s">
        <v>2959</v>
      </c>
      <c r="P456" s="4" t="str">
        <f t="shared" si="1"/>
        <v>Outstanding</v>
      </c>
      <c r="Q456" s="13" t="s">
        <v>25</v>
      </c>
    </row>
    <row r="457" spans="1:17" ht="60" customHeight="1" x14ac:dyDescent="0.35">
      <c r="A457" s="11" t="s">
        <v>2953</v>
      </c>
      <c r="B457" s="2" t="s">
        <v>2960</v>
      </c>
      <c r="C457" s="1" t="s">
        <v>2961</v>
      </c>
      <c r="D457" s="3" t="s">
        <v>20</v>
      </c>
      <c r="E457" s="3" t="s">
        <v>21</v>
      </c>
      <c r="F457" s="4" t="s">
        <v>22</v>
      </c>
      <c r="G457" s="4" t="s">
        <v>23</v>
      </c>
      <c r="H457" s="4" t="s">
        <v>24</v>
      </c>
      <c r="I457" s="4" t="s">
        <v>25</v>
      </c>
      <c r="J457" s="5" t="s">
        <v>25</v>
      </c>
      <c r="K457" s="5" t="s">
        <v>2962</v>
      </c>
      <c r="L457" s="5" t="s">
        <v>2963</v>
      </c>
      <c r="M457" s="5" t="s">
        <v>2964</v>
      </c>
      <c r="N457" s="5" t="s">
        <v>2965</v>
      </c>
      <c r="O457" s="5" t="s">
        <v>2966</v>
      </c>
      <c r="P457" s="4" t="str">
        <f t="shared" si="1"/>
        <v>Outstanding</v>
      </c>
      <c r="Q457" s="13" t="s">
        <v>25</v>
      </c>
    </row>
    <row r="458" spans="1:17" ht="60" customHeight="1" x14ac:dyDescent="0.35">
      <c r="A458" s="11" t="s">
        <v>2967</v>
      </c>
      <c r="B458" s="2" t="s">
        <v>2968</v>
      </c>
      <c r="C458" s="1" t="s">
        <v>2969</v>
      </c>
      <c r="D458" s="3" t="s">
        <v>20</v>
      </c>
      <c r="E458" s="3" t="s">
        <v>21</v>
      </c>
      <c r="F458" s="4" t="s">
        <v>22</v>
      </c>
      <c r="G458" s="4" t="s">
        <v>23</v>
      </c>
      <c r="H458" s="4" t="s">
        <v>24</v>
      </c>
      <c r="I458" s="4" t="s">
        <v>25</v>
      </c>
      <c r="J458" s="5" t="s">
        <v>25</v>
      </c>
      <c r="K458" s="5" t="s">
        <v>2970</v>
      </c>
      <c r="L458" s="5" t="s">
        <v>2971</v>
      </c>
      <c r="M458" s="5" t="s">
        <v>2972</v>
      </c>
      <c r="N458" s="5" t="s">
        <v>2973</v>
      </c>
      <c r="O458" s="5" t="s">
        <v>2974</v>
      </c>
      <c r="P458" s="4" t="str">
        <f t="shared" si="1"/>
        <v>Outstanding</v>
      </c>
      <c r="Q458" s="13" t="s">
        <v>25</v>
      </c>
    </row>
    <row r="459" spans="1:17" ht="60" customHeight="1" x14ac:dyDescent="0.35">
      <c r="A459" s="11" t="s">
        <v>2975</v>
      </c>
      <c r="B459" s="2" t="s">
        <v>2976</v>
      </c>
      <c r="C459" s="1" t="s">
        <v>2977</v>
      </c>
      <c r="D459" s="3" t="s">
        <v>20</v>
      </c>
      <c r="E459" s="3" t="s">
        <v>21</v>
      </c>
      <c r="F459" s="4" t="s">
        <v>22</v>
      </c>
      <c r="G459" s="4" t="s">
        <v>23</v>
      </c>
      <c r="H459" s="4" t="s">
        <v>24</v>
      </c>
      <c r="I459" s="4" t="s">
        <v>25</v>
      </c>
      <c r="J459" s="5" t="s">
        <v>25</v>
      </c>
      <c r="K459" s="5" t="s">
        <v>2978</v>
      </c>
      <c r="L459" s="5" t="s">
        <v>2979</v>
      </c>
      <c r="M459" s="5" t="s">
        <v>2980</v>
      </c>
      <c r="N459" s="5" t="s">
        <v>2981</v>
      </c>
      <c r="O459" s="5" t="s">
        <v>2982</v>
      </c>
      <c r="P459" s="4" t="str">
        <f t="shared" si="1"/>
        <v>Outstanding</v>
      </c>
      <c r="Q459" s="13" t="s">
        <v>25</v>
      </c>
    </row>
    <row r="460" spans="1:17" ht="60" customHeight="1" x14ac:dyDescent="0.35">
      <c r="A460" s="11" t="s">
        <v>2983</v>
      </c>
      <c r="B460" s="2" t="s">
        <v>2984</v>
      </c>
      <c r="C460" s="1" t="s">
        <v>2985</v>
      </c>
      <c r="D460" s="3" t="s">
        <v>20</v>
      </c>
      <c r="E460" s="3" t="s">
        <v>21</v>
      </c>
      <c r="F460" s="4" t="s">
        <v>22</v>
      </c>
      <c r="G460" s="4" t="s">
        <v>23</v>
      </c>
      <c r="H460" s="4" t="s">
        <v>24</v>
      </c>
      <c r="I460" s="4" t="s">
        <v>25</v>
      </c>
      <c r="J460" s="5" t="s">
        <v>25</v>
      </c>
      <c r="K460" s="5" t="s">
        <v>2986</v>
      </c>
      <c r="L460" s="5" t="s">
        <v>2987</v>
      </c>
      <c r="M460" s="5" t="s">
        <v>2988</v>
      </c>
      <c r="N460" s="5" t="s">
        <v>2989</v>
      </c>
      <c r="O460" s="5" t="s">
        <v>2990</v>
      </c>
      <c r="P460" s="4" t="str">
        <f t="shared" si="1"/>
        <v>Outstanding</v>
      </c>
      <c r="Q460" s="13" t="s">
        <v>25</v>
      </c>
    </row>
    <row r="461" spans="1:17" ht="60" customHeight="1" x14ac:dyDescent="0.35">
      <c r="A461" s="11" t="s">
        <v>2983</v>
      </c>
      <c r="B461" s="2" t="s">
        <v>2991</v>
      </c>
      <c r="C461" s="1" t="s">
        <v>2992</v>
      </c>
      <c r="D461" s="3" t="s">
        <v>20</v>
      </c>
      <c r="E461" s="3" t="s">
        <v>21</v>
      </c>
      <c r="F461" s="4" t="s">
        <v>22</v>
      </c>
      <c r="G461" s="4" t="s">
        <v>23</v>
      </c>
      <c r="H461" s="4" t="s">
        <v>24</v>
      </c>
      <c r="I461" s="4" t="s">
        <v>25</v>
      </c>
      <c r="J461" s="5" t="s">
        <v>25</v>
      </c>
      <c r="K461" s="5" t="s">
        <v>2993</v>
      </c>
      <c r="L461" s="5" t="s">
        <v>2994</v>
      </c>
      <c r="M461" s="5" t="s">
        <v>2995</v>
      </c>
      <c r="N461" s="5" t="s">
        <v>2996</v>
      </c>
      <c r="O461" s="5" t="s">
        <v>2997</v>
      </c>
      <c r="P461" s="4" t="str">
        <f t="shared" si="1"/>
        <v>Outstanding</v>
      </c>
      <c r="Q461" s="13" t="s">
        <v>25</v>
      </c>
    </row>
    <row r="462" spans="1:17" ht="60" customHeight="1" x14ac:dyDescent="0.35">
      <c r="A462" s="11" t="s">
        <v>2983</v>
      </c>
      <c r="B462" s="2" t="s">
        <v>2998</v>
      </c>
      <c r="C462" s="1" t="s">
        <v>2999</v>
      </c>
      <c r="D462" s="3" t="s">
        <v>20</v>
      </c>
      <c r="E462" s="3" t="s">
        <v>21</v>
      </c>
      <c r="F462" s="4" t="s">
        <v>22</v>
      </c>
      <c r="G462" s="4" t="s">
        <v>23</v>
      </c>
      <c r="H462" s="4" t="s">
        <v>24</v>
      </c>
      <c r="I462" s="4" t="s">
        <v>25</v>
      </c>
      <c r="J462" s="5" t="s">
        <v>25</v>
      </c>
      <c r="K462" s="5" t="s">
        <v>3000</v>
      </c>
      <c r="L462" s="5" t="s">
        <v>3001</v>
      </c>
      <c r="M462" s="5" t="s">
        <v>3002</v>
      </c>
      <c r="N462" s="5" t="s">
        <v>3003</v>
      </c>
      <c r="O462" s="5" t="s">
        <v>3004</v>
      </c>
      <c r="P462" s="4" t="str">
        <f t="shared" si="1"/>
        <v>Outstanding</v>
      </c>
      <c r="Q462" s="13" t="s">
        <v>25</v>
      </c>
    </row>
    <row r="463" spans="1:17" ht="60" customHeight="1" x14ac:dyDescent="0.35">
      <c r="A463" s="11" t="s">
        <v>2983</v>
      </c>
      <c r="B463" s="2" t="s">
        <v>3005</v>
      </c>
      <c r="C463" s="1" t="s">
        <v>3006</v>
      </c>
      <c r="D463" s="3" t="s">
        <v>20</v>
      </c>
      <c r="E463" s="3" t="s">
        <v>21</v>
      </c>
      <c r="F463" s="4" t="s">
        <v>22</v>
      </c>
      <c r="G463" s="4" t="s">
        <v>23</v>
      </c>
      <c r="H463" s="4" t="s">
        <v>24</v>
      </c>
      <c r="I463" s="4" t="s">
        <v>25</v>
      </c>
      <c r="J463" s="5" t="s">
        <v>25</v>
      </c>
      <c r="K463" s="5" t="s">
        <v>3007</v>
      </c>
      <c r="L463" s="5" t="s">
        <v>3008</v>
      </c>
      <c r="M463" s="5" t="s">
        <v>3009</v>
      </c>
      <c r="N463" s="5" t="s">
        <v>3010</v>
      </c>
      <c r="O463" s="5" t="s">
        <v>3011</v>
      </c>
      <c r="P463" s="4" t="str">
        <f t="shared" si="1"/>
        <v>Outstanding</v>
      </c>
      <c r="Q463" s="13" t="s">
        <v>25</v>
      </c>
    </row>
    <row r="464" spans="1:17" ht="60" customHeight="1" x14ac:dyDescent="0.35">
      <c r="A464" s="11" t="s">
        <v>2983</v>
      </c>
      <c r="B464" s="2" t="s">
        <v>3012</v>
      </c>
      <c r="C464" s="1" t="s">
        <v>3013</v>
      </c>
      <c r="D464" s="3" t="s">
        <v>20</v>
      </c>
      <c r="E464" s="3" t="s">
        <v>21</v>
      </c>
      <c r="F464" s="4" t="s">
        <v>22</v>
      </c>
      <c r="G464" s="4" t="s">
        <v>23</v>
      </c>
      <c r="H464" s="4" t="s">
        <v>24</v>
      </c>
      <c r="I464" s="4" t="s">
        <v>25</v>
      </c>
      <c r="J464" s="5" t="s">
        <v>25</v>
      </c>
      <c r="K464" s="5" t="s">
        <v>3014</v>
      </c>
      <c r="L464" s="5" t="s">
        <v>3015</v>
      </c>
      <c r="M464" s="5" t="s">
        <v>3016</v>
      </c>
      <c r="N464" s="5" t="s">
        <v>3017</v>
      </c>
      <c r="O464" s="5" t="s">
        <v>3018</v>
      </c>
      <c r="P464" s="4" t="str">
        <f t="shared" si="1"/>
        <v>Outstanding</v>
      </c>
      <c r="Q464" s="13" t="s">
        <v>25</v>
      </c>
    </row>
    <row r="465" spans="1:17" ht="60" customHeight="1" x14ac:dyDescent="0.35">
      <c r="A465" s="11" t="s">
        <v>2983</v>
      </c>
      <c r="B465" s="2" t="s">
        <v>3019</v>
      </c>
      <c r="C465" s="1" t="s">
        <v>3020</v>
      </c>
      <c r="D465" s="3" t="s">
        <v>20</v>
      </c>
      <c r="E465" s="3" t="s">
        <v>21</v>
      </c>
      <c r="F465" s="4" t="s">
        <v>22</v>
      </c>
      <c r="G465" s="4" t="s">
        <v>23</v>
      </c>
      <c r="H465" s="4" t="s">
        <v>24</v>
      </c>
      <c r="I465" s="4" t="s">
        <v>25</v>
      </c>
      <c r="J465" s="5" t="s">
        <v>25</v>
      </c>
      <c r="K465" s="5" t="s">
        <v>3021</v>
      </c>
      <c r="L465" s="5" t="s">
        <v>3022</v>
      </c>
      <c r="M465" s="5" t="s">
        <v>3023</v>
      </c>
      <c r="N465" s="5" t="s">
        <v>3024</v>
      </c>
      <c r="O465" s="5" t="s">
        <v>3025</v>
      </c>
      <c r="P465" s="4" t="str">
        <f t="shared" si="1"/>
        <v>Outstanding</v>
      </c>
      <c r="Q465" s="13" t="s">
        <v>25</v>
      </c>
    </row>
    <row r="466" spans="1:17" ht="60" customHeight="1" x14ac:dyDescent="0.35">
      <c r="A466" s="11" t="s">
        <v>2983</v>
      </c>
      <c r="B466" s="2" t="s">
        <v>3026</v>
      </c>
      <c r="C466" s="1" t="s">
        <v>3027</v>
      </c>
      <c r="D466" s="3" t="s">
        <v>20</v>
      </c>
      <c r="E466" s="3" t="s">
        <v>21</v>
      </c>
      <c r="F466" s="4" t="s">
        <v>22</v>
      </c>
      <c r="G466" s="4" t="s">
        <v>23</v>
      </c>
      <c r="H466" s="4" t="s">
        <v>24</v>
      </c>
      <c r="I466" s="4" t="s">
        <v>25</v>
      </c>
      <c r="J466" s="5" t="s">
        <v>25</v>
      </c>
      <c r="K466" s="5" t="s">
        <v>3028</v>
      </c>
      <c r="L466" s="5" t="s">
        <v>3029</v>
      </c>
      <c r="M466" s="5" t="s">
        <v>3030</v>
      </c>
      <c r="N466" s="5" t="s">
        <v>3031</v>
      </c>
      <c r="O466" s="5" t="s">
        <v>3032</v>
      </c>
      <c r="P466" s="4" t="str">
        <f t="shared" si="1"/>
        <v>Outstanding</v>
      </c>
      <c r="Q466" s="13" t="s">
        <v>25</v>
      </c>
    </row>
    <row r="467" spans="1:17" ht="60" customHeight="1" x14ac:dyDescent="0.35">
      <c r="A467" s="11" t="s">
        <v>2707</v>
      </c>
      <c r="B467" s="2" t="s">
        <v>3033</v>
      </c>
      <c r="C467" s="1" t="s">
        <v>3034</v>
      </c>
      <c r="D467" s="3" t="s">
        <v>20</v>
      </c>
      <c r="E467" s="3" t="s">
        <v>21</v>
      </c>
      <c r="F467" s="4" t="s">
        <v>22</v>
      </c>
      <c r="G467" s="4" t="s">
        <v>23</v>
      </c>
      <c r="H467" s="4" t="s">
        <v>24</v>
      </c>
      <c r="I467" s="4" t="s">
        <v>25</v>
      </c>
      <c r="J467" s="5" t="s">
        <v>25</v>
      </c>
      <c r="K467" s="5" t="s">
        <v>3035</v>
      </c>
      <c r="L467" s="5" t="s">
        <v>3036</v>
      </c>
      <c r="M467" s="5" t="s">
        <v>3037</v>
      </c>
      <c r="N467" s="5" t="s">
        <v>3038</v>
      </c>
      <c r="O467" s="5" t="s">
        <v>3039</v>
      </c>
      <c r="P467" s="4" t="str">
        <f t="shared" si="1"/>
        <v>Outstanding</v>
      </c>
      <c r="Q467" s="13" t="s">
        <v>25</v>
      </c>
    </row>
    <row r="468" spans="1:17" ht="60" customHeight="1" x14ac:dyDescent="0.35">
      <c r="A468" s="11" t="s">
        <v>2707</v>
      </c>
      <c r="B468" s="2" t="s">
        <v>3040</v>
      </c>
      <c r="C468" s="1" t="s">
        <v>3041</v>
      </c>
      <c r="D468" s="3" t="s">
        <v>20</v>
      </c>
      <c r="E468" s="3" t="s">
        <v>21</v>
      </c>
      <c r="F468" s="4" t="s">
        <v>22</v>
      </c>
      <c r="G468" s="4" t="s">
        <v>23</v>
      </c>
      <c r="H468" s="4" t="s">
        <v>24</v>
      </c>
      <c r="I468" s="4" t="s">
        <v>25</v>
      </c>
      <c r="J468" s="5" t="s">
        <v>25</v>
      </c>
      <c r="K468" s="5" t="s">
        <v>3042</v>
      </c>
      <c r="L468" s="5" t="s">
        <v>3043</v>
      </c>
      <c r="M468" s="5" t="s">
        <v>3044</v>
      </c>
      <c r="N468" s="5" t="s">
        <v>3045</v>
      </c>
      <c r="O468" s="5" t="s">
        <v>3046</v>
      </c>
      <c r="P468" s="4" t="str">
        <f t="shared" si="1"/>
        <v>Outstanding</v>
      </c>
      <c r="Q468" s="13" t="s">
        <v>25</v>
      </c>
    </row>
    <row r="469" spans="1:17" ht="60" customHeight="1" x14ac:dyDescent="0.35">
      <c r="A469" s="11" t="s">
        <v>2707</v>
      </c>
      <c r="B469" s="2" t="s">
        <v>3047</v>
      </c>
      <c r="C469" s="1" t="s">
        <v>3048</v>
      </c>
      <c r="D469" s="3" t="s">
        <v>20</v>
      </c>
      <c r="E469" s="3" t="s">
        <v>21</v>
      </c>
      <c r="F469" s="4" t="s">
        <v>22</v>
      </c>
      <c r="G469" s="4" t="s">
        <v>23</v>
      </c>
      <c r="H469" s="4" t="s">
        <v>24</v>
      </c>
      <c r="I469" s="4" t="s">
        <v>25</v>
      </c>
      <c r="J469" s="5" t="s">
        <v>25</v>
      </c>
      <c r="K469" s="5" t="s">
        <v>3049</v>
      </c>
      <c r="L469" s="5" t="s">
        <v>3050</v>
      </c>
      <c r="M469" s="5" t="s">
        <v>3051</v>
      </c>
      <c r="N469" s="5" t="s">
        <v>3052</v>
      </c>
      <c r="O469" s="5" t="s">
        <v>3053</v>
      </c>
      <c r="P469" s="4" t="str">
        <f t="shared" si="1"/>
        <v>Outstanding</v>
      </c>
      <c r="Q469" s="13" t="s">
        <v>25</v>
      </c>
    </row>
    <row r="470" spans="1:17" ht="60" customHeight="1" x14ac:dyDescent="0.35">
      <c r="A470" s="11" t="s">
        <v>2707</v>
      </c>
      <c r="B470" s="2" t="s">
        <v>3054</v>
      </c>
      <c r="C470" s="1" t="s">
        <v>3055</v>
      </c>
      <c r="D470" s="3" t="s">
        <v>20</v>
      </c>
      <c r="E470" s="3" t="s">
        <v>21</v>
      </c>
      <c r="F470" s="4" t="s">
        <v>22</v>
      </c>
      <c r="G470" s="4" t="s">
        <v>23</v>
      </c>
      <c r="H470" s="4" t="s">
        <v>24</v>
      </c>
      <c r="I470" s="4" t="s">
        <v>25</v>
      </c>
      <c r="J470" s="5" t="s">
        <v>25</v>
      </c>
      <c r="K470" s="5" t="s">
        <v>3056</v>
      </c>
      <c r="L470" s="5" t="s">
        <v>3057</v>
      </c>
      <c r="M470" s="5" t="s">
        <v>3058</v>
      </c>
      <c r="N470" s="5" t="s">
        <v>3059</v>
      </c>
      <c r="O470" s="5" t="s">
        <v>3060</v>
      </c>
      <c r="P470" s="4" t="str">
        <f t="shared" si="1"/>
        <v>Outstanding</v>
      </c>
      <c r="Q470" s="13" t="s">
        <v>25</v>
      </c>
    </row>
    <row r="471" spans="1:17" ht="60" customHeight="1" x14ac:dyDescent="0.35">
      <c r="A471" s="11" t="s">
        <v>2707</v>
      </c>
      <c r="B471" s="2" t="s">
        <v>3061</v>
      </c>
      <c r="C471" s="1" t="s">
        <v>3062</v>
      </c>
      <c r="D471" s="3" t="s">
        <v>20</v>
      </c>
      <c r="E471" s="3" t="s">
        <v>21</v>
      </c>
      <c r="F471" s="4" t="s">
        <v>22</v>
      </c>
      <c r="G471" s="4" t="s">
        <v>23</v>
      </c>
      <c r="H471" s="4" t="s">
        <v>24</v>
      </c>
      <c r="I471" s="4" t="s">
        <v>25</v>
      </c>
      <c r="J471" s="5" t="s">
        <v>25</v>
      </c>
      <c r="K471" s="5" t="s">
        <v>3063</v>
      </c>
      <c r="L471" s="5" t="s">
        <v>3064</v>
      </c>
      <c r="M471" s="5" t="s">
        <v>98</v>
      </c>
      <c r="N471" s="5" t="s">
        <v>3065</v>
      </c>
      <c r="O471" s="5" t="s">
        <v>3066</v>
      </c>
      <c r="P471" s="4" t="str">
        <f t="shared" si="1"/>
        <v>Outstanding</v>
      </c>
      <c r="Q471" s="13" t="s">
        <v>25</v>
      </c>
    </row>
    <row r="472" spans="1:17" ht="60" customHeight="1" x14ac:dyDescent="0.35">
      <c r="A472" s="11" t="s">
        <v>3067</v>
      </c>
      <c r="B472" s="2" t="s">
        <v>3068</v>
      </c>
      <c r="C472" s="1" t="s">
        <v>3069</v>
      </c>
      <c r="D472" s="3" t="s">
        <v>20</v>
      </c>
      <c r="E472" s="3" t="s">
        <v>21</v>
      </c>
      <c r="F472" s="4" t="s">
        <v>22</v>
      </c>
      <c r="G472" s="4" t="s">
        <v>23</v>
      </c>
      <c r="H472" s="4" t="s">
        <v>24</v>
      </c>
      <c r="I472" s="4" t="s">
        <v>25</v>
      </c>
      <c r="J472" s="5" t="s">
        <v>25</v>
      </c>
      <c r="K472" s="5" t="s">
        <v>3070</v>
      </c>
      <c r="L472" s="5" t="s">
        <v>3071</v>
      </c>
      <c r="M472" s="5" t="s">
        <v>3072</v>
      </c>
      <c r="N472" s="5" t="s">
        <v>3073</v>
      </c>
      <c r="O472" s="5" t="s">
        <v>3074</v>
      </c>
      <c r="P472" s="4" t="str">
        <f t="shared" si="1"/>
        <v>Outstanding</v>
      </c>
      <c r="Q472" s="13" t="s">
        <v>25</v>
      </c>
    </row>
    <row r="473" spans="1:17" ht="60" customHeight="1" x14ac:dyDescent="0.35">
      <c r="A473" s="11" t="s">
        <v>3067</v>
      </c>
      <c r="B473" s="2" t="s">
        <v>3075</v>
      </c>
      <c r="C473" s="1" t="s">
        <v>3076</v>
      </c>
      <c r="D473" s="3" t="s">
        <v>20</v>
      </c>
      <c r="E473" s="3" t="s">
        <v>21</v>
      </c>
      <c r="F473" s="4" t="s">
        <v>22</v>
      </c>
      <c r="G473" s="4" t="s">
        <v>23</v>
      </c>
      <c r="H473" s="4" t="s">
        <v>24</v>
      </c>
      <c r="I473" s="4" t="s">
        <v>25</v>
      </c>
      <c r="J473" s="5" t="s">
        <v>25</v>
      </c>
      <c r="K473" s="5" t="s">
        <v>3077</v>
      </c>
      <c r="L473" s="5" t="s">
        <v>3078</v>
      </c>
      <c r="M473" s="5" t="s">
        <v>3079</v>
      </c>
      <c r="N473" s="5" t="s">
        <v>3080</v>
      </c>
      <c r="O473" s="5" t="s">
        <v>3081</v>
      </c>
      <c r="P473" s="4" t="str">
        <f t="shared" si="1"/>
        <v>Outstanding</v>
      </c>
      <c r="Q473" s="13" t="s">
        <v>25</v>
      </c>
    </row>
    <row r="474" spans="1:17" ht="60" customHeight="1" x14ac:dyDescent="0.35">
      <c r="A474" s="11" t="s">
        <v>3082</v>
      </c>
      <c r="B474" s="2" t="s">
        <v>3083</v>
      </c>
      <c r="C474" s="1" t="s">
        <v>3084</v>
      </c>
      <c r="D474" s="3" t="s">
        <v>20</v>
      </c>
      <c r="E474" s="3" t="s">
        <v>21</v>
      </c>
      <c r="F474" s="4" t="s">
        <v>22</v>
      </c>
      <c r="G474" s="4" t="s">
        <v>23</v>
      </c>
      <c r="H474" s="4" t="s">
        <v>24</v>
      </c>
      <c r="I474" s="4" t="s">
        <v>25</v>
      </c>
      <c r="J474" s="5" t="s">
        <v>25</v>
      </c>
      <c r="K474" s="5" t="s">
        <v>3085</v>
      </c>
      <c r="L474" s="5" t="s">
        <v>3086</v>
      </c>
      <c r="M474" s="5" t="s">
        <v>98</v>
      </c>
      <c r="N474" s="5" t="s">
        <v>3087</v>
      </c>
      <c r="O474" s="5" t="s">
        <v>3088</v>
      </c>
      <c r="P474" s="4" t="str">
        <f t="shared" si="1"/>
        <v>Outstanding</v>
      </c>
      <c r="Q474" s="13" t="s">
        <v>25</v>
      </c>
    </row>
    <row r="475" spans="1:17" ht="60" customHeight="1" x14ac:dyDescent="0.35">
      <c r="A475" s="11" t="s">
        <v>3089</v>
      </c>
      <c r="B475" s="2" t="s">
        <v>3090</v>
      </c>
      <c r="C475" s="1" t="s">
        <v>3091</v>
      </c>
      <c r="D475" s="3" t="s">
        <v>20</v>
      </c>
      <c r="E475" s="3" t="s">
        <v>21</v>
      </c>
      <c r="F475" s="4" t="s">
        <v>22</v>
      </c>
      <c r="G475" s="4" t="s">
        <v>23</v>
      </c>
      <c r="H475" s="4" t="s">
        <v>24</v>
      </c>
      <c r="I475" s="4" t="s">
        <v>25</v>
      </c>
      <c r="J475" s="5" t="s">
        <v>25</v>
      </c>
      <c r="K475" s="5" t="s">
        <v>3092</v>
      </c>
      <c r="L475" s="5" t="s">
        <v>3093</v>
      </c>
      <c r="M475" s="5" t="s">
        <v>3094</v>
      </c>
      <c r="N475" s="5" t="s">
        <v>3095</v>
      </c>
      <c r="O475" s="5" t="s">
        <v>3096</v>
      </c>
      <c r="P475" s="4" t="str">
        <f t="shared" si="1"/>
        <v>Outstanding</v>
      </c>
      <c r="Q475" s="13" t="s">
        <v>25</v>
      </c>
    </row>
    <row r="476" spans="1:17" ht="60" customHeight="1" x14ac:dyDescent="0.35">
      <c r="A476" s="11" t="s">
        <v>3097</v>
      </c>
      <c r="B476" s="2" t="s">
        <v>3098</v>
      </c>
      <c r="C476" s="1" t="s">
        <v>3099</v>
      </c>
      <c r="D476" s="3" t="s">
        <v>20</v>
      </c>
      <c r="E476" s="3" t="s">
        <v>21</v>
      </c>
      <c r="F476" s="4" t="s">
        <v>22</v>
      </c>
      <c r="G476" s="4" t="s">
        <v>23</v>
      </c>
      <c r="H476" s="4" t="s">
        <v>24</v>
      </c>
      <c r="I476" s="4" t="s">
        <v>25</v>
      </c>
      <c r="J476" s="5" t="s">
        <v>25</v>
      </c>
      <c r="K476" s="5" t="s">
        <v>3100</v>
      </c>
      <c r="L476" s="5" t="s">
        <v>3101</v>
      </c>
      <c r="M476" s="5" t="s">
        <v>3102</v>
      </c>
      <c r="N476" s="5" t="s">
        <v>3103</v>
      </c>
      <c r="O476" s="5" t="s">
        <v>3104</v>
      </c>
      <c r="P476" s="4" t="str">
        <f t="shared" si="1"/>
        <v>Outstanding</v>
      </c>
      <c r="Q476" s="13" t="s">
        <v>25</v>
      </c>
    </row>
    <row r="477" spans="1:17" ht="60" customHeight="1" x14ac:dyDescent="0.35">
      <c r="A477" s="11" t="s">
        <v>3097</v>
      </c>
      <c r="B477" s="2" t="s">
        <v>3105</v>
      </c>
      <c r="C477" s="1" t="s">
        <v>3106</v>
      </c>
      <c r="D477" s="3" t="s">
        <v>20</v>
      </c>
      <c r="E477" s="3" t="s">
        <v>21</v>
      </c>
      <c r="F477" s="4" t="s">
        <v>22</v>
      </c>
      <c r="G477" s="4" t="s">
        <v>23</v>
      </c>
      <c r="H477" s="4" t="s">
        <v>24</v>
      </c>
      <c r="I477" s="4" t="s">
        <v>25</v>
      </c>
      <c r="J477" s="5" t="s">
        <v>25</v>
      </c>
      <c r="K477" s="5" t="s">
        <v>3107</v>
      </c>
      <c r="L477" s="5" t="s">
        <v>3108</v>
      </c>
      <c r="M477" s="5" t="s">
        <v>3109</v>
      </c>
      <c r="N477" s="5" t="s">
        <v>3110</v>
      </c>
      <c r="O477" s="5" t="s">
        <v>3111</v>
      </c>
      <c r="P477" s="4" t="str">
        <f t="shared" si="1"/>
        <v>Outstanding</v>
      </c>
      <c r="Q477" s="13" t="s">
        <v>25</v>
      </c>
    </row>
    <row r="478" spans="1:17" ht="60" customHeight="1" x14ac:dyDescent="0.35">
      <c r="A478" s="11" t="s">
        <v>3097</v>
      </c>
      <c r="B478" s="2" t="s">
        <v>3112</v>
      </c>
      <c r="C478" s="1" t="s">
        <v>3113</v>
      </c>
      <c r="D478" s="3" t="s">
        <v>20</v>
      </c>
      <c r="E478" s="3" t="s">
        <v>21</v>
      </c>
      <c r="F478" s="4" t="s">
        <v>22</v>
      </c>
      <c r="G478" s="4" t="s">
        <v>23</v>
      </c>
      <c r="H478" s="4" t="s">
        <v>24</v>
      </c>
      <c r="I478" s="4" t="s">
        <v>25</v>
      </c>
      <c r="J478" s="5" t="s">
        <v>25</v>
      </c>
      <c r="K478" s="5" t="s">
        <v>3114</v>
      </c>
      <c r="L478" s="5" t="s">
        <v>3115</v>
      </c>
      <c r="M478" s="5" t="s">
        <v>3116</v>
      </c>
      <c r="N478" s="5" t="s">
        <v>3117</v>
      </c>
      <c r="O478" s="5" t="s">
        <v>3118</v>
      </c>
      <c r="P478" s="4" t="str">
        <f t="shared" si="1"/>
        <v>Outstanding</v>
      </c>
      <c r="Q478" s="13" t="s">
        <v>25</v>
      </c>
    </row>
    <row r="479" spans="1:17" ht="60" customHeight="1" x14ac:dyDescent="0.35">
      <c r="A479" s="11" t="s">
        <v>3097</v>
      </c>
      <c r="B479" s="2" t="s">
        <v>3119</v>
      </c>
      <c r="C479" s="1" t="s">
        <v>3120</v>
      </c>
      <c r="D479" s="3" t="s">
        <v>20</v>
      </c>
      <c r="E479" s="3" t="s">
        <v>21</v>
      </c>
      <c r="F479" s="4" t="s">
        <v>22</v>
      </c>
      <c r="G479" s="4" t="s">
        <v>23</v>
      </c>
      <c r="H479" s="4" t="s">
        <v>24</v>
      </c>
      <c r="I479" s="4" t="s">
        <v>25</v>
      </c>
      <c r="J479" s="5" t="s">
        <v>25</v>
      </c>
      <c r="K479" s="5" t="s">
        <v>3121</v>
      </c>
      <c r="L479" s="5" t="s">
        <v>3122</v>
      </c>
      <c r="M479" s="5" t="s">
        <v>98</v>
      </c>
      <c r="N479" s="5" t="s">
        <v>3123</v>
      </c>
      <c r="O479" s="5" t="s">
        <v>3124</v>
      </c>
      <c r="P479" s="4" t="str">
        <f t="shared" si="1"/>
        <v>Outstanding</v>
      </c>
      <c r="Q479" s="13" t="s">
        <v>25</v>
      </c>
    </row>
    <row r="480" spans="1:17" ht="60" customHeight="1" x14ac:dyDescent="0.35">
      <c r="A480" s="11" t="s">
        <v>3097</v>
      </c>
      <c r="B480" s="2" t="s">
        <v>3125</v>
      </c>
      <c r="C480" s="1" t="s">
        <v>3126</v>
      </c>
      <c r="D480" s="3" t="s">
        <v>20</v>
      </c>
      <c r="E480" s="3" t="s">
        <v>21</v>
      </c>
      <c r="F480" s="4" t="s">
        <v>22</v>
      </c>
      <c r="G480" s="4" t="s">
        <v>23</v>
      </c>
      <c r="H480" s="4" t="s">
        <v>24</v>
      </c>
      <c r="I480" s="4" t="s">
        <v>25</v>
      </c>
      <c r="J480" s="5" t="s">
        <v>25</v>
      </c>
      <c r="K480" s="5" t="s">
        <v>3127</v>
      </c>
      <c r="L480" s="5" t="s">
        <v>3128</v>
      </c>
      <c r="M480" s="5" t="s">
        <v>3129</v>
      </c>
      <c r="N480" s="5" t="s">
        <v>3130</v>
      </c>
      <c r="O480" s="5" t="s">
        <v>3131</v>
      </c>
      <c r="P480" s="4" t="str">
        <f t="shared" si="1"/>
        <v>Outstanding</v>
      </c>
      <c r="Q480" s="13" t="s">
        <v>25</v>
      </c>
    </row>
    <row r="481" spans="1:17" ht="60" customHeight="1" x14ac:dyDescent="0.35">
      <c r="A481" s="11" t="s">
        <v>3097</v>
      </c>
      <c r="B481" s="2" t="s">
        <v>3132</v>
      </c>
      <c r="C481" s="1" t="s">
        <v>3133</v>
      </c>
      <c r="D481" s="3" t="s">
        <v>20</v>
      </c>
      <c r="E481" s="3" t="s">
        <v>21</v>
      </c>
      <c r="F481" s="4" t="s">
        <v>22</v>
      </c>
      <c r="G481" s="4" t="s">
        <v>23</v>
      </c>
      <c r="H481" s="4" t="s">
        <v>24</v>
      </c>
      <c r="I481" s="4" t="s">
        <v>25</v>
      </c>
      <c r="J481" s="5" t="s">
        <v>25</v>
      </c>
      <c r="K481" s="5" t="s">
        <v>3134</v>
      </c>
      <c r="L481" s="5" t="s">
        <v>3135</v>
      </c>
      <c r="M481" s="5" t="s">
        <v>3136</v>
      </c>
      <c r="N481" s="5" t="s">
        <v>3137</v>
      </c>
      <c r="O481" s="5" t="s">
        <v>3138</v>
      </c>
      <c r="P481" s="4" t="str">
        <f t="shared" si="1"/>
        <v>Outstanding</v>
      </c>
      <c r="Q481" s="13" t="s">
        <v>25</v>
      </c>
    </row>
    <row r="482" spans="1:17" ht="60" customHeight="1" x14ac:dyDescent="0.35">
      <c r="A482" s="11" t="s">
        <v>3139</v>
      </c>
      <c r="B482" s="2" t="s">
        <v>3140</v>
      </c>
      <c r="C482" s="1" t="s">
        <v>3141</v>
      </c>
      <c r="D482" s="3" t="s">
        <v>20</v>
      </c>
      <c r="E482" s="3" t="s">
        <v>21</v>
      </c>
      <c r="F482" s="4" t="s">
        <v>22</v>
      </c>
      <c r="G482" s="4" t="s">
        <v>23</v>
      </c>
      <c r="H482" s="4" t="s">
        <v>24</v>
      </c>
      <c r="I482" s="4" t="s">
        <v>25</v>
      </c>
      <c r="J482" s="5" t="s">
        <v>25</v>
      </c>
      <c r="K482" s="5" t="s">
        <v>3142</v>
      </c>
      <c r="L482" s="5" t="s">
        <v>3143</v>
      </c>
      <c r="M482" s="5" t="s">
        <v>3144</v>
      </c>
      <c r="N482" s="5" t="s">
        <v>3145</v>
      </c>
      <c r="O482" s="5" t="s">
        <v>3146</v>
      </c>
      <c r="P482" s="4" t="str">
        <f t="shared" si="1"/>
        <v>Outstanding</v>
      </c>
      <c r="Q482" s="13" t="s">
        <v>25</v>
      </c>
    </row>
    <row r="483" spans="1:17" ht="60" customHeight="1" x14ac:dyDescent="0.35">
      <c r="A483" s="11" t="s">
        <v>3147</v>
      </c>
      <c r="B483" s="2" t="s">
        <v>3148</v>
      </c>
      <c r="C483" s="1" t="s">
        <v>3149</v>
      </c>
      <c r="D483" s="3" t="s">
        <v>20</v>
      </c>
      <c r="E483" s="3" t="s">
        <v>21</v>
      </c>
      <c r="F483" s="4" t="s">
        <v>22</v>
      </c>
      <c r="G483" s="4" t="s">
        <v>23</v>
      </c>
      <c r="H483" s="4" t="s">
        <v>24</v>
      </c>
      <c r="I483" s="4" t="s">
        <v>25</v>
      </c>
      <c r="J483" s="5" t="s">
        <v>25</v>
      </c>
      <c r="K483" s="5" t="s">
        <v>3150</v>
      </c>
      <c r="L483" s="5" t="s">
        <v>3151</v>
      </c>
      <c r="M483" s="5" t="s">
        <v>3152</v>
      </c>
      <c r="N483" s="5" t="s">
        <v>3153</v>
      </c>
      <c r="O483" s="5" t="s">
        <v>3154</v>
      </c>
      <c r="P483" s="4" t="str">
        <f t="shared" si="1"/>
        <v>Outstanding</v>
      </c>
      <c r="Q483" s="13" t="s">
        <v>25</v>
      </c>
    </row>
    <row r="484" spans="1:17" ht="60" customHeight="1" x14ac:dyDescent="0.35">
      <c r="A484" s="11" t="s">
        <v>3147</v>
      </c>
      <c r="B484" s="2" t="s">
        <v>3155</v>
      </c>
      <c r="C484" s="1" t="s">
        <v>3156</v>
      </c>
      <c r="D484" s="3" t="s">
        <v>20</v>
      </c>
      <c r="E484" s="3" t="s">
        <v>21</v>
      </c>
      <c r="F484" s="4" t="s">
        <v>22</v>
      </c>
      <c r="G484" s="4" t="s">
        <v>23</v>
      </c>
      <c r="H484" s="4" t="s">
        <v>24</v>
      </c>
      <c r="I484" s="4" t="s">
        <v>25</v>
      </c>
      <c r="J484" s="5" t="s">
        <v>25</v>
      </c>
      <c r="K484" s="5" t="s">
        <v>3157</v>
      </c>
      <c r="L484" s="5" t="s">
        <v>3158</v>
      </c>
      <c r="M484" s="5" t="s">
        <v>3159</v>
      </c>
      <c r="N484" s="5" t="s">
        <v>3160</v>
      </c>
      <c r="O484" s="5" t="s">
        <v>3161</v>
      </c>
      <c r="P484" s="4" t="str">
        <f t="shared" si="1"/>
        <v>Outstanding</v>
      </c>
      <c r="Q484" s="13" t="s">
        <v>25</v>
      </c>
    </row>
    <row r="485" spans="1:17" ht="60" customHeight="1" x14ac:dyDescent="0.35">
      <c r="A485" s="11" t="s">
        <v>3147</v>
      </c>
      <c r="B485" s="2" t="s">
        <v>3162</v>
      </c>
      <c r="C485" s="1" t="s">
        <v>3163</v>
      </c>
      <c r="D485" s="3" t="s">
        <v>20</v>
      </c>
      <c r="E485" s="3" t="s">
        <v>21</v>
      </c>
      <c r="F485" s="4" t="s">
        <v>22</v>
      </c>
      <c r="G485" s="4" t="s">
        <v>23</v>
      </c>
      <c r="H485" s="4" t="s">
        <v>24</v>
      </c>
      <c r="I485" s="4" t="s">
        <v>25</v>
      </c>
      <c r="J485" s="5" t="s">
        <v>25</v>
      </c>
      <c r="K485" s="5" t="s">
        <v>3164</v>
      </c>
      <c r="L485" s="5" t="s">
        <v>3165</v>
      </c>
      <c r="M485" s="5" t="s">
        <v>98</v>
      </c>
      <c r="N485" s="5" t="s">
        <v>3166</v>
      </c>
      <c r="O485" s="5" t="s">
        <v>3167</v>
      </c>
      <c r="P485" s="4" t="str">
        <f t="shared" si="1"/>
        <v>Outstanding</v>
      </c>
      <c r="Q485" s="13" t="s">
        <v>25</v>
      </c>
    </row>
    <row r="486" spans="1:17" ht="60" customHeight="1" x14ac:dyDescent="0.35">
      <c r="A486" s="11" t="s">
        <v>3147</v>
      </c>
      <c r="B486" s="2" t="s">
        <v>3168</v>
      </c>
      <c r="C486" s="1" t="s">
        <v>3169</v>
      </c>
      <c r="D486" s="3" t="s">
        <v>20</v>
      </c>
      <c r="E486" s="3" t="s">
        <v>21</v>
      </c>
      <c r="F486" s="4" t="s">
        <v>22</v>
      </c>
      <c r="G486" s="4" t="s">
        <v>23</v>
      </c>
      <c r="H486" s="4" t="s">
        <v>24</v>
      </c>
      <c r="I486" s="4" t="s">
        <v>25</v>
      </c>
      <c r="J486" s="5" t="s">
        <v>25</v>
      </c>
      <c r="K486" s="5" t="s">
        <v>3170</v>
      </c>
      <c r="L486" s="5" t="s">
        <v>3171</v>
      </c>
      <c r="M486" s="5" t="s">
        <v>3172</v>
      </c>
      <c r="N486" s="5" t="s">
        <v>3173</v>
      </c>
      <c r="O486" s="5" t="s">
        <v>3174</v>
      </c>
      <c r="P486" s="4" t="str">
        <f t="shared" si="1"/>
        <v>Outstanding</v>
      </c>
      <c r="Q486" s="13" t="s">
        <v>25</v>
      </c>
    </row>
    <row r="487" spans="1:17" ht="60" customHeight="1" x14ac:dyDescent="0.35">
      <c r="A487" s="11" t="s">
        <v>3147</v>
      </c>
      <c r="B487" s="2" t="s">
        <v>3175</v>
      </c>
      <c r="C487" s="1" t="s">
        <v>3176</v>
      </c>
      <c r="D487" s="3" t="s">
        <v>20</v>
      </c>
      <c r="E487" s="3" t="s">
        <v>21</v>
      </c>
      <c r="F487" s="4" t="s">
        <v>22</v>
      </c>
      <c r="G487" s="4" t="s">
        <v>23</v>
      </c>
      <c r="H487" s="4" t="s">
        <v>24</v>
      </c>
      <c r="I487" s="4" t="s">
        <v>25</v>
      </c>
      <c r="J487" s="5" t="s">
        <v>25</v>
      </c>
      <c r="K487" s="5" t="s">
        <v>3177</v>
      </c>
      <c r="L487" s="5" t="s">
        <v>3178</v>
      </c>
      <c r="M487" s="5" t="s">
        <v>3179</v>
      </c>
      <c r="N487" s="5" t="s">
        <v>3180</v>
      </c>
      <c r="O487" s="5" t="s">
        <v>3181</v>
      </c>
      <c r="P487" s="4" t="str">
        <f t="shared" si="1"/>
        <v>Outstanding</v>
      </c>
      <c r="Q487" s="13" t="s">
        <v>25</v>
      </c>
    </row>
    <row r="488" spans="1:17" ht="60" customHeight="1" x14ac:dyDescent="0.35">
      <c r="A488" s="11" t="s">
        <v>3182</v>
      </c>
      <c r="B488" s="2" t="s">
        <v>3183</v>
      </c>
      <c r="C488" s="1" t="s">
        <v>3184</v>
      </c>
      <c r="D488" s="3" t="s">
        <v>20</v>
      </c>
      <c r="E488" s="3" t="s">
        <v>21</v>
      </c>
      <c r="F488" s="4" t="s">
        <v>22</v>
      </c>
      <c r="G488" s="4" t="s">
        <v>23</v>
      </c>
      <c r="H488" s="4" t="s">
        <v>24</v>
      </c>
      <c r="I488" s="4" t="s">
        <v>25</v>
      </c>
      <c r="J488" s="5" t="s">
        <v>25</v>
      </c>
      <c r="K488" s="5" t="s">
        <v>3185</v>
      </c>
      <c r="L488" s="5" t="s">
        <v>3186</v>
      </c>
      <c r="M488" s="5" t="s">
        <v>3187</v>
      </c>
      <c r="N488" s="5" t="s">
        <v>3188</v>
      </c>
      <c r="O488" s="5" t="s">
        <v>3189</v>
      </c>
      <c r="P488" s="4" t="str">
        <f t="shared" si="1"/>
        <v>Outstanding</v>
      </c>
      <c r="Q488" s="13" t="s">
        <v>25</v>
      </c>
    </row>
    <row r="489" spans="1:17" ht="60" customHeight="1" x14ac:dyDescent="0.35">
      <c r="A489" s="11" t="s">
        <v>3190</v>
      </c>
      <c r="B489" s="2" t="s">
        <v>3191</v>
      </c>
      <c r="C489" s="1" t="s">
        <v>3192</v>
      </c>
      <c r="D489" s="3" t="s">
        <v>20</v>
      </c>
      <c r="E489" s="3" t="s">
        <v>21</v>
      </c>
      <c r="F489" s="4" t="s">
        <v>22</v>
      </c>
      <c r="G489" s="4" t="s">
        <v>23</v>
      </c>
      <c r="H489" s="4" t="s">
        <v>24</v>
      </c>
      <c r="I489" s="4" t="s">
        <v>25</v>
      </c>
      <c r="J489" s="5" t="s">
        <v>25</v>
      </c>
      <c r="K489" s="5" t="s">
        <v>3193</v>
      </c>
      <c r="L489" s="5" t="s">
        <v>3194</v>
      </c>
      <c r="M489" s="5" t="s">
        <v>3195</v>
      </c>
      <c r="N489" s="5" t="s">
        <v>3196</v>
      </c>
      <c r="O489" s="5" t="s">
        <v>3197</v>
      </c>
      <c r="P489" s="4" t="str">
        <f t="shared" si="1"/>
        <v>Outstanding</v>
      </c>
      <c r="Q489" s="13" t="s">
        <v>25</v>
      </c>
    </row>
    <row r="490" spans="1:17" ht="60" customHeight="1" x14ac:dyDescent="0.35">
      <c r="A490" s="11" t="s">
        <v>3198</v>
      </c>
      <c r="B490" s="2" t="s">
        <v>3199</v>
      </c>
      <c r="C490" s="1" t="s">
        <v>3200</v>
      </c>
      <c r="D490" s="3" t="s">
        <v>20</v>
      </c>
      <c r="E490" s="3" t="s">
        <v>21</v>
      </c>
      <c r="F490" s="4" t="s">
        <v>22</v>
      </c>
      <c r="G490" s="4" t="s">
        <v>23</v>
      </c>
      <c r="H490" s="4" t="s">
        <v>24</v>
      </c>
      <c r="I490" s="4" t="s">
        <v>25</v>
      </c>
      <c r="J490" s="5" t="s">
        <v>25</v>
      </c>
      <c r="K490" s="5" t="s">
        <v>3201</v>
      </c>
      <c r="L490" s="5" t="s">
        <v>3202</v>
      </c>
      <c r="M490" s="5" t="s">
        <v>3203</v>
      </c>
      <c r="N490" s="5" t="s">
        <v>3204</v>
      </c>
      <c r="O490" s="5" t="s">
        <v>3205</v>
      </c>
      <c r="P490" s="4" t="str">
        <f t="shared" si="1"/>
        <v>Outstanding</v>
      </c>
      <c r="Q490" s="13" t="s">
        <v>25</v>
      </c>
    </row>
    <row r="491" spans="1:17" ht="60" customHeight="1" x14ac:dyDescent="0.35">
      <c r="A491" s="11" t="s">
        <v>3206</v>
      </c>
      <c r="B491" s="2" t="s">
        <v>3207</v>
      </c>
      <c r="C491" s="1" t="s">
        <v>3208</v>
      </c>
      <c r="D491" s="3" t="s">
        <v>20</v>
      </c>
      <c r="E491" s="3" t="s">
        <v>21</v>
      </c>
      <c r="F491" s="4" t="s">
        <v>22</v>
      </c>
      <c r="G491" s="4" t="s">
        <v>23</v>
      </c>
      <c r="H491" s="4" t="s">
        <v>24</v>
      </c>
      <c r="I491" s="4" t="s">
        <v>25</v>
      </c>
      <c r="J491" s="5" t="s">
        <v>25</v>
      </c>
      <c r="K491" s="5" t="s">
        <v>3209</v>
      </c>
      <c r="L491" s="5" t="s">
        <v>3210</v>
      </c>
      <c r="M491" s="5" t="s">
        <v>3211</v>
      </c>
      <c r="N491" s="5" t="s">
        <v>3212</v>
      </c>
      <c r="O491" s="5" t="s">
        <v>3213</v>
      </c>
      <c r="P491" s="4" t="str">
        <f t="shared" si="1"/>
        <v>Outstanding</v>
      </c>
      <c r="Q491" s="13" t="s">
        <v>25</v>
      </c>
    </row>
    <row r="492" spans="1:17" ht="60" customHeight="1" x14ac:dyDescent="0.35">
      <c r="A492" s="11" t="s">
        <v>3206</v>
      </c>
      <c r="B492" s="2" t="s">
        <v>3214</v>
      </c>
      <c r="C492" s="1" t="s">
        <v>3215</v>
      </c>
      <c r="D492" s="3" t="s">
        <v>20</v>
      </c>
      <c r="E492" s="3" t="s">
        <v>21</v>
      </c>
      <c r="F492" s="4" t="s">
        <v>22</v>
      </c>
      <c r="G492" s="4" t="s">
        <v>23</v>
      </c>
      <c r="H492" s="4" t="s">
        <v>24</v>
      </c>
      <c r="I492" s="4" t="s">
        <v>25</v>
      </c>
      <c r="J492" s="5" t="s">
        <v>25</v>
      </c>
      <c r="K492" s="5" t="s">
        <v>3216</v>
      </c>
      <c r="L492" s="5" t="s">
        <v>3217</v>
      </c>
      <c r="M492" s="5" t="s">
        <v>3218</v>
      </c>
      <c r="N492" s="5" t="s">
        <v>3219</v>
      </c>
      <c r="O492" s="5" t="s">
        <v>3220</v>
      </c>
      <c r="P492" s="4" t="str">
        <f t="shared" si="1"/>
        <v>Outstanding</v>
      </c>
      <c r="Q492" s="13" t="s">
        <v>25</v>
      </c>
    </row>
    <row r="493" spans="1:17" ht="60" customHeight="1" x14ac:dyDescent="0.35">
      <c r="A493" s="11" t="s">
        <v>3221</v>
      </c>
      <c r="B493" s="2" t="s">
        <v>3222</v>
      </c>
      <c r="C493" s="1" t="s">
        <v>3223</v>
      </c>
      <c r="D493" s="3" t="s">
        <v>20</v>
      </c>
      <c r="E493" s="3" t="s">
        <v>21</v>
      </c>
      <c r="F493" s="4" t="s">
        <v>22</v>
      </c>
      <c r="G493" s="4" t="s">
        <v>23</v>
      </c>
      <c r="H493" s="4" t="s">
        <v>24</v>
      </c>
      <c r="I493" s="4" t="s">
        <v>25</v>
      </c>
      <c r="J493" s="5" t="s">
        <v>25</v>
      </c>
      <c r="K493" s="5" t="s">
        <v>3224</v>
      </c>
      <c r="L493" s="5" t="s">
        <v>3225</v>
      </c>
      <c r="M493" s="5" t="s">
        <v>98</v>
      </c>
      <c r="N493" s="5" t="s">
        <v>3226</v>
      </c>
      <c r="O493" s="5" t="s">
        <v>3227</v>
      </c>
      <c r="P493" s="4" t="str">
        <f t="shared" si="1"/>
        <v>Outstanding</v>
      </c>
      <c r="Q493" s="13" t="s">
        <v>25</v>
      </c>
    </row>
    <row r="494" spans="1:17" ht="60" customHeight="1" x14ac:dyDescent="0.35">
      <c r="A494" s="11" t="s">
        <v>3221</v>
      </c>
      <c r="B494" s="2" t="s">
        <v>3228</v>
      </c>
      <c r="C494" s="1" t="s">
        <v>3229</v>
      </c>
      <c r="D494" s="3" t="s">
        <v>20</v>
      </c>
      <c r="E494" s="3" t="s">
        <v>21</v>
      </c>
      <c r="F494" s="4" t="s">
        <v>22</v>
      </c>
      <c r="G494" s="4" t="s">
        <v>23</v>
      </c>
      <c r="H494" s="4" t="s">
        <v>24</v>
      </c>
      <c r="I494" s="4" t="s">
        <v>25</v>
      </c>
      <c r="J494" s="5" t="s">
        <v>25</v>
      </c>
      <c r="K494" s="5" t="s">
        <v>3230</v>
      </c>
      <c r="L494" s="5" t="s">
        <v>3231</v>
      </c>
      <c r="M494" s="5" t="s">
        <v>98</v>
      </c>
      <c r="N494" s="5" t="s">
        <v>3232</v>
      </c>
      <c r="O494" s="5" t="s">
        <v>3233</v>
      </c>
      <c r="P494" s="4" t="str">
        <f t="shared" si="1"/>
        <v>Outstanding</v>
      </c>
      <c r="Q494" s="13" t="s">
        <v>25</v>
      </c>
    </row>
    <row r="495" spans="1:17" ht="60" customHeight="1" x14ac:dyDescent="0.35">
      <c r="A495" s="11" t="s">
        <v>3221</v>
      </c>
      <c r="B495" s="2" t="s">
        <v>3234</v>
      </c>
      <c r="C495" s="1" t="s">
        <v>3235</v>
      </c>
      <c r="D495" s="3" t="s">
        <v>20</v>
      </c>
      <c r="E495" s="3" t="s">
        <v>21</v>
      </c>
      <c r="F495" s="4" t="s">
        <v>22</v>
      </c>
      <c r="G495" s="4" t="s">
        <v>23</v>
      </c>
      <c r="H495" s="4" t="s">
        <v>24</v>
      </c>
      <c r="I495" s="4" t="s">
        <v>25</v>
      </c>
      <c r="J495" s="5" t="s">
        <v>25</v>
      </c>
      <c r="K495" s="5" t="s">
        <v>3236</v>
      </c>
      <c r="L495" s="5" t="s">
        <v>3237</v>
      </c>
      <c r="M495" s="5" t="s">
        <v>98</v>
      </c>
      <c r="N495" s="5" t="s">
        <v>3238</v>
      </c>
      <c r="O495" s="5" t="s">
        <v>3239</v>
      </c>
      <c r="P495" s="4" t="str">
        <f t="shared" si="1"/>
        <v>Outstanding</v>
      </c>
      <c r="Q495" s="13" t="s">
        <v>25</v>
      </c>
    </row>
    <row r="496" spans="1:17" ht="60" customHeight="1" x14ac:dyDescent="0.35">
      <c r="A496" s="11" t="s">
        <v>3240</v>
      </c>
      <c r="B496" s="2" t="s">
        <v>3241</v>
      </c>
      <c r="C496" s="1" t="s">
        <v>3242</v>
      </c>
      <c r="D496" s="3" t="s">
        <v>20</v>
      </c>
      <c r="E496" s="3" t="s">
        <v>21</v>
      </c>
      <c r="F496" s="4" t="s">
        <v>22</v>
      </c>
      <c r="G496" s="4" t="s">
        <v>23</v>
      </c>
      <c r="H496" s="4" t="s">
        <v>24</v>
      </c>
      <c r="I496" s="4" t="s">
        <v>25</v>
      </c>
      <c r="J496" s="5" t="s">
        <v>25</v>
      </c>
      <c r="K496" s="5" t="s">
        <v>3243</v>
      </c>
      <c r="L496" s="5" t="s">
        <v>3244</v>
      </c>
      <c r="M496" s="5" t="s">
        <v>3245</v>
      </c>
      <c r="N496" s="5" t="s">
        <v>3246</v>
      </c>
      <c r="O496" s="5" t="s">
        <v>3247</v>
      </c>
      <c r="P496" s="4" t="str">
        <f t="shared" si="1"/>
        <v>Outstanding</v>
      </c>
      <c r="Q496" s="13" t="s">
        <v>25</v>
      </c>
    </row>
    <row r="497" spans="1:17" ht="60" customHeight="1" x14ac:dyDescent="0.35">
      <c r="A497" s="11" t="s">
        <v>3240</v>
      </c>
      <c r="B497" s="2" t="s">
        <v>3248</v>
      </c>
      <c r="C497" s="1" t="s">
        <v>3249</v>
      </c>
      <c r="D497" s="3" t="s">
        <v>20</v>
      </c>
      <c r="E497" s="3" t="s">
        <v>21</v>
      </c>
      <c r="F497" s="4" t="s">
        <v>22</v>
      </c>
      <c r="G497" s="4" t="s">
        <v>23</v>
      </c>
      <c r="H497" s="4" t="s">
        <v>24</v>
      </c>
      <c r="I497" s="4" t="s">
        <v>25</v>
      </c>
      <c r="J497" s="5" t="s">
        <v>25</v>
      </c>
      <c r="K497" s="5" t="s">
        <v>3250</v>
      </c>
      <c r="L497" s="5" t="s">
        <v>3251</v>
      </c>
      <c r="M497" s="5" t="s">
        <v>3252</v>
      </c>
      <c r="N497" s="5" t="s">
        <v>3253</v>
      </c>
      <c r="O497" s="5" t="s">
        <v>3254</v>
      </c>
      <c r="P497" s="4" t="str">
        <f t="shared" si="1"/>
        <v>Outstanding</v>
      </c>
      <c r="Q497" s="13" t="s">
        <v>25</v>
      </c>
    </row>
    <row r="498" spans="1:17" ht="60" customHeight="1" x14ac:dyDescent="0.35">
      <c r="A498" s="11" t="s">
        <v>3255</v>
      </c>
      <c r="B498" s="2" t="s">
        <v>3256</v>
      </c>
      <c r="C498" s="1" t="s">
        <v>3257</v>
      </c>
      <c r="D498" s="3" t="s">
        <v>20</v>
      </c>
      <c r="E498" s="3" t="s">
        <v>21</v>
      </c>
      <c r="F498" s="4" t="s">
        <v>22</v>
      </c>
      <c r="G498" s="4" t="s">
        <v>23</v>
      </c>
      <c r="H498" s="4" t="s">
        <v>24</v>
      </c>
      <c r="I498" s="4" t="s">
        <v>25</v>
      </c>
      <c r="J498" s="5" t="s">
        <v>25</v>
      </c>
      <c r="K498" s="5" t="s">
        <v>3258</v>
      </c>
      <c r="L498" s="5" t="s">
        <v>3259</v>
      </c>
      <c r="M498" s="5" t="s">
        <v>3260</v>
      </c>
      <c r="N498" s="5" t="s">
        <v>3261</v>
      </c>
      <c r="O498" s="5" t="s">
        <v>3262</v>
      </c>
      <c r="P498" s="4" t="str">
        <f t="shared" si="1"/>
        <v>Outstanding</v>
      </c>
      <c r="Q498" s="13" t="s">
        <v>25</v>
      </c>
    </row>
    <row r="499" spans="1:17" ht="60" customHeight="1" x14ac:dyDescent="0.35">
      <c r="A499" s="11" t="s">
        <v>3255</v>
      </c>
      <c r="B499" s="2" t="s">
        <v>3263</v>
      </c>
      <c r="C499" s="1" t="s">
        <v>3264</v>
      </c>
      <c r="D499" s="3" t="s">
        <v>20</v>
      </c>
      <c r="E499" s="3" t="s">
        <v>21</v>
      </c>
      <c r="F499" s="4" t="s">
        <v>22</v>
      </c>
      <c r="G499" s="4" t="s">
        <v>23</v>
      </c>
      <c r="H499" s="4" t="s">
        <v>24</v>
      </c>
      <c r="I499" s="4" t="s">
        <v>25</v>
      </c>
      <c r="J499" s="5" t="s">
        <v>25</v>
      </c>
      <c r="K499" s="5" t="s">
        <v>3265</v>
      </c>
      <c r="L499" s="5" t="s">
        <v>3266</v>
      </c>
      <c r="M499" s="5" t="s">
        <v>3267</v>
      </c>
      <c r="N499" s="5" t="s">
        <v>3268</v>
      </c>
      <c r="O499" s="5" t="s">
        <v>3269</v>
      </c>
      <c r="P499" s="4" t="str">
        <f t="shared" si="1"/>
        <v>Outstanding</v>
      </c>
      <c r="Q499" s="13" t="s">
        <v>25</v>
      </c>
    </row>
    <row r="500" spans="1:17" ht="60" customHeight="1" x14ac:dyDescent="0.35">
      <c r="A500" s="11" t="s">
        <v>3270</v>
      </c>
      <c r="B500" s="2" t="s">
        <v>3271</v>
      </c>
      <c r="C500" s="1" t="s">
        <v>3272</v>
      </c>
      <c r="D500" s="3" t="s">
        <v>20</v>
      </c>
      <c r="E500" s="3" t="s">
        <v>21</v>
      </c>
      <c r="F500" s="4" t="s">
        <v>22</v>
      </c>
      <c r="G500" s="4" t="s">
        <v>23</v>
      </c>
      <c r="H500" s="4" t="s">
        <v>24</v>
      </c>
      <c r="I500" s="4" t="s">
        <v>25</v>
      </c>
      <c r="J500" s="5" t="s">
        <v>25</v>
      </c>
      <c r="K500" s="5" t="s">
        <v>3273</v>
      </c>
      <c r="L500" s="5" t="s">
        <v>3274</v>
      </c>
      <c r="M500" s="5" t="s">
        <v>98</v>
      </c>
      <c r="N500" s="5" t="s">
        <v>3275</v>
      </c>
      <c r="O500" s="5" t="s">
        <v>3276</v>
      </c>
      <c r="P500" s="4" t="str">
        <f t="shared" si="1"/>
        <v>Outstanding</v>
      </c>
      <c r="Q500" s="13" t="s">
        <v>25</v>
      </c>
    </row>
    <row r="501" spans="1:17" ht="60" customHeight="1" x14ac:dyDescent="0.35">
      <c r="A501" s="11" t="s">
        <v>3270</v>
      </c>
      <c r="B501" s="2" t="s">
        <v>3277</v>
      </c>
      <c r="C501" s="1" t="s">
        <v>3278</v>
      </c>
      <c r="D501" s="3" t="s">
        <v>20</v>
      </c>
      <c r="E501" s="3" t="s">
        <v>21</v>
      </c>
      <c r="F501" s="4" t="s">
        <v>22</v>
      </c>
      <c r="G501" s="4" t="s">
        <v>23</v>
      </c>
      <c r="H501" s="4" t="s">
        <v>24</v>
      </c>
      <c r="I501" s="4" t="s">
        <v>25</v>
      </c>
      <c r="J501" s="5" t="s">
        <v>25</v>
      </c>
      <c r="K501" s="5" t="s">
        <v>3279</v>
      </c>
      <c r="L501" s="5" t="s">
        <v>3280</v>
      </c>
      <c r="M501" s="5" t="s">
        <v>98</v>
      </c>
      <c r="N501" s="5" t="s">
        <v>3281</v>
      </c>
      <c r="O501" s="5" t="s">
        <v>3282</v>
      </c>
      <c r="P501" s="4" t="str">
        <f t="shared" si="1"/>
        <v>Outstanding</v>
      </c>
      <c r="Q501" s="13" t="s">
        <v>25</v>
      </c>
    </row>
    <row r="502" spans="1:17" ht="60" customHeight="1" x14ac:dyDescent="0.35">
      <c r="A502" s="11" t="s">
        <v>3270</v>
      </c>
      <c r="B502" s="2" t="s">
        <v>3283</v>
      </c>
      <c r="C502" s="1" t="s">
        <v>3284</v>
      </c>
      <c r="D502" s="3" t="s">
        <v>20</v>
      </c>
      <c r="E502" s="3" t="s">
        <v>21</v>
      </c>
      <c r="F502" s="4" t="s">
        <v>22</v>
      </c>
      <c r="G502" s="4" t="s">
        <v>23</v>
      </c>
      <c r="H502" s="4" t="s">
        <v>24</v>
      </c>
      <c r="I502" s="4" t="s">
        <v>25</v>
      </c>
      <c r="J502" s="5" t="s">
        <v>25</v>
      </c>
      <c r="K502" s="5" t="s">
        <v>3285</v>
      </c>
      <c r="L502" s="5" t="s">
        <v>3286</v>
      </c>
      <c r="M502" s="5" t="s">
        <v>3287</v>
      </c>
      <c r="N502" s="5" t="s">
        <v>3288</v>
      </c>
      <c r="O502" s="5" t="s">
        <v>3289</v>
      </c>
      <c r="P502" s="4" t="str">
        <f t="shared" si="1"/>
        <v>Outstanding</v>
      </c>
      <c r="Q502" s="13" t="s">
        <v>25</v>
      </c>
    </row>
    <row r="503" spans="1:17" ht="60" customHeight="1" x14ac:dyDescent="0.35">
      <c r="A503" s="11" t="s">
        <v>3290</v>
      </c>
      <c r="B503" s="2" t="s">
        <v>3291</v>
      </c>
      <c r="C503" s="1" t="s">
        <v>3272</v>
      </c>
      <c r="D503" s="3" t="s">
        <v>20</v>
      </c>
      <c r="E503" s="3" t="s">
        <v>21</v>
      </c>
      <c r="F503" s="4" t="s">
        <v>22</v>
      </c>
      <c r="G503" s="4" t="s">
        <v>23</v>
      </c>
      <c r="H503" s="4" t="s">
        <v>24</v>
      </c>
      <c r="I503" s="4" t="s">
        <v>25</v>
      </c>
      <c r="J503" s="5" t="s">
        <v>25</v>
      </c>
      <c r="K503" s="5" t="s">
        <v>3292</v>
      </c>
      <c r="L503" s="5" t="s">
        <v>3293</v>
      </c>
      <c r="M503" s="5" t="s">
        <v>98</v>
      </c>
      <c r="N503" s="5" t="s">
        <v>3294</v>
      </c>
      <c r="O503" s="5" t="s">
        <v>3295</v>
      </c>
      <c r="P503" s="4" t="str">
        <f t="shared" si="1"/>
        <v>Outstanding</v>
      </c>
      <c r="Q503" s="13" t="s">
        <v>25</v>
      </c>
    </row>
    <row r="504" spans="1:17" ht="60" customHeight="1" x14ac:dyDescent="0.35">
      <c r="A504" s="11" t="s">
        <v>3290</v>
      </c>
      <c r="B504" s="2" t="s">
        <v>3296</v>
      </c>
      <c r="C504" s="1" t="s">
        <v>3297</v>
      </c>
      <c r="D504" s="3" t="s">
        <v>20</v>
      </c>
      <c r="E504" s="3" t="s">
        <v>21</v>
      </c>
      <c r="F504" s="4" t="s">
        <v>22</v>
      </c>
      <c r="G504" s="4" t="s">
        <v>23</v>
      </c>
      <c r="H504" s="4" t="s">
        <v>24</v>
      </c>
      <c r="I504" s="4" t="s">
        <v>25</v>
      </c>
      <c r="J504" s="5" t="s">
        <v>25</v>
      </c>
      <c r="K504" s="5" t="s">
        <v>3298</v>
      </c>
      <c r="L504" s="5" t="s">
        <v>3299</v>
      </c>
      <c r="M504" s="5" t="s">
        <v>98</v>
      </c>
      <c r="N504" s="5" t="s">
        <v>3300</v>
      </c>
      <c r="O504" s="5" t="s">
        <v>3301</v>
      </c>
      <c r="P504" s="4" t="str">
        <f t="shared" si="1"/>
        <v>Outstanding</v>
      </c>
      <c r="Q504" s="13" t="s">
        <v>25</v>
      </c>
    </row>
    <row r="505" spans="1:17" ht="60" customHeight="1" x14ac:dyDescent="0.35">
      <c r="A505" s="11" t="s">
        <v>3290</v>
      </c>
      <c r="B505" s="2" t="s">
        <v>3302</v>
      </c>
      <c r="C505" s="1" t="s">
        <v>3278</v>
      </c>
      <c r="D505" s="3" t="s">
        <v>20</v>
      </c>
      <c r="E505" s="3" t="s">
        <v>21</v>
      </c>
      <c r="F505" s="4" t="s">
        <v>22</v>
      </c>
      <c r="G505" s="4" t="s">
        <v>23</v>
      </c>
      <c r="H505" s="4" t="s">
        <v>24</v>
      </c>
      <c r="I505" s="4" t="s">
        <v>25</v>
      </c>
      <c r="J505" s="5" t="s">
        <v>25</v>
      </c>
      <c r="K505" s="5" t="s">
        <v>3303</v>
      </c>
      <c r="L505" s="5" t="s">
        <v>3304</v>
      </c>
      <c r="M505" s="5" t="s">
        <v>98</v>
      </c>
      <c r="N505" s="5" t="s">
        <v>3305</v>
      </c>
      <c r="O505" s="5" t="s">
        <v>3306</v>
      </c>
      <c r="P505" s="4" t="str">
        <f t="shared" si="1"/>
        <v>Outstanding</v>
      </c>
      <c r="Q505" s="13" t="s">
        <v>25</v>
      </c>
    </row>
    <row r="506" spans="1:17" ht="60" customHeight="1" x14ac:dyDescent="0.35">
      <c r="A506" s="11" t="s">
        <v>3290</v>
      </c>
      <c r="B506" s="2" t="s">
        <v>3307</v>
      </c>
      <c r="C506" s="1" t="s">
        <v>3308</v>
      </c>
      <c r="D506" s="3" t="s">
        <v>20</v>
      </c>
      <c r="E506" s="3" t="s">
        <v>21</v>
      </c>
      <c r="F506" s="4" t="s">
        <v>22</v>
      </c>
      <c r="G506" s="4" t="s">
        <v>23</v>
      </c>
      <c r="H506" s="4" t="s">
        <v>24</v>
      </c>
      <c r="I506" s="4" t="s">
        <v>25</v>
      </c>
      <c r="J506" s="5" t="s">
        <v>25</v>
      </c>
      <c r="K506" s="5" t="s">
        <v>3309</v>
      </c>
      <c r="L506" s="5" t="s">
        <v>3310</v>
      </c>
      <c r="M506" s="5" t="s">
        <v>3311</v>
      </c>
      <c r="N506" s="5" t="s">
        <v>3312</v>
      </c>
      <c r="O506" s="5" t="s">
        <v>3313</v>
      </c>
      <c r="P506" s="4" t="str">
        <f t="shared" si="1"/>
        <v>Outstanding</v>
      </c>
      <c r="Q506" s="13" t="s">
        <v>25</v>
      </c>
    </row>
    <row r="507" spans="1:17" ht="60" customHeight="1" x14ac:dyDescent="0.35">
      <c r="A507" s="11" t="s">
        <v>3314</v>
      </c>
      <c r="B507" s="2" t="s">
        <v>3315</v>
      </c>
      <c r="C507" s="1" t="s">
        <v>3316</v>
      </c>
      <c r="D507" s="3" t="s">
        <v>20</v>
      </c>
      <c r="E507" s="3" t="s">
        <v>21</v>
      </c>
      <c r="F507" s="4" t="s">
        <v>22</v>
      </c>
      <c r="G507" s="4" t="s">
        <v>23</v>
      </c>
      <c r="H507" s="4" t="s">
        <v>24</v>
      </c>
      <c r="I507" s="4" t="s">
        <v>25</v>
      </c>
      <c r="J507" s="5" t="s">
        <v>25</v>
      </c>
      <c r="K507" s="5" t="s">
        <v>3317</v>
      </c>
      <c r="L507" s="5" t="s">
        <v>3318</v>
      </c>
      <c r="M507" s="5" t="s">
        <v>3319</v>
      </c>
      <c r="N507" s="5" t="s">
        <v>3320</v>
      </c>
      <c r="O507" s="5" t="s">
        <v>3321</v>
      </c>
      <c r="P507" s="4" t="str">
        <f t="shared" si="1"/>
        <v>Outstanding</v>
      </c>
      <c r="Q507" s="13" t="s">
        <v>25</v>
      </c>
    </row>
    <row r="508" spans="1:17" ht="60" customHeight="1" x14ac:dyDescent="0.35">
      <c r="A508" s="11" t="s">
        <v>3322</v>
      </c>
      <c r="B508" s="2" t="s">
        <v>3323</v>
      </c>
      <c r="C508" s="1" t="s">
        <v>3324</v>
      </c>
      <c r="D508" s="3" t="s">
        <v>20</v>
      </c>
      <c r="E508" s="3" t="s">
        <v>21</v>
      </c>
      <c r="F508" s="4" t="s">
        <v>22</v>
      </c>
      <c r="G508" s="4" t="s">
        <v>23</v>
      </c>
      <c r="H508" s="4" t="s">
        <v>24</v>
      </c>
      <c r="I508" s="4" t="s">
        <v>25</v>
      </c>
      <c r="J508" s="5" t="s">
        <v>25</v>
      </c>
      <c r="K508" s="5" t="s">
        <v>3325</v>
      </c>
      <c r="L508" s="5" t="s">
        <v>3326</v>
      </c>
      <c r="M508" s="5" t="s">
        <v>3327</v>
      </c>
      <c r="N508" s="5" t="s">
        <v>3328</v>
      </c>
      <c r="O508" s="5" t="s">
        <v>3329</v>
      </c>
      <c r="P508" s="4" t="str">
        <f t="shared" si="1"/>
        <v>Outstanding</v>
      </c>
      <c r="Q508" s="13" t="s">
        <v>25</v>
      </c>
    </row>
    <row r="509" spans="1:17" ht="60" customHeight="1" x14ac:dyDescent="0.35">
      <c r="A509" s="11" t="s">
        <v>3322</v>
      </c>
      <c r="B509" s="2" t="s">
        <v>3330</v>
      </c>
      <c r="C509" s="1" t="s">
        <v>3331</v>
      </c>
      <c r="D509" s="3" t="s">
        <v>20</v>
      </c>
      <c r="E509" s="3" t="s">
        <v>21</v>
      </c>
      <c r="F509" s="4" t="s">
        <v>22</v>
      </c>
      <c r="G509" s="4" t="s">
        <v>23</v>
      </c>
      <c r="H509" s="4" t="s">
        <v>24</v>
      </c>
      <c r="I509" s="4" t="s">
        <v>25</v>
      </c>
      <c r="J509" s="5" t="s">
        <v>25</v>
      </c>
      <c r="K509" s="5" t="s">
        <v>3332</v>
      </c>
      <c r="L509" s="5" t="s">
        <v>3333</v>
      </c>
      <c r="M509" s="5" t="s">
        <v>3334</v>
      </c>
      <c r="N509" s="5" t="s">
        <v>3335</v>
      </c>
      <c r="O509" s="5" t="s">
        <v>3336</v>
      </c>
      <c r="P509" s="4" t="str">
        <f t="shared" si="1"/>
        <v>Outstanding</v>
      </c>
      <c r="Q509" s="13" t="s">
        <v>25</v>
      </c>
    </row>
    <row r="510" spans="1:17" ht="60" customHeight="1" x14ac:dyDescent="0.35">
      <c r="A510" s="11" t="s">
        <v>3337</v>
      </c>
      <c r="B510" s="2" t="s">
        <v>3338</v>
      </c>
      <c r="C510" s="1" t="s">
        <v>3339</v>
      </c>
      <c r="D510" s="3" t="s">
        <v>20</v>
      </c>
      <c r="E510" s="3" t="s">
        <v>21</v>
      </c>
      <c r="F510" s="4" t="s">
        <v>22</v>
      </c>
      <c r="G510" s="4" t="s">
        <v>23</v>
      </c>
      <c r="H510" s="4" t="s">
        <v>24</v>
      </c>
      <c r="I510" s="4" t="s">
        <v>25</v>
      </c>
      <c r="J510" s="5" t="s">
        <v>25</v>
      </c>
      <c r="K510" s="5" t="s">
        <v>3340</v>
      </c>
      <c r="L510" s="5" t="s">
        <v>3341</v>
      </c>
      <c r="M510" s="5" t="s">
        <v>3342</v>
      </c>
      <c r="N510" s="5" t="s">
        <v>3343</v>
      </c>
      <c r="O510" s="5" t="s">
        <v>3344</v>
      </c>
      <c r="P510" s="4" t="str">
        <f t="shared" si="1"/>
        <v>Outstanding</v>
      </c>
      <c r="Q510" s="13" t="s">
        <v>25</v>
      </c>
    </row>
    <row r="511" spans="1:17" ht="60" customHeight="1" x14ac:dyDescent="0.35">
      <c r="A511" s="11" t="s">
        <v>3345</v>
      </c>
      <c r="B511" s="2" t="s">
        <v>3346</v>
      </c>
      <c r="C511" s="1" t="s">
        <v>3347</v>
      </c>
      <c r="D511" s="3" t="s">
        <v>20</v>
      </c>
      <c r="E511" s="3" t="s">
        <v>21</v>
      </c>
      <c r="F511" s="4" t="s">
        <v>22</v>
      </c>
      <c r="G511" s="4" t="s">
        <v>23</v>
      </c>
      <c r="H511" s="4" t="s">
        <v>24</v>
      </c>
      <c r="I511" s="4" t="s">
        <v>25</v>
      </c>
      <c r="J511" s="5" t="s">
        <v>25</v>
      </c>
      <c r="K511" s="5" t="s">
        <v>3348</v>
      </c>
      <c r="L511" s="5" t="s">
        <v>3349</v>
      </c>
      <c r="M511" s="5" t="s">
        <v>98</v>
      </c>
      <c r="N511" s="5" t="s">
        <v>3350</v>
      </c>
      <c r="O511" s="5" t="s">
        <v>3351</v>
      </c>
      <c r="P511" s="4" t="str">
        <f t="shared" si="1"/>
        <v>Outstanding</v>
      </c>
      <c r="Q511" s="13" t="s">
        <v>25</v>
      </c>
    </row>
    <row r="512" spans="1:17" ht="60" customHeight="1" x14ac:dyDescent="0.35">
      <c r="A512" s="11" t="s">
        <v>3352</v>
      </c>
      <c r="B512" s="2" t="s">
        <v>3353</v>
      </c>
      <c r="C512" s="1" t="s">
        <v>3354</v>
      </c>
      <c r="D512" s="3" t="s">
        <v>20</v>
      </c>
      <c r="E512" s="3" t="s">
        <v>21</v>
      </c>
      <c r="F512" s="4" t="s">
        <v>22</v>
      </c>
      <c r="G512" s="4" t="s">
        <v>23</v>
      </c>
      <c r="H512" s="4" t="s">
        <v>24</v>
      </c>
      <c r="I512" s="4" t="s">
        <v>25</v>
      </c>
      <c r="J512" s="5" t="s">
        <v>25</v>
      </c>
      <c r="K512" s="5" t="s">
        <v>3355</v>
      </c>
      <c r="L512" s="5" t="s">
        <v>3356</v>
      </c>
      <c r="M512" s="5" t="s">
        <v>3357</v>
      </c>
      <c r="N512" s="5" t="s">
        <v>3358</v>
      </c>
      <c r="O512" s="5" t="s">
        <v>3359</v>
      </c>
      <c r="P512" s="4" t="str">
        <f t="shared" ref="P512:P543" si="2">IF(OR(I512="Implemented",I512="Compensated"),"Resolved",IF(OR(I512="Risk Accepted",I512="N/A"),"Excluded",IF(I512="Testing","Testing","Outstanding")))</f>
        <v>Outstanding</v>
      </c>
      <c r="Q512" s="13" t="s">
        <v>25</v>
      </c>
    </row>
    <row r="513" spans="1:17" ht="60" customHeight="1" x14ac:dyDescent="0.35">
      <c r="A513" s="11" t="s">
        <v>3352</v>
      </c>
      <c r="B513" s="2" t="s">
        <v>3360</v>
      </c>
      <c r="C513" s="1" t="s">
        <v>3361</v>
      </c>
      <c r="D513" s="3" t="s">
        <v>20</v>
      </c>
      <c r="E513" s="3" t="s">
        <v>21</v>
      </c>
      <c r="F513" s="4" t="s">
        <v>22</v>
      </c>
      <c r="G513" s="4" t="s">
        <v>23</v>
      </c>
      <c r="H513" s="4" t="s">
        <v>24</v>
      </c>
      <c r="I513" s="4" t="s">
        <v>25</v>
      </c>
      <c r="J513" s="5" t="s">
        <v>25</v>
      </c>
      <c r="K513" s="5" t="s">
        <v>3362</v>
      </c>
      <c r="L513" s="5" t="s">
        <v>3363</v>
      </c>
      <c r="M513" s="5" t="s">
        <v>3364</v>
      </c>
      <c r="N513" s="5" t="s">
        <v>3365</v>
      </c>
      <c r="O513" s="5" t="s">
        <v>3366</v>
      </c>
      <c r="P513" s="4" t="str">
        <f t="shared" si="2"/>
        <v>Outstanding</v>
      </c>
      <c r="Q513" s="13" t="s">
        <v>25</v>
      </c>
    </row>
    <row r="514" spans="1:17" ht="60" customHeight="1" x14ac:dyDescent="0.35">
      <c r="A514" s="11" t="s">
        <v>3352</v>
      </c>
      <c r="B514" s="2" t="s">
        <v>3367</v>
      </c>
      <c r="C514" s="1" t="s">
        <v>3368</v>
      </c>
      <c r="D514" s="3" t="s">
        <v>20</v>
      </c>
      <c r="E514" s="3" t="s">
        <v>21</v>
      </c>
      <c r="F514" s="4" t="s">
        <v>22</v>
      </c>
      <c r="G514" s="4" t="s">
        <v>23</v>
      </c>
      <c r="H514" s="4" t="s">
        <v>24</v>
      </c>
      <c r="I514" s="4" t="s">
        <v>25</v>
      </c>
      <c r="J514" s="5" t="s">
        <v>25</v>
      </c>
      <c r="K514" s="5" t="s">
        <v>3369</v>
      </c>
      <c r="L514" s="5" t="s">
        <v>3370</v>
      </c>
      <c r="M514" s="5" t="s">
        <v>3371</v>
      </c>
      <c r="N514" s="5" t="s">
        <v>3372</v>
      </c>
      <c r="O514" s="5" t="s">
        <v>3373</v>
      </c>
      <c r="P514" s="4" t="str">
        <f t="shared" si="2"/>
        <v>Outstanding</v>
      </c>
      <c r="Q514" s="13" t="s">
        <v>25</v>
      </c>
    </row>
    <row r="515" spans="1:17" ht="60" customHeight="1" x14ac:dyDescent="0.35">
      <c r="A515" s="11" t="s">
        <v>3374</v>
      </c>
      <c r="B515" s="2" t="s">
        <v>3375</v>
      </c>
      <c r="C515" s="1" t="s">
        <v>3376</v>
      </c>
      <c r="D515" s="3" t="s">
        <v>20</v>
      </c>
      <c r="E515" s="3" t="s">
        <v>21</v>
      </c>
      <c r="F515" s="4" t="s">
        <v>22</v>
      </c>
      <c r="G515" s="4" t="s">
        <v>23</v>
      </c>
      <c r="H515" s="4" t="s">
        <v>24</v>
      </c>
      <c r="I515" s="4" t="s">
        <v>25</v>
      </c>
      <c r="J515" s="5" t="s">
        <v>25</v>
      </c>
      <c r="K515" s="5" t="s">
        <v>3377</v>
      </c>
      <c r="L515" s="5" t="s">
        <v>3378</v>
      </c>
      <c r="M515" s="5" t="s">
        <v>3379</v>
      </c>
      <c r="N515" s="5" t="s">
        <v>3380</v>
      </c>
      <c r="O515" s="5" t="s">
        <v>3381</v>
      </c>
      <c r="P515" s="4" t="str">
        <f t="shared" si="2"/>
        <v>Outstanding</v>
      </c>
      <c r="Q515" s="13" t="s">
        <v>25</v>
      </c>
    </row>
    <row r="516" spans="1:17" ht="60" customHeight="1" x14ac:dyDescent="0.35">
      <c r="A516" s="11" t="s">
        <v>3374</v>
      </c>
      <c r="B516" s="2" t="s">
        <v>3382</v>
      </c>
      <c r="C516" s="1" t="s">
        <v>3383</v>
      </c>
      <c r="D516" s="3" t="s">
        <v>20</v>
      </c>
      <c r="E516" s="3" t="s">
        <v>21</v>
      </c>
      <c r="F516" s="4" t="s">
        <v>22</v>
      </c>
      <c r="G516" s="4" t="s">
        <v>23</v>
      </c>
      <c r="H516" s="4" t="s">
        <v>24</v>
      </c>
      <c r="I516" s="4" t="s">
        <v>25</v>
      </c>
      <c r="J516" s="5" t="s">
        <v>25</v>
      </c>
      <c r="K516" s="5" t="s">
        <v>3384</v>
      </c>
      <c r="L516" s="5" t="s">
        <v>3385</v>
      </c>
      <c r="M516" s="5" t="s">
        <v>3386</v>
      </c>
      <c r="N516" s="5" t="s">
        <v>3387</v>
      </c>
      <c r="O516" s="5" t="s">
        <v>3388</v>
      </c>
      <c r="P516" s="4" t="str">
        <f t="shared" si="2"/>
        <v>Outstanding</v>
      </c>
      <c r="Q516" s="13" t="s">
        <v>25</v>
      </c>
    </row>
    <row r="517" spans="1:17" ht="60" customHeight="1" x14ac:dyDescent="0.35">
      <c r="A517" s="11" t="s">
        <v>3374</v>
      </c>
      <c r="B517" s="2" t="s">
        <v>3389</v>
      </c>
      <c r="C517" s="1" t="s">
        <v>3390</v>
      </c>
      <c r="D517" s="3" t="s">
        <v>20</v>
      </c>
      <c r="E517" s="3" t="s">
        <v>21</v>
      </c>
      <c r="F517" s="4" t="s">
        <v>22</v>
      </c>
      <c r="G517" s="4" t="s">
        <v>23</v>
      </c>
      <c r="H517" s="4" t="s">
        <v>24</v>
      </c>
      <c r="I517" s="4" t="s">
        <v>25</v>
      </c>
      <c r="J517" s="5" t="s">
        <v>25</v>
      </c>
      <c r="K517" s="5" t="s">
        <v>3391</v>
      </c>
      <c r="L517" s="5" t="s">
        <v>3392</v>
      </c>
      <c r="M517" s="5" t="s">
        <v>98</v>
      </c>
      <c r="N517" s="5" t="s">
        <v>3393</v>
      </c>
      <c r="O517" s="5" t="s">
        <v>3394</v>
      </c>
      <c r="P517" s="4" t="str">
        <f t="shared" si="2"/>
        <v>Outstanding</v>
      </c>
      <c r="Q517" s="13" t="s">
        <v>25</v>
      </c>
    </row>
    <row r="518" spans="1:17" ht="60" customHeight="1" x14ac:dyDescent="0.35">
      <c r="A518" s="11" t="s">
        <v>1689</v>
      </c>
      <c r="B518" s="2" t="s">
        <v>3395</v>
      </c>
      <c r="C518" s="1" t="s">
        <v>3396</v>
      </c>
      <c r="D518" s="3" t="s">
        <v>20</v>
      </c>
      <c r="E518" s="3" t="s">
        <v>21</v>
      </c>
      <c r="F518" s="4" t="s">
        <v>22</v>
      </c>
      <c r="G518" s="4" t="s">
        <v>23</v>
      </c>
      <c r="H518" s="4" t="s">
        <v>24</v>
      </c>
      <c r="I518" s="4" t="s">
        <v>25</v>
      </c>
      <c r="J518" s="5" t="s">
        <v>25</v>
      </c>
      <c r="K518" s="5" t="s">
        <v>3397</v>
      </c>
      <c r="L518" s="5" t="s">
        <v>3398</v>
      </c>
      <c r="M518" s="5" t="s">
        <v>3399</v>
      </c>
      <c r="N518" s="5" t="s">
        <v>3400</v>
      </c>
      <c r="O518" s="5" t="s">
        <v>3401</v>
      </c>
      <c r="P518" s="4" t="str">
        <f t="shared" si="2"/>
        <v>Outstanding</v>
      </c>
      <c r="Q518" s="13" t="s">
        <v>25</v>
      </c>
    </row>
    <row r="519" spans="1:17" ht="60" customHeight="1" x14ac:dyDescent="0.35">
      <c r="A519" s="11" t="s">
        <v>1887</v>
      </c>
      <c r="B519" s="2" t="s">
        <v>3402</v>
      </c>
      <c r="C519" s="1" t="s">
        <v>3403</v>
      </c>
      <c r="D519" s="3" t="s">
        <v>20</v>
      </c>
      <c r="E519" s="3" t="s">
        <v>21</v>
      </c>
      <c r="F519" s="4" t="s">
        <v>22</v>
      </c>
      <c r="G519" s="4" t="s">
        <v>23</v>
      </c>
      <c r="H519" s="4" t="s">
        <v>24</v>
      </c>
      <c r="I519" s="4" t="s">
        <v>25</v>
      </c>
      <c r="J519" s="5" t="s">
        <v>25</v>
      </c>
      <c r="K519" s="5" t="s">
        <v>3404</v>
      </c>
      <c r="L519" s="5" t="s">
        <v>3405</v>
      </c>
      <c r="M519" s="5" t="s">
        <v>3406</v>
      </c>
      <c r="N519" s="5" t="s">
        <v>3407</v>
      </c>
      <c r="O519" s="5" t="s">
        <v>3408</v>
      </c>
      <c r="P519" s="4" t="str">
        <f t="shared" si="2"/>
        <v>Outstanding</v>
      </c>
      <c r="Q519" s="13" t="s">
        <v>25</v>
      </c>
    </row>
    <row r="520" spans="1:17" ht="60" customHeight="1" x14ac:dyDescent="0.35">
      <c r="A520" s="11" t="s">
        <v>3409</v>
      </c>
      <c r="B520" s="2" t="s">
        <v>3410</v>
      </c>
      <c r="C520" s="1" t="s">
        <v>3411</v>
      </c>
      <c r="D520" s="3" t="s">
        <v>20</v>
      </c>
      <c r="E520" s="3" t="s">
        <v>21</v>
      </c>
      <c r="F520" s="4" t="s">
        <v>22</v>
      </c>
      <c r="G520" s="4" t="s">
        <v>23</v>
      </c>
      <c r="H520" s="4" t="s">
        <v>24</v>
      </c>
      <c r="I520" s="4" t="s">
        <v>25</v>
      </c>
      <c r="J520" s="5" t="s">
        <v>25</v>
      </c>
      <c r="K520" s="5" t="s">
        <v>3412</v>
      </c>
      <c r="L520" s="5" t="s">
        <v>3413</v>
      </c>
      <c r="M520" s="5" t="s">
        <v>98</v>
      </c>
      <c r="N520" s="5" t="s">
        <v>3414</v>
      </c>
      <c r="O520" s="5" t="s">
        <v>3415</v>
      </c>
      <c r="P520" s="4" t="str">
        <f t="shared" si="2"/>
        <v>Outstanding</v>
      </c>
      <c r="Q520" s="13" t="s">
        <v>25</v>
      </c>
    </row>
    <row r="521" spans="1:17" ht="60" customHeight="1" x14ac:dyDescent="0.35">
      <c r="A521" s="11" t="s">
        <v>3409</v>
      </c>
      <c r="B521" s="2" t="s">
        <v>3416</v>
      </c>
      <c r="C521" s="1" t="s">
        <v>3417</v>
      </c>
      <c r="D521" s="3" t="s">
        <v>20</v>
      </c>
      <c r="E521" s="3" t="s">
        <v>21</v>
      </c>
      <c r="F521" s="4" t="s">
        <v>22</v>
      </c>
      <c r="G521" s="4" t="s">
        <v>23</v>
      </c>
      <c r="H521" s="4" t="s">
        <v>24</v>
      </c>
      <c r="I521" s="4" t="s">
        <v>25</v>
      </c>
      <c r="J521" s="5" t="s">
        <v>25</v>
      </c>
      <c r="K521" s="5" t="s">
        <v>3418</v>
      </c>
      <c r="L521" s="5" t="s">
        <v>3419</v>
      </c>
      <c r="M521" s="5" t="s">
        <v>3420</v>
      </c>
      <c r="N521" s="5" t="s">
        <v>3421</v>
      </c>
      <c r="O521" s="5" t="s">
        <v>3422</v>
      </c>
      <c r="P521" s="4" t="str">
        <f t="shared" si="2"/>
        <v>Outstanding</v>
      </c>
      <c r="Q521" s="13" t="s">
        <v>25</v>
      </c>
    </row>
    <row r="522" spans="1:17" ht="60" customHeight="1" x14ac:dyDescent="0.35">
      <c r="A522" s="11" t="s">
        <v>2548</v>
      </c>
      <c r="B522" s="2" t="s">
        <v>3423</v>
      </c>
      <c r="C522" s="1" t="s">
        <v>3424</v>
      </c>
      <c r="D522" s="3" t="s">
        <v>20</v>
      </c>
      <c r="E522" s="3" t="s">
        <v>21</v>
      </c>
      <c r="F522" s="4" t="s">
        <v>22</v>
      </c>
      <c r="G522" s="4" t="s">
        <v>23</v>
      </c>
      <c r="H522" s="4" t="s">
        <v>24</v>
      </c>
      <c r="I522" s="4" t="s">
        <v>25</v>
      </c>
      <c r="J522" s="5" t="s">
        <v>25</v>
      </c>
      <c r="K522" s="5" t="s">
        <v>3425</v>
      </c>
      <c r="L522" s="5" t="s">
        <v>3426</v>
      </c>
      <c r="M522" s="5" t="s">
        <v>3427</v>
      </c>
      <c r="N522" s="5" t="s">
        <v>3428</v>
      </c>
      <c r="O522" s="5" t="s">
        <v>3429</v>
      </c>
      <c r="P522" s="4" t="str">
        <f t="shared" si="2"/>
        <v>Outstanding</v>
      </c>
      <c r="Q522" s="13" t="s">
        <v>25</v>
      </c>
    </row>
    <row r="523" spans="1:17" ht="60" customHeight="1" x14ac:dyDescent="0.35">
      <c r="A523" s="11" t="s">
        <v>2548</v>
      </c>
      <c r="B523" s="2" t="s">
        <v>3430</v>
      </c>
      <c r="C523" s="1" t="s">
        <v>3431</v>
      </c>
      <c r="D523" s="3" t="s">
        <v>20</v>
      </c>
      <c r="E523" s="3" t="s">
        <v>21</v>
      </c>
      <c r="F523" s="4" t="s">
        <v>22</v>
      </c>
      <c r="G523" s="4" t="s">
        <v>23</v>
      </c>
      <c r="H523" s="4" t="s">
        <v>24</v>
      </c>
      <c r="I523" s="4" t="s">
        <v>25</v>
      </c>
      <c r="J523" s="5" t="s">
        <v>25</v>
      </c>
      <c r="K523" s="5" t="s">
        <v>3432</v>
      </c>
      <c r="L523" s="5" t="s">
        <v>3433</v>
      </c>
      <c r="M523" s="5" t="s">
        <v>3434</v>
      </c>
      <c r="N523" s="5" t="s">
        <v>3435</v>
      </c>
      <c r="O523" s="5" t="s">
        <v>3436</v>
      </c>
      <c r="P523" s="4" t="str">
        <f t="shared" si="2"/>
        <v>Outstanding</v>
      </c>
      <c r="Q523" s="13" t="s">
        <v>25</v>
      </c>
    </row>
    <row r="524" spans="1:17" ht="60" customHeight="1" x14ac:dyDescent="0.35">
      <c r="A524" s="11" t="s">
        <v>2548</v>
      </c>
      <c r="B524" s="2" t="s">
        <v>3437</v>
      </c>
      <c r="C524" s="1" t="s">
        <v>3438</v>
      </c>
      <c r="D524" s="3" t="s">
        <v>20</v>
      </c>
      <c r="E524" s="3" t="s">
        <v>21</v>
      </c>
      <c r="F524" s="4" t="s">
        <v>22</v>
      </c>
      <c r="G524" s="4" t="s">
        <v>23</v>
      </c>
      <c r="H524" s="4" t="s">
        <v>24</v>
      </c>
      <c r="I524" s="4" t="s">
        <v>25</v>
      </c>
      <c r="J524" s="5" t="s">
        <v>25</v>
      </c>
      <c r="K524" s="5" t="s">
        <v>3439</v>
      </c>
      <c r="L524" s="5" t="s">
        <v>3440</v>
      </c>
      <c r="M524" s="5" t="s">
        <v>3441</v>
      </c>
      <c r="N524" s="5" t="s">
        <v>3442</v>
      </c>
      <c r="O524" s="5" t="s">
        <v>3443</v>
      </c>
      <c r="P524" s="4" t="str">
        <f t="shared" si="2"/>
        <v>Outstanding</v>
      </c>
      <c r="Q524" s="13" t="s">
        <v>25</v>
      </c>
    </row>
    <row r="525" spans="1:17" ht="60" customHeight="1" x14ac:dyDescent="0.35">
      <c r="A525" s="11" t="s">
        <v>2548</v>
      </c>
      <c r="B525" s="2" t="s">
        <v>3444</v>
      </c>
      <c r="C525" s="1" t="s">
        <v>3445</v>
      </c>
      <c r="D525" s="3" t="s">
        <v>20</v>
      </c>
      <c r="E525" s="3" t="s">
        <v>21</v>
      </c>
      <c r="F525" s="4" t="s">
        <v>22</v>
      </c>
      <c r="G525" s="4" t="s">
        <v>23</v>
      </c>
      <c r="H525" s="4" t="s">
        <v>24</v>
      </c>
      <c r="I525" s="4" t="s">
        <v>25</v>
      </c>
      <c r="J525" s="5" t="s">
        <v>25</v>
      </c>
      <c r="K525" s="5" t="s">
        <v>3446</v>
      </c>
      <c r="L525" s="5" t="s">
        <v>3447</v>
      </c>
      <c r="M525" s="5" t="s">
        <v>3448</v>
      </c>
      <c r="N525" s="5" t="s">
        <v>3449</v>
      </c>
      <c r="O525" s="5" t="s">
        <v>3450</v>
      </c>
      <c r="P525" s="4" t="str">
        <f t="shared" si="2"/>
        <v>Outstanding</v>
      </c>
      <c r="Q525" s="13" t="s">
        <v>25</v>
      </c>
    </row>
    <row r="526" spans="1:17" ht="60" customHeight="1" x14ac:dyDescent="0.35">
      <c r="A526" s="11" t="s">
        <v>2548</v>
      </c>
      <c r="B526" s="2" t="s">
        <v>3451</v>
      </c>
      <c r="C526" s="1" t="s">
        <v>3452</v>
      </c>
      <c r="D526" s="3" t="s">
        <v>20</v>
      </c>
      <c r="E526" s="3" t="s">
        <v>21</v>
      </c>
      <c r="F526" s="4" t="s">
        <v>22</v>
      </c>
      <c r="G526" s="4" t="s">
        <v>23</v>
      </c>
      <c r="H526" s="4" t="s">
        <v>24</v>
      </c>
      <c r="I526" s="4" t="s">
        <v>25</v>
      </c>
      <c r="J526" s="5" t="s">
        <v>25</v>
      </c>
      <c r="K526" s="5" t="s">
        <v>3453</v>
      </c>
      <c r="L526" s="5" t="s">
        <v>3454</v>
      </c>
      <c r="M526" s="5" t="s">
        <v>3455</v>
      </c>
      <c r="N526" s="5" t="s">
        <v>3456</v>
      </c>
      <c r="O526" s="5" t="s">
        <v>3457</v>
      </c>
      <c r="P526" s="4" t="str">
        <f t="shared" si="2"/>
        <v>Outstanding</v>
      </c>
      <c r="Q526" s="13" t="s">
        <v>25</v>
      </c>
    </row>
    <row r="527" spans="1:17" ht="60" customHeight="1" x14ac:dyDescent="0.35">
      <c r="A527" s="11" t="s">
        <v>3458</v>
      </c>
      <c r="B527" s="2" t="s">
        <v>3459</v>
      </c>
      <c r="C527" s="1" t="s">
        <v>3460</v>
      </c>
      <c r="D527" s="3" t="s">
        <v>20</v>
      </c>
      <c r="E527" s="3" t="s">
        <v>21</v>
      </c>
      <c r="F527" s="4" t="s">
        <v>22</v>
      </c>
      <c r="G527" s="4" t="s">
        <v>23</v>
      </c>
      <c r="H527" s="4" t="s">
        <v>24</v>
      </c>
      <c r="I527" s="4" t="s">
        <v>25</v>
      </c>
      <c r="J527" s="5" t="s">
        <v>25</v>
      </c>
      <c r="K527" s="5" t="s">
        <v>3461</v>
      </c>
      <c r="L527" s="5" t="s">
        <v>3462</v>
      </c>
      <c r="M527" s="5" t="s">
        <v>3463</v>
      </c>
      <c r="N527" s="5" t="s">
        <v>3464</v>
      </c>
      <c r="O527" s="5" t="s">
        <v>3465</v>
      </c>
      <c r="P527" s="4" t="str">
        <f t="shared" si="2"/>
        <v>Outstanding</v>
      </c>
      <c r="Q527" s="13" t="s">
        <v>25</v>
      </c>
    </row>
    <row r="528" spans="1:17" ht="60" customHeight="1" x14ac:dyDescent="0.35">
      <c r="A528" s="11" t="s">
        <v>3221</v>
      </c>
      <c r="B528" s="2" t="s">
        <v>3466</v>
      </c>
      <c r="C528" s="1" t="s">
        <v>3229</v>
      </c>
      <c r="D528" s="3" t="s">
        <v>20</v>
      </c>
      <c r="E528" s="3" t="s">
        <v>21</v>
      </c>
      <c r="F528" s="4" t="s">
        <v>22</v>
      </c>
      <c r="G528" s="4" t="s">
        <v>23</v>
      </c>
      <c r="H528" s="4" t="s">
        <v>24</v>
      </c>
      <c r="I528" s="4" t="s">
        <v>25</v>
      </c>
      <c r="J528" s="5" t="s">
        <v>25</v>
      </c>
      <c r="K528" s="5" t="s">
        <v>3467</v>
      </c>
      <c r="L528" s="5" t="s">
        <v>3231</v>
      </c>
      <c r="M528" s="5" t="s">
        <v>98</v>
      </c>
      <c r="N528" s="5" t="s">
        <v>3468</v>
      </c>
      <c r="O528" s="5" t="s">
        <v>3233</v>
      </c>
      <c r="P528" s="4" t="str">
        <f t="shared" si="2"/>
        <v>Outstanding</v>
      </c>
      <c r="Q528" s="13" t="s">
        <v>25</v>
      </c>
    </row>
    <row r="529" spans="1:17" ht="60" customHeight="1" x14ac:dyDescent="0.35">
      <c r="A529" s="11" t="s">
        <v>3469</v>
      </c>
      <c r="B529" s="2" t="s">
        <v>3470</v>
      </c>
      <c r="C529" s="1" t="s">
        <v>3471</v>
      </c>
      <c r="D529" s="3" t="s">
        <v>20</v>
      </c>
      <c r="E529" s="3" t="s">
        <v>21</v>
      </c>
      <c r="F529" s="4" t="s">
        <v>22</v>
      </c>
      <c r="G529" s="4" t="s">
        <v>23</v>
      </c>
      <c r="H529" s="4" t="s">
        <v>24</v>
      </c>
      <c r="I529" s="4" t="s">
        <v>25</v>
      </c>
      <c r="J529" s="5" t="s">
        <v>25</v>
      </c>
      <c r="K529" s="5" t="s">
        <v>3472</v>
      </c>
      <c r="L529" s="5" t="s">
        <v>3473</v>
      </c>
      <c r="M529" s="5" t="s">
        <v>3474</v>
      </c>
      <c r="N529" s="5" t="s">
        <v>3475</v>
      </c>
      <c r="O529" s="5" t="s">
        <v>3476</v>
      </c>
      <c r="P529" s="4" t="str">
        <f t="shared" si="2"/>
        <v>Outstanding</v>
      </c>
      <c r="Q529" s="13" t="s">
        <v>25</v>
      </c>
    </row>
    <row r="530" spans="1:17" ht="60" customHeight="1" x14ac:dyDescent="0.35">
      <c r="A530" s="11" t="s">
        <v>3477</v>
      </c>
      <c r="B530" s="2" t="s">
        <v>3478</v>
      </c>
      <c r="C530" s="1" t="s">
        <v>3479</v>
      </c>
      <c r="D530" s="3" t="s">
        <v>83</v>
      </c>
      <c r="E530" s="3" t="s">
        <v>21</v>
      </c>
      <c r="F530" s="4" t="s">
        <v>22</v>
      </c>
      <c r="G530" s="4" t="s">
        <v>23</v>
      </c>
      <c r="H530" s="4" t="s">
        <v>24</v>
      </c>
      <c r="I530" s="4" t="s">
        <v>25</v>
      </c>
      <c r="J530" s="5" t="s">
        <v>25</v>
      </c>
      <c r="K530" s="5" t="s">
        <v>3480</v>
      </c>
      <c r="L530" s="5" t="s">
        <v>3481</v>
      </c>
      <c r="M530" s="5" t="s">
        <v>3482</v>
      </c>
      <c r="N530" s="5" t="s">
        <v>3483</v>
      </c>
      <c r="O530" s="5" t="s">
        <v>3484</v>
      </c>
      <c r="P530" s="4" t="str">
        <f t="shared" si="2"/>
        <v>Outstanding</v>
      </c>
      <c r="Q530" s="13" t="s">
        <v>25</v>
      </c>
    </row>
    <row r="531" spans="1:17" ht="60" customHeight="1" x14ac:dyDescent="0.35">
      <c r="A531" s="11" t="s">
        <v>3477</v>
      </c>
      <c r="B531" s="2" t="s">
        <v>3485</v>
      </c>
      <c r="C531" s="1" t="s">
        <v>3486</v>
      </c>
      <c r="D531" s="3" t="s">
        <v>83</v>
      </c>
      <c r="E531" s="3" t="s">
        <v>21</v>
      </c>
      <c r="F531" s="4" t="s">
        <v>22</v>
      </c>
      <c r="G531" s="4" t="s">
        <v>23</v>
      </c>
      <c r="H531" s="4" t="s">
        <v>24</v>
      </c>
      <c r="I531" s="4" t="s">
        <v>25</v>
      </c>
      <c r="J531" s="5" t="s">
        <v>25</v>
      </c>
      <c r="K531" s="5" t="s">
        <v>3487</v>
      </c>
      <c r="L531" s="5" t="s">
        <v>3488</v>
      </c>
      <c r="M531" s="5" t="s">
        <v>3489</v>
      </c>
      <c r="N531" s="5" t="s">
        <v>29</v>
      </c>
      <c r="O531" s="5" t="s">
        <v>3490</v>
      </c>
      <c r="P531" s="4" t="str">
        <f t="shared" si="2"/>
        <v>Outstanding</v>
      </c>
      <c r="Q531" s="13" t="s">
        <v>25</v>
      </c>
    </row>
    <row r="532" spans="1:17" ht="60" customHeight="1" x14ac:dyDescent="0.35">
      <c r="A532" s="11" t="s">
        <v>3477</v>
      </c>
      <c r="B532" s="2" t="s">
        <v>3491</v>
      </c>
      <c r="C532" s="1" t="s">
        <v>3492</v>
      </c>
      <c r="D532" s="3" t="s">
        <v>83</v>
      </c>
      <c r="E532" s="3" t="s">
        <v>21</v>
      </c>
      <c r="F532" s="4" t="s">
        <v>22</v>
      </c>
      <c r="G532" s="4" t="s">
        <v>23</v>
      </c>
      <c r="H532" s="4" t="s">
        <v>24</v>
      </c>
      <c r="I532" s="4" t="s">
        <v>25</v>
      </c>
      <c r="J532" s="5" t="s">
        <v>25</v>
      </c>
      <c r="K532" s="5" t="s">
        <v>3493</v>
      </c>
      <c r="L532" s="5" t="s">
        <v>3494</v>
      </c>
      <c r="M532" s="5" t="s">
        <v>3495</v>
      </c>
      <c r="N532" s="5" t="s">
        <v>3496</v>
      </c>
      <c r="O532" s="5" t="s">
        <v>3484</v>
      </c>
      <c r="P532" s="4" t="str">
        <f t="shared" si="2"/>
        <v>Outstanding</v>
      </c>
      <c r="Q532" s="13" t="s">
        <v>25</v>
      </c>
    </row>
    <row r="533" spans="1:17" ht="60" customHeight="1" x14ac:dyDescent="0.35">
      <c r="A533" s="11" t="s">
        <v>3477</v>
      </c>
      <c r="B533" s="2" t="s">
        <v>3497</v>
      </c>
      <c r="C533" s="1" t="s">
        <v>3498</v>
      </c>
      <c r="D533" s="3" t="s">
        <v>83</v>
      </c>
      <c r="E533" s="3" t="s">
        <v>21</v>
      </c>
      <c r="F533" s="4" t="s">
        <v>22</v>
      </c>
      <c r="G533" s="4" t="s">
        <v>23</v>
      </c>
      <c r="H533" s="4" t="s">
        <v>24</v>
      </c>
      <c r="I533" s="4" t="s">
        <v>25</v>
      </c>
      <c r="J533" s="5" t="s">
        <v>25</v>
      </c>
      <c r="K533" s="5" t="s">
        <v>3499</v>
      </c>
      <c r="L533" s="5" t="s">
        <v>3500</v>
      </c>
      <c r="M533" s="5" t="s">
        <v>3501</v>
      </c>
      <c r="N533" s="5" t="s">
        <v>3502</v>
      </c>
      <c r="O533" s="5" t="s">
        <v>3484</v>
      </c>
      <c r="P533" s="4" t="str">
        <f t="shared" si="2"/>
        <v>Outstanding</v>
      </c>
      <c r="Q533" s="13" t="s">
        <v>25</v>
      </c>
    </row>
    <row r="534" spans="1:17" ht="60" customHeight="1" x14ac:dyDescent="0.35">
      <c r="A534" s="11" t="s">
        <v>3477</v>
      </c>
      <c r="B534" s="2" t="s">
        <v>3503</v>
      </c>
      <c r="C534" s="1" t="s">
        <v>3504</v>
      </c>
      <c r="D534" s="3" t="s">
        <v>83</v>
      </c>
      <c r="E534" s="3" t="s">
        <v>21</v>
      </c>
      <c r="F534" s="4" t="s">
        <v>22</v>
      </c>
      <c r="G534" s="4" t="s">
        <v>23</v>
      </c>
      <c r="H534" s="4" t="s">
        <v>24</v>
      </c>
      <c r="I534" s="4" t="s">
        <v>25</v>
      </c>
      <c r="J534" s="5" t="s">
        <v>25</v>
      </c>
      <c r="K534" s="5" t="s">
        <v>3505</v>
      </c>
      <c r="L534" s="5" t="s">
        <v>3506</v>
      </c>
      <c r="M534" s="5" t="s">
        <v>3507</v>
      </c>
      <c r="N534" s="5" t="s">
        <v>3508</v>
      </c>
      <c r="O534" s="5" t="s">
        <v>3484</v>
      </c>
      <c r="P534" s="4" t="str">
        <f t="shared" si="2"/>
        <v>Outstanding</v>
      </c>
      <c r="Q534" s="13" t="s">
        <v>25</v>
      </c>
    </row>
    <row r="535" spans="1:17" ht="60" customHeight="1" x14ac:dyDescent="0.35">
      <c r="A535" s="11" t="s">
        <v>3477</v>
      </c>
      <c r="B535" s="2" t="s">
        <v>3509</v>
      </c>
      <c r="C535" s="1" t="s">
        <v>3510</v>
      </c>
      <c r="D535" s="3" t="s">
        <v>83</v>
      </c>
      <c r="E535" s="3" t="s">
        <v>21</v>
      </c>
      <c r="F535" s="4" t="s">
        <v>22</v>
      </c>
      <c r="G535" s="4" t="s">
        <v>23</v>
      </c>
      <c r="H535" s="4" t="s">
        <v>24</v>
      </c>
      <c r="I535" s="4" t="s">
        <v>25</v>
      </c>
      <c r="J535" s="5" t="s">
        <v>25</v>
      </c>
      <c r="K535" s="5" t="s">
        <v>3511</v>
      </c>
      <c r="L535" s="5" t="s">
        <v>3512</v>
      </c>
      <c r="M535" s="5" t="s">
        <v>3513</v>
      </c>
      <c r="N535" s="5" t="s">
        <v>3514</v>
      </c>
      <c r="O535" s="5" t="s">
        <v>3515</v>
      </c>
      <c r="P535" s="4" t="str">
        <f t="shared" si="2"/>
        <v>Outstanding</v>
      </c>
      <c r="Q535" s="13" t="s">
        <v>25</v>
      </c>
    </row>
    <row r="536" spans="1:17" ht="60" customHeight="1" x14ac:dyDescent="0.35">
      <c r="A536" s="11" t="s">
        <v>3477</v>
      </c>
      <c r="B536" s="2" t="s">
        <v>3516</v>
      </c>
      <c r="C536" s="1" t="s">
        <v>3517</v>
      </c>
      <c r="D536" s="3" t="s">
        <v>83</v>
      </c>
      <c r="E536" s="3" t="s">
        <v>21</v>
      </c>
      <c r="F536" s="4" t="s">
        <v>22</v>
      </c>
      <c r="G536" s="4" t="s">
        <v>23</v>
      </c>
      <c r="H536" s="4" t="s">
        <v>24</v>
      </c>
      <c r="I536" s="4" t="s">
        <v>25</v>
      </c>
      <c r="J536" s="5" t="s">
        <v>25</v>
      </c>
      <c r="K536" s="5" t="s">
        <v>3518</v>
      </c>
      <c r="L536" s="5" t="s">
        <v>3519</v>
      </c>
      <c r="M536" s="5" t="s">
        <v>3520</v>
      </c>
      <c r="N536" s="5" t="s">
        <v>3521</v>
      </c>
      <c r="O536" s="5" t="s">
        <v>3484</v>
      </c>
      <c r="P536" s="4" t="str">
        <f t="shared" si="2"/>
        <v>Outstanding</v>
      </c>
      <c r="Q536" s="13" t="s">
        <v>25</v>
      </c>
    </row>
    <row r="537" spans="1:17" ht="60" customHeight="1" x14ac:dyDescent="0.35">
      <c r="A537" s="11" t="s">
        <v>3477</v>
      </c>
      <c r="B537" s="2" t="s">
        <v>3522</v>
      </c>
      <c r="C537" s="1" t="s">
        <v>3523</v>
      </c>
      <c r="D537" s="3" t="s">
        <v>83</v>
      </c>
      <c r="E537" s="3" t="s">
        <v>21</v>
      </c>
      <c r="F537" s="4" t="s">
        <v>22</v>
      </c>
      <c r="G537" s="4" t="s">
        <v>23</v>
      </c>
      <c r="H537" s="4" t="s">
        <v>24</v>
      </c>
      <c r="I537" s="4" t="s">
        <v>25</v>
      </c>
      <c r="J537" s="5" t="s">
        <v>25</v>
      </c>
      <c r="K537" s="5" t="s">
        <v>3524</v>
      </c>
      <c r="L537" s="5" t="s">
        <v>3525</v>
      </c>
      <c r="M537" s="5" t="s">
        <v>3526</v>
      </c>
      <c r="N537" s="5" t="s">
        <v>3527</v>
      </c>
      <c r="O537" s="5" t="s">
        <v>3484</v>
      </c>
      <c r="P537" s="4" t="str">
        <f t="shared" si="2"/>
        <v>Outstanding</v>
      </c>
      <c r="Q537" s="13" t="s">
        <v>25</v>
      </c>
    </row>
    <row r="538" spans="1:17" ht="60" customHeight="1" x14ac:dyDescent="0.35">
      <c r="A538" s="11" t="s">
        <v>3477</v>
      </c>
      <c r="B538" s="2" t="s">
        <v>3528</v>
      </c>
      <c r="C538" s="1" t="s">
        <v>3529</v>
      </c>
      <c r="D538" s="3" t="s">
        <v>83</v>
      </c>
      <c r="E538" s="3" t="s">
        <v>21</v>
      </c>
      <c r="F538" s="4" t="s">
        <v>22</v>
      </c>
      <c r="G538" s="4" t="s">
        <v>23</v>
      </c>
      <c r="H538" s="4" t="s">
        <v>24</v>
      </c>
      <c r="I538" s="4" t="s">
        <v>25</v>
      </c>
      <c r="J538" s="5" t="s">
        <v>25</v>
      </c>
      <c r="K538" s="5" t="s">
        <v>3530</v>
      </c>
      <c r="L538" s="5" t="s">
        <v>3531</v>
      </c>
      <c r="M538" s="5" t="s">
        <v>3532</v>
      </c>
      <c r="N538" s="5" t="s">
        <v>3533</v>
      </c>
      <c r="O538" s="5" t="s">
        <v>3484</v>
      </c>
      <c r="P538" s="4" t="str">
        <f t="shared" si="2"/>
        <v>Outstanding</v>
      </c>
      <c r="Q538" s="13" t="s">
        <v>25</v>
      </c>
    </row>
    <row r="539" spans="1:17" ht="60" customHeight="1" x14ac:dyDescent="0.35">
      <c r="A539" s="11" t="s">
        <v>3477</v>
      </c>
      <c r="B539" s="2" t="s">
        <v>3534</v>
      </c>
      <c r="C539" s="1" t="s">
        <v>3535</v>
      </c>
      <c r="D539" s="3" t="s">
        <v>83</v>
      </c>
      <c r="E539" s="3" t="s">
        <v>21</v>
      </c>
      <c r="F539" s="4" t="s">
        <v>22</v>
      </c>
      <c r="G539" s="4" t="s">
        <v>23</v>
      </c>
      <c r="H539" s="4" t="s">
        <v>24</v>
      </c>
      <c r="I539" s="4" t="s">
        <v>25</v>
      </c>
      <c r="J539" s="5" t="s">
        <v>25</v>
      </c>
      <c r="K539" s="5" t="s">
        <v>3536</v>
      </c>
      <c r="L539" s="5" t="s">
        <v>3537</v>
      </c>
      <c r="M539" s="5" t="s">
        <v>3538</v>
      </c>
      <c r="N539" s="5" t="s">
        <v>3539</v>
      </c>
      <c r="O539" s="5" t="s">
        <v>3515</v>
      </c>
      <c r="P539" s="4" t="str">
        <f t="shared" si="2"/>
        <v>Outstanding</v>
      </c>
      <c r="Q539" s="13" t="s">
        <v>25</v>
      </c>
    </row>
    <row r="540" spans="1:17" ht="60" customHeight="1" x14ac:dyDescent="0.35">
      <c r="A540" s="11" t="s">
        <v>3477</v>
      </c>
      <c r="B540" s="2" t="s">
        <v>3540</v>
      </c>
      <c r="C540" s="1" t="s">
        <v>3541</v>
      </c>
      <c r="D540" s="3" t="s">
        <v>83</v>
      </c>
      <c r="E540" s="3" t="s">
        <v>21</v>
      </c>
      <c r="F540" s="4" t="s">
        <v>22</v>
      </c>
      <c r="G540" s="4" t="s">
        <v>23</v>
      </c>
      <c r="H540" s="4" t="s">
        <v>24</v>
      </c>
      <c r="I540" s="4" t="s">
        <v>25</v>
      </c>
      <c r="J540" s="5" t="s">
        <v>25</v>
      </c>
      <c r="K540" s="5" t="s">
        <v>3542</v>
      </c>
      <c r="L540" s="5" t="s">
        <v>3543</v>
      </c>
      <c r="M540" s="5" t="s">
        <v>3544</v>
      </c>
      <c r="N540" s="5" t="s">
        <v>3545</v>
      </c>
      <c r="O540" s="5" t="s">
        <v>3515</v>
      </c>
      <c r="P540" s="4" t="str">
        <f t="shared" si="2"/>
        <v>Outstanding</v>
      </c>
      <c r="Q540" s="13" t="s">
        <v>25</v>
      </c>
    </row>
    <row r="541" spans="1:17" ht="60" customHeight="1" x14ac:dyDescent="0.35">
      <c r="A541" s="11" t="s">
        <v>3477</v>
      </c>
      <c r="B541" s="2" t="s">
        <v>3546</v>
      </c>
      <c r="C541" s="1" t="s">
        <v>3547</v>
      </c>
      <c r="D541" s="3" t="s">
        <v>83</v>
      </c>
      <c r="E541" s="3" t="s">
        <v>21</v>
      </c>
      <c r="F541" s="4" t="s">
        <v>22</v>
      </c>
      <c r="G541" s="4" t="s">
        <v>23</v>
      </c>
      <c r="H541" s="4" t="s">
        <v>24</v>
      </c>
      <c r="I541" s="4" t="s">
        <v>25</v>
      </c>
      <c r="J541" s="5" t="s">
        <v>25</v>
      </c>
      <c r="K541" s="5" t="s">
        <v>3548</v>
      </c>
      <c r="L541" s="5" t="s">
        <v>3549</v>
      </c>
      <c r="M541" s="5" t="s">
        <v>3550</v>
      </c>
      <c r="N541" s="5" t="s">
        <v>3551</v>
      </c>
      <c r="O541" s="5" t="s">
        <v>3552</v>
      </c>
      <c r="P541" s="4" t="str">
        <f t="shared" si="2"/>
        <v>Outstanding</v>
      </c>
      <c r="Q541" s="13" t="s">
        <v>25</v>
      </c>
    </row>
    <row r="542" spans="1:17" ht="60" customHeight="1" x14ac:dyDescent="0.35">
      <c r="A542" s="11" t="s">
        <v>3477</v>
      </c>
      <c r="B542" s="2" t="s">
        <v>3553</v>
      </c>
      <c r="C542" s="1" t="s">
        <v>3554</v>
      </c>
      <c r="D542" s="3" t="s">
        <v>83</v>
      </c>
      <c r="E542" s="3" t="s">
        <v>21</v>
      </c>
      <c r="F542" s="4" t="s">
        <v>22</v>
      </c>
      <c r="G542" s="4" t="s">
        <v>23</v>
      </c>
      <c r="H542" s="4" t="s">
        <v>24</v>
      </c>
      <c r="I542" s="4" t="s">
        <v>25</v>
      </c>
      <c r="J542" s="5" t="s">
        <v>25</v>
      </c>
      <c r="K542" s="5" t="s">
        <v>3555</v>
      </c>
      <c r="L542" s="5" t="s">
        <v>3556</v>
      </c>
      <c r="M542" s="5" t="s">
        <v>3557</v>
      </c>
      <c r="N542" s="5" t="s">
        <v>3558</v>
      </c>
      <c r="O542" s="5" t="s">
        <v>3484</v>
      </c>
      <c r="P542" s="4" t="str">
        <f t="shared" si="2"/>
        <v>Outstanding</v>
      </c>
      <c r="Q542" s="13" t="s">
        <v>25</v>
      </c>
    </row>
    <row r="543" spans="1:17" ht="60" customHeight="1" x14ac:dyDescent="0.35">
      <c r="A543" s="12" t="s">
        <v>3477</v>
      </c>
      <c r="B543" s="6" t="s">
        <v>3559</v>
      </c>
      <c r="C543" s="7" t="s">
        <v>3560</v>
      </c>
      <c r="D543" s="8" t="s">
        <v>83</v>
      </c>
      <c r="E543" s="8" t="s">
        <v>21</v>
      </c>
      <c r="F543" s="9" t="s">
        <v>22</v>
      </c>
      <c r="G543" s="9" t="s">
        <v>23</v>
      </c>
      <c r="H543" s="9" t="s">
        <v>24</v>
      </c>
      <c r="I543" s="9" t="s">
        <v>25</v>
      </c>
      <c r="J543" s="10" t="s">
        <v>25</v>
      </c>
      <c r="K543" s="10" t="s">
        <v>3561</v>
      </c>
      <c r="L543" s="10" t="s">
        <v>3562</v>
      </c>
      <c r="M543" s="10" t="s">
        <v>3563</v>
      </c>
      <c r="N543" s="10" t="s">
        <v>3564</v>
      </c>
      <c r="O543" s="10" t="s">
        <v>3484</v>
      </c>
      <c r="P543" s="9" t="str">
        <f t="shared" si="2"/>
        <v>Outstanding</v>
      </c>
      <c r="Q543" s="14" t="s">
        <v>25</v>
      </c>
    </row>
    <row r="547" spans="1:4" ht="32" customHeight="1" x14ac:dyDescent="0.35">
      <c r="A547" s="288" t="s">
        <v>3565</v>
      </c>
      <c r="B547" s="288"/>
      <c r="C547" s="288"/>
      <c r="D547" s="288"/>
    </row>
  </sheetData>
  <mergeCells count="1">
    <mergeCell ref="A547:D547"/>
  </mergeCells>
  <conditionalFormatting sqref="F2:F54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54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54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543" xr:uid="{00000000-0002-0000-0200-000000000000}">
      <formula1>"Must,Should,Could,Won't,Unassigned"</formula1>
    </dataValidation>
    <dataValidation type="list" showErrorMessage="1" errorTitle="Invalid Value" error="Please select a value from the list: Low, Medium, High, Unassessed." sqref="G2:G543" xr:uid="{00000000-0002-0000-0200-000001000000}">
      <formula1>"Low,Medium,High,Unassessed"</formula1>
    </dataValidation>
    <dataValidation type="list" showErrorMessage="1" errorTitle="Invalid Value" error="Please select a value from the list: Phase1, Phase2, Phase3, Phase4, Phase5, Pending." sqref="H2:H54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43" xr:uid="{00000000-0002-0000-0200-000003000000}">
      <formula1>"Implemented,Testing,Failed,Compensated,Risk Accepted,N/A"</formula1>
    </dataValidation>
  </dataValidations>
  <hyperlinks>
    <hyperlink ref="A54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3717</v>
      </c>
      <c r="C2" s="305" t="s">
        <v>3717</v>
      </c>
      <c r="D2" s="305" t="s">
        <v>3717</v>
      </c>
      <c r="E2" s="305" t="s">
        <v>3717</v>
      </c>
      <c r="F2" s="305" t="s">
        <v>3717</v>
      </c>
      <c r="G2" s="305" t="s">
        <v>3717</v>
      </c>
      <c r="H2" s="309" t="s">
        <v>3718</v>
      </c>
      <c r="I2" s="309" t="s">
        <v>3718</v>
      </c>
      <c r="J2" s="309" t="s">
        <v>3718</v>
      </c>
      <c r="K2" s="309" t="s">
        <v>3718</v>
      </c>
      <c r="L2" s="309" t="s">
        <v>3718</v>
      </c>
      <c r="M2" s="308" t="s">
        <v>3719</v>
      </c>
      <c r="N2" s="308" t="s">
        <v>3719</v>
      </c>
      <c r="O2" s="310" t="s">
        <v>3720</v>
      </c>
      <c r="P2" s="310" t="s">
        <v>3720</v>
      </c>
      <c r="Q2" s="306" t="s">
        <v>15</v>
      </c>
      <c r="R2" s="306" t="s">
        <v>15</v>
      </c>
      <c r="S2" s="306" t="s">
        <v>15</v>
      </c>
      <c r="T2" s="307" t="s">
        <v>3721</v>
      </c>
    </row>
    <row r="3" spans="2:20" ht="35" customHeight="1" x14ac:dyDescent="0.35">
      <c r="B3" s="70" t="s">
        <v>3722</v>
      </c>
      <c r="C3" s="70" t="s">
        <v>3723</v>
      </c>
      <c r="D3" s="70" t="s">
        <v>3724</v>
      </c>
      <c r="E3" s="70" t="s">
        <v>3725</v>
      </c>
      <c r="F3" s="70" t="s">
        <v>3726</v>
      </c>
      <c r="G3" s="70" t="s">
        <v>11</v>
      </c>
      <c r="H3" s="71" t="s">
        <v>3727</v>
      </c>
      <c r="I3" s="71" t="s">
        <v>3728</v>
      </c>
      <c r="J3" s="71" t="s">
        <v>3729</v>
      </c>
      <c r="K3" s="71" t="s">
        <v>3730</v>
      </c>
      <c r="L3" s="71" t="s">
        <v>3661</v>
      </c>
      <c r="M3" s="72" t="s">
        <v>3731</v>
      </c>
      <c r="N3" s="72" t="s">
        <v>3732</v>
      </c>
      <c r="O3" s="73" t="s">
        <v>3733</v>
      </c>
      <c r="P3" s="73" t="s">
        <v>3734</v>
      </c>
      <c r="Q3" s="74" t="s">
        <v>15</v>
      </c>
      <c r="R3" s="74" t="s">
        <v>3735</v>
      </c>
      <c r="S3" s="74" t="s">
        <v>3736</v>
      </c>
      <c r="T3" s="75" t="s">
        <v>3737</v>
      </c>
    </row>
    <row r="4" spans="2:20" ht="60" customHeight="1" x14ac:dyDescent="0.35">
      <c r="B4" s="76" t="s">
        <v>3738</v>
      </c>
      <c r="C4" s="76" t="s">
        <v>3739</v>
      </c>
      <c r="D4" s="76" t="s">
        <v>3740</v>
      </c>
      <c r="E4" s="76" t="s">
        <v>3741</v>
      </c>
      <c r="F4" s="76" t="s">
        <v>3742</v>
      </c>
      <c r="G4" s="76" t="s">
        <v>3743</v>
      </c>
      <c r="H4" s="76" t="s">
        <v>3744</v>
      </c>
      <c r="I4" s="76" t="s">
        <v>3745</v>
      </c>
      <c r="J4" s="76" t="s">
        <v>3746</v>
      </c>
      <c r="K4" s="76" t="s">
        <v>3747</v>
      </c>
      <c r="L4" s="76" t="s">
        <v>3748</v>
      </c>
      <c r="M4" s="76" t="s">
        <v>3749</v>
      </c>
      <c r="N4" s="76" t="s">
        <v>3750</v>
      </c>
      <c r="O4" s="76" t="s">
        <v>3751</v>
      </c>
      <c r="P4" s="76" t="s">
        <v>3752</v>
      </c>
      <c r="Q4" s="76" t="s">
        <v>3753</v>
      </c>
      <c r="R4" s="76" t="s">
        <v>3754</v>
      </c>
      <c r="S4" s="76" t="s">
        <v>3755</v>
      </c>
      <c r="T4" s="76" t="s">
        <v>3756</v>
      </c>
    </row>
    <row r="5" spans="2:20" ht="60" customHeight="1" x14ac:dyDescent="0.35">
      <c r="B5" s="38" t="s">
        <v>3757</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3758</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3759</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3760</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3761</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3762</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3763</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3764</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3765</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3766</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3767</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3768</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3769</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3770</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3771</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3772</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3773</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3774</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3775</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3776</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3777</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3778</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3779</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3780</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3781</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3782</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3783</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3784</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3785</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3786</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3787</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3788</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3789</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3790</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3791</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3792</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3793</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3794</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3795</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3796</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3797</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3798</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3799</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3800</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3801</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3802</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3803</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3804</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3805</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3806</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3565</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3807</v>
      </c>
      <c r="B1" s="104" t="s">
        <v>1</v>
      </c>
      <c r="C1" s="104" t="s">
        <v>3808</v>
      </c>
      <c r="D1" s="104" t="s">
        <v>11</v>
      </c>
      <c r="E1" s="104" t="s">
        <v>3809</v>
      </c>
      <c r="F1" s="104" t="s">
        <v>3810</v>
      </c>
      <c r="G1" s="104" t="s">
        <v>3811</v>
      </c>
      <c r="H1" s="104" t="s">
        <v>3812</v>
      </c>
      <c r="I1" s="104" t="s">
        <v>3813</v>
      </c>
      <c r="J1" s="104" t="s">
        <v>3814</v>
      </c>
      <c r="K1" s="104" t="s">
        <v>3815</v>
      </c>
      <c r="L1" s="104" t="s">
        <v>3816</v>
      </c>
      <c r="M1" s="104" t="s">
        <v>3817</v>
      </c>
      <c r="N1" s="104" t="s">
        <v>3818</v>
      </c>
      <c r="O1" s="104" t="s">
        <v>3819</v>
      </c>
      <c r="P1" s="104" t="s">
        <v>3820</v>
      </c>
      <c r="Q1" s="104" t="s">
        <v>3821</v>
      </c>
      <c r="R1" s="104" t="s">
        <v>3822</v>
      </c>
      <c r="S1" s="104" t="s">
        <v>3823</v>
      </c>
      <c r="T1" s="104" t="s">
        <v>3824</v>
      </c>
      <c r="U1" s="104" t="s">
        <v>3825</v>
      </c>
      <c r="V1" s="104" t="s">
        <v>3826</v>
      </c>
      <c r="W1" s="104" t="s">
        <v>3827</v>
      </c>
      <c r="X1" s="104" t="s">
        <v>3828</v>
      </c>
      <c r="Y1" s="104" t="s">
        <v>3829</v>
      </c>
      <c r="Z1" s="104" t="s">
        <v>3830</v>
      </c>
      <c r="AA1" s="104" t="s">
        <v>3831</v>
      </c>
      <c r="AB1" s="104" t="s">
        <v>3832</v>
      </c>
      <c r="AC1" s="104" t="s">
        <v>3833</v>
      </c>
      <c r="AD1" s="104" t="s">
        <v>3834</v>
      </c>
      <c r="AE1" s="104" t="s">
        <v>3835</v>
      </c>
      <c r="AF1" s="104" t="s">
        <v>3836</v>
      </c>
      <c r="AG1" s="104" t="s">
        <v>3837</v>
      </c>
      <c r="AH1" s="104" t="s">
        <v>3838</v>
      </c>
      <c r="AI1" s="104" t="s">
        <v>3839</v>
      </c>
      <c r="AJ1" s="104" t="s">
        <v>3840</v>
      </c>
      <c r="AK1" s="104" t="s">
        <v>3841</v>
      </c>
      <c r="AL1" s="104" t="s">
        <v>3842</v>
      </c>
      <c r="AM1" s="104" t="s">
        <v>3843</v>
      </c>
      <c r="AN1" s="104" t="s">
        <v>3844</v>
      </c>
      <c r="AO1" s="104" t="s">
        <v>3845</v>
      </c>
      <c r="AP1" s="104" t="s">
        <v>3846</v>
      </c>
      <c r="AQ1" s="104" t="s">
        <v>3847</v>
      </c>
      <c r="AR1" s="104" t="s">
        <v>3848</v>
      </c>
      <c r="AS1" s="104" t="s">
        <v>3849</v>
      </c>
      <c r="AT1" s="104" t="s">
        <v>3850</v>
      </c>
      <c r="AU1" s="104" t="s">
        <v>3851</v>
      </c>
      <c r="AV1" s="104" t="s">
        <v>3852</v>
      </c>
      <c r="AW1" s="105" t="s">
        <v>3853</v>
      </c>
    </row>
    <row r="2" spans="1:49" ht="60" customHeight="1" outlineLevel="1" x14ac:dyDescent="0.35">
      <c r="A2" s="97" t="s">
        <v>3854</v>
      </c>
      <c r="B2" s="80">
        <v>1</v>
      </c>
      <c r="C2" s="82" t="s">
        <v>25</v>
      </c>
      <c r="D2" s="84" t="s">
        <v>3855</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3854</v>
      </c>
      <c r="B3" s="81" t="s">
        <v>3856</v>
      </c>
      <c r="C3" s="83" t="s">
        <v>3857</v>
      </c>
      <c r="D3" s="85" t="s">
        <v>3858</v>
      </c>
      <c r="E3" s="85" t="s">
        <v>3859</v>
      </c>
      <c r="F3" s="86" t="s">
        <v>332</v>
      </c>
      <c r="G3" s="86" t="s">
        <v>3860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3854</v>
      </c>
      <c r="B4" s="81" t="s">
        <v>3861</v>
      </c>
      <c r="C4" s="83" t="s">
        <v>3862</v>
      </c>
      <c r="D4" s="85" t="s">
        <v>3863</v>
      </c>
      <c r="E4" s="85" t="s">
        <v>3864</v>
      </c>
      <c r="F4" s="86" t="s">
        <v>332</v>
      </c>
      <c r="G4" s="86" t="s">
        <v>3865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3854</v>
      </c>
      <c r="B5" s="81" t="s">
        <v>3866</v>
      </c>
      <c r="C5" s="83" t="s">
        <v>3867</v>
      </c>
      <c r="D5" s="85" t="s">
        <v>3868</v>
      </c>
      <c r="E5" s="85" t="s">
        <v>3869</v>
      </c>
      <c r="F5" s="86" t="s">
        <v>332</v>
      </c>
      <c r="G5" s="86" t="s">
        <v>3870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3854</v>
      </c>
      <c r="B6" s="81" t="s">
        <v>3871</v>
      </c>
      <c r="C6" s="83" t="s">
        <v>3872</v>
      </c>
      <c r="D6" s="85" t="s">
        <v>3873</v>
      </c>
      <c r="E6" s="85" t="s">
        <v>3874</v>
      </c>
      <c r="F6" s="86" t="s">
        <v>332</v>
      </c>
      <c r="G6" s="86" t="s">
        <v>3860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3854</v>
      </c>
      <c r="B7" s="81" t="s">
        <v>3875</v>
      </c>
      <c r="C7" s="83" t="s">
        <v>3876</v>
      </c>
      <c r="D7" s="85" t="s">
        <v>3877</v>
      </c>
      <c r="E7" s="85" t="s">
        <v>3878</v>
      </c>
      <c r="F7" s="86" t="s">
        <v>332</v>
      </c>
      <c r="G7" s="86" t="s">
        <v>3870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3879</v>
      </c>
      <c r="B8" s="80">
        <v>2</v>
      </c>
      <c r="C8" s="82" t="s">
        <v>25</v>
      </c>
      <c r="D8" s="84" t="s">
        <v>3880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3879</v>
      </c>
      <c r="B9" s="81" t="s">
        <v>3881</v>
      </c>
      <c r="C9" s="83" t="s">
        <v>3882</v>
      </c>
      <c r="D9" s="85" t="s">
        <v>3883</v>
      </c>
      <c r="E9" s="85" t="s">
        <v>3884</v>
      </c>
      <c r="F9" s="86" t="s">
        <v>3885</v>
      </c>
      <c r="G9" s="86" t="s">
        <v>3860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3879</v>
      </c>
      <c r="B10" s="81" t="s">
        <v>3886</v>
      </c>
      <c r="C10" s="83" t="s">
        <v>3887</v>
      </c>
      <c r="D10" s="85" t="s">
        <v>3888</v>
      </c>
      <c r="E10" s="85" t="s">
        <v>3889</v>
      </c>
      <c r="F10" s="86" t="s">
        <v>3885</v>
      </c>
      <c r="G10" s="86" t="s">
        <v>3860</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3879</v>
      </c>
      <c r="B11" s="81" t="s">
        <v>3890</v>
      </c>
      <c r="C11" s="83" t="s">
        <v>3891</v>
      </c>
      <c r="D11" s="85" t="s">
        <v>3892</v>
      </c>
      <c r="E11" s="85" t="s">
        <v>3893</v>
      </c>
      <c r="F11" s="86" t="s">
        <v>3885</v>
      </c>
      <c r="G11" s="86" t="s">
        <v>3865</v>
      </c>
      <c r="H11" s="86">
        <v>1</v>
      </c>
      <c r="I11" s="88">
        <f>IF(COUNTIF(J11:AW11,"&lt;&gt;")=0,"",SUMPRODUCT(((Recommendations[ImplStatus]="Implemented")+(Recommendations[ImplStatus]="Compensated"))*ISNUMBER(MATCH(Recommendations[Id],J11:AW11,0)))/COUNTIF(J11:AW11,"&lt;&gt;"))</f>
        <v>0</v>
      </c>
      <c r="J11" s="90" t="s">
        <v>2649</v>
      </c>
      <c r="K11" s="90" t="s">
        <v>3509</v>
      </c>
      <c r="L11" s="90" t="s">
        <v>3534</v>
      </c>
      <c r="M11" s="90" t="s">
        <v>3540</v>
      </c>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3879</v>
      </c>
      <c r="B12" s="81" t="s">
        <v>3894</v>
      </c>
      <c r="C12" s="83" t="s">
        <v>3895</v>
      </c>
      <c r="D12" s="85" t="s">
        <v>3896</v>
      </c>
      <c r="E12" s="85" t="s">
        <v>3897</v>
      </c>
      <c r="F12" s="86" t="s">
        <v>3885</v>
      </c>
      <c r="G12" s="86" t="s">
        <v>3870</v>
      </c>
      <c r="H12" s="86">
        <v>2</v>
      </c>
      <c r="I12" s="88">
        <f>IF(COUNTIF(J12:AW12,"&lt;&gt;")=0,"",SUMPRODUCT(((Recommendations[ImplStatus]="Implemented")+(Recommendations[ImplStatus]="Compensated"))*ISNUMBER(MATCH(Recommendations[Id],J12:AW12,0)))/COUNTIF(J12:AW12,"&lt;&gt;"))</f>
        <v>0</v>
      </c>
      <c r="J12" s="90" t="s">
        <v>1757</v>
      </c>
      <c r="K12" s="90" t="s">
        <v>1764</v>
      </c>
      <c r="L12" s="90" t="s">
        <v>1771</v>
      </c>
      <c r="M12" s="90" t="s">
        <v>1778</v>
      </c>
      <c r="N12" s="90" t="s">
        <v>1825</v>
      </c>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3879</v>
      </c>
      <c r="B13" s="81" t="s">
        <v>3898</v>
      </c>
      <c r="C13" s="83" t="s">
        <v>3899</v>
      </c>
      <c r="D13" s="85" t="s">
        <v>3900</v>
      </c>
      <c r="E13" s="85" t="s">
        <v>3901</v>
      </c>
      <c r="F13" s="86" t="s">
        <v>3885</v>
      </c>
      <c r="G13" s="86" t="s">
        <v>3902</v>
      </c>
      <c r="H13" s="86">
        <v>2</v>
      </c>
      <c r="I13" s="88">
        <f>IF(COUNTIF(J13:AW13,"&lt;&gt;")=0,"",SUMPRODUCT(((Recommendations[ImplStatus]="Implemented")+(Recommendations[ImplStatus]="Compensated"))*ISNUMBER(MATCH(Recommendations[Id],J13:AW13,0)))/COUNTIF(J13:AW13,"&lt;&gt;"))</f>
        <v>0</v>
      </c>
      <c r="J13" s="90" t="s">
        <v>1888</v>
      </c>
      <c r="K13" s="90" t="s">
        <v>2190</v>
      </c>
      <c r="L13" s="90" t="s">
        <v>2196</v>
      </c>
      <c r="M13" s="90" t="s">
        <v>2219</v>
      </c>
      <c r="N13" s="90" t="s">
        <v>2665</v>
      </c>
      <c r="O13" s="90" t="s">
        <v>2672</v>
      </c>
      <c r="P13" s="90" t="s">
        <v>2679</v>
      </c>
      <c r="Q13" s="90" t="s">
        <v>2686</v>
      </c>
      <c r="R13" s="90" t="s">
        <v>2954</v>
      </c>
      <c r="S13" s="90" t="s">
        <v>3148</v>
      </c>
      <c r="T13" s="90" t="s">
        <v>3155</v>
      </c>
      <c r="U13" s="90" t="s">
        <v>3175</v>
      </c>
      <c r="V13" s="90" t="s">
        <v>3234</v>
      </c>
      <c r="W13" s="90" t="s">
        <v>3375</v>
      </c>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3879</v>
      </c>
      <c r="B14" s="81" t="s">
        <v>3903</v>
      </c>
      <c r="C14" s="83" t="s">
        <v>3904</v>
      </c>
      <c r="D14" s="85" t="s">
        <v>3905</v>
      </c>
      <c r="E14" s="85" t="s">
        <v>3906</v>
      </c>
      <c r="F14" s="86" t="s">
        <v>3885</v>
      </c>
      <c r="G14" s="86" t="s">
        <v>3902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3879</v>
      </c>
      <c r="B15" s="81" t="s">
        <v>3907</v>
      </c>
      <c r="C15" s="83" t="s">
        <v>3908</v>
      </c>
      <c r="D15" s="85" t="s">
        <v>3909</v>
      </c>
      <c r="E15" s="85" t="s">
        <v>3910</v>
      </c>
      <c r="F15" s="86" t="s">
        <v>3885</v>
      </c>
      <c r="G15" s="86" t="s">
        <v>3902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3911</v>
      </c>
      <c r="B16" s="80">
        <v>3</v>
      </c>
      <c r="C16" s="82" t="s">
        <v>25</v>
      </c>
      <c r="D16" s="84" t="s">
        <v>3912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3911</v>
      </c>
      <c r="B17" s="81" t="s">
        <v>3913</v>
      </c>
      <c r="C17" s="83" t="s">
        <v>3914</v>
      </c>
      <c r="D17" s="85" t="s">
        <v>3915</v>
      </c>
      <c r="E17" s="85" t="s">
        <v>3916</v>
      </c>
      <c r="F17" s="86" t="s">
        <v>3917</v>
      </c>
      <c r="G17" s="86" t="s">
        <v>3918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3911</v>
      </c>
      <c r="B18" s="81" t="s">
        <v>3919</v>
      </c>
      <c r="C18" s="83" t="s">
        <v>3920</v>
      </c>
      <c r="D18" s="85" t="s">
        <v>3921</v>
      </c>
      <c r="E18" s="85" t="s">
        <v>3922</v>
      </c>
      <c r="F18" s="86" t="s">
        <v>3917</v>
      </c>
      <c r="G18" s="86" t="s">
        <v>3860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3911</v>
      </c>
      <c r="B19" s="81" t="s">
        <v>3923</v>
      </c>
      <c r="C19" s="83" t="s">
        <v>3924</v>
      </c>
      <c r="D19" s="85" t="s">
        <v>3925</v>
      </c>
      <c r="E19" s="85" t="s">
        <v>3926</v>
      </c>
      <c r="F19" s="86" t="s">
        <v>3917</v>
      </c>
      <c r="G19" s="86" t="s">
        <v>3902</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3911</v>
      </c>
      <c r="B20" s="81" t="s">
        <v>3927</v>
      </c>
      <c r="C20" s="83" t="s">
        <v>3928</v>
      </c>
      <c r="D20" s="85" t="s">
        <v>3929</v>
      </c>
      <c r="E20" s="85" t="s">
        <v>3930</v>
      </c>
      <c r="F20" s="86" t="s">
        <v>3917</v>
      </c>
      <c r="G20" s="86" t="s">
        <v>3902</v>
      </c>
      <c r="H20" s="86">
        <v>1</v>
      </c>
      <c r="I20" s="88">
        <f>IF(COUNTIF(J20:AW20,"&lt;&gt;")=0,"",SUMPRODUCT(((Recommendations[ImplStatus]="Implemented")+(Recommendations[ImplStatus]="Compensated"))*ISNUMBER(MATCH(Recommendations[Id],J20:AW20,0)))/COUNTIF(J20:AW20,"&lt;&gt;"))</f>
        <v>0</v>
      </c>
      <c r="J20" s="90" t="s">
        <v>3083</v>
      </c>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3911</v>
      </c>
      <c r="B21" s="81" t="s">
        <v>3931</v>
      </c>
      <c r="C21" s="83" t="s">
        <v>3932</v>
      </c>
      <c r="D21" s="85" t="s">
        <v>3933</v>
      </c>
      <c r="E21" s="85" t="s">
        <v>3934</v>
      </c>
      <c r="F21" s="86" t="s">
        <v>3917</v>
      </c>
      <c r="G21" s="86" t="s">
        <v>3902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3911</v>
      </c>
      <c r="B22" s="81" t="s">
        <v>3935</v>
      </c>
      <c r="C22" s="83" t="s">
        <v>3936</v>
      </c>
      <c r="D22" s="85" t="s">
        <v>3937</v>
      </c>
      <c r="E22" s="85" t="s">
        <v>3938</v>
      </c>
      <c r="F22" s="86" t="s">
        <v>3917</v>
      </c>
      <c r="G22" s="86" t="s">
        <v>3902</v>
      </c>
      <c r="H22" s="86">
        <v>1</v>
      </c>
      <c r="I22" s="88">
        <f>IF(COUNTIF(J22:AW22,"&lt;&gt;")=0,"",SUMPRODUCT(((Recommendations[ImplStatus]="Implemented")+(Recommendations[ImplStatus]="Compensated"))*ISNUMBER(MATCH(Recommendations[Id],J22:AW22,0)))/COUNTIF(J22:AW22,"&lt;&gt;"))</f>
        <v>0</v>
      </c>
      <c r="J22" s="90" t="s">
        <v>1791</v>
      </c>
      <c r="K22" s="90" t="s">
        <v>2265</v>
      </c>
      <c r="L22" s="90" t="s">
        <v>2272</v>
      </c>
      <c r="M22" s="90" t="s">
        <v>2279</v>
      </c>
      <c r="N22" s="90" t="s">
        <v>2285</v>
      </c>
      <c r="O22" s="90" t="s">
        <v>2292</v>
      </c>
      <c r="P22" s="90" t="s">
        <v>2298</v>
      </c>
      <c r="Q22" s="90" t="s">
        <v>2305</v>
      </c>
      <c r="R22" s="90" t="s">
        <v>2311</v>
      </c>
      <c r="S22" s="90" t="s">
        <v>2317</v>
      </c>
      <c r="T22" s="90" t="s">
        <v>2323</v>
      </c>
      <c r="U22" s="90" t="s">
        <v>2329</v>
      </c>
      <c r="V22" s="90" t="s">
        <v>2336</v>
      </c>
      <c r="W22" s="90" t="s">
        <v>2342</v>
      </c>
      <c r="X22" s="90" t="s">
        <v>2350</v>
      </c>
      <c r="Y22" s="90" t="s">
        <v>2357</v>
      </c>
      <c r="Z22" s="90" t="s">
        <v>2363</v>
      </c>
      <c r="AA22" s="90" t="s">
        <v>2369</v>
      </c>
      <c r="AB22" s="90" t="s">
        <v>2375</v>
      </c>
      <c r="AC22" s="90" t="s">
        <v>2381</v>
      </c>
      <c r="AD22" s="90" t="s">
        <v>2387</v>
      </c>
      <c r="AE22" s="90" t="s">
        <v>2394</v>
      </c>
      <c r="AF22" s="90" t="s">
        <v>2401</v>
      </c>
      <c r="AG22" s="90" t="s">
        <v>2407</v>
      </c>
      <c r="AH22" s="90" t="s">
        <v>2414</v>
      </c>
      <c r="AI22" s="90" t="s">
        <v>2419</v>
      </c>
      <c r="AJ22" s="90" t="s">
        <v>2425</v>
      </c>
      <c r="AK22" s="90" t="s">
        <v>2432</v>
      </c>
      <c r="AL22" s="90" t="s">
        <v>2440</v>
      </c>
      <c r="AM22" s="90" t="s">
        <v>2447</v>
      </c>
      <c r="AN22" s="90" t="s">
        <v>2453</v>
      </c>
      <c r="AO22" s="90" t="s">
        <v>2458</v>
      </c>
      <c r="AP22" s="90" t="s">
        <v>2464</v>
      </c>
      <c r="AQ22" s="90" t="s">
        <v>2470</v>
      </c>
      <c r="AR22" s="90" t="s">
        <v>2477</v>
      </c>
      <c r="AS22" s="90" t="s">
        <v>2483</v>
      </c>
      <c r="AT22" s="90" t="s">
        <v>2489</v>
      </c>
      <c r="AU22" s="90" t="s">
        <v>2495</v>
      </c>
      <c r="AV22" s="90" t="s">
        <v>2500</v>
      </c>
      <c r="AW22" s="101" t="s">
        <v>2506</v>
      </c>
    </row>
    <row r="23" spans="1:49" ht="60" customHeight="1" x14ac:dyDescent="0.35">
      <c r="A23" s="98" t="s">
        <v>3911</v>
      </c>
      <c r="B23" s="81" t="s">
        <v>3939</v>
      </c>
      <c r="C23" s="83" t="s">
        <v>3940</v>
      </c>
      <c r="D23" s="85" t="s">
        <v>3941</v>
      </c>
      <c r="E23" s="85" t="s">
        <v>3942</v>
      </c>
      <c r="F23" s="86" t="s">
        <v>3917</v>
      </c>
      <c r="G23" s="86" t="s">
        <v>3860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3911</v>
      </c>
      <c r="B24" s="81" t="s">
        <v>3943</v>
      </c>
      <c r="C24" s="83" t="s">
        <v>3944</v>
      </c>
      <c r="D24" s="85" t="s">
        <v>3945</v>
      </c>
      <c r="E24" s="85" t="s">
        <v>3946</v>
      </c>
      <c r="F24" s="86" t="s">
        <v>3917</v>
      </c>
      <c r="G24" s="86" t="s">
        <v>3860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3911</v>
      </c>
      <c r="B25" s="81" t="s">
        <v>3947</v>
      </c>
      <c r="C25" s="83" t="s">
        <v>3948</v>
      </c>
      <c r="D25" s="85" t="s">
        <v>3949</v>
      </c>
      <c r="E25" s="85" t="s">
        <v>3950</v>
      </c>
      <c r="F25" s="86" t="s">
        <v>3917</v>
      </c>
      <c r="G25" s="86" t="s">
        <v>3902</v>
      </c>
      <c r="H25" s="86">
        <v>2</v>
      </c>
      <c r="I25" s="88">
        <f>IF(COUNTIF(J25:AW25,"&lt;&gt;")=0,"",SUMPRODUCT(((Recommendations[ImplStatus]="Implemented")+(Recommendations[ImplStatus]="Compensated"))*ISNUMBER(MATCH(Recommendations[Id],J25:AW25,0)))/COUNTIF(J25:AW25,"&lt;&gt;"))</f>
        <v>0</v>
      </c>
      <c r="J25" s="90" t="s">
        <v>2447</v>
      </c>
      <c r="K25" s="90" t="s">
        <v>2453</v>
      </c>
      <c r="L25" s="90" t="s">
        <v>2458</v>
      </c>
      <c r="M25" s="90" t="s">
        <v>2464</v>
      </c>
      <c r="N25" s="90" t="s">
        <v>2470</v>
      </c>
      <c r="O25" s="90" t="s">
        <v>2477</v>
      </c>
      <c r="P25" s="90" t="s">
        <v>2483</v>
      </c>
      <c r="Q25" s="90" t="s">
        <v>2489</v>
      </c>
      <c r="R25" s="90" t="s">
        <v>2519</v>
      </c>
      <c r="S25" s="90" t="s">
        <v>2526</v>
      </c>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3911</v>
      </c>
      <c r="B26" s="81" t="s">
        <v>3951</v>
      </c>
      <c r="C26" s="83" t="s">
        <v>3952</v>
      </c>
      <c r="D26" s="85" t="s">
        <v>3953</v>
      </c>
      <c r="E26" s="85" t="s">
        <v>3954</v>
      </c>
      <c r="F26" s="86" t="s">
        <v>3917</v>
      </c>
      <c r="G26" s="86" t="s">
        <v>3902</v>
      </c>
      <c r="H26" s="86">
        <v>2</v>
      </c>
      <c r="I26" s="88">
        <f>IF(COUNTIF(J26:AW26,"&lt;&gt;")=0,"",SUMPRODUCT(((Recommendations[ImplStatus]="Implemented")+(Recommendations[ImplStatus]="Compensated"))*ISNUMBER(MATCH(Recommendations[Id],J26:AW26,0)))/COUNTIF(J26:AW26,"&lt;&gt;"))</f>
        <v>0</v>
      </c>
      <c r="J26" s="90" t="s">
        <v>341</v>
      </c>
      <c r="K26" s="90" t="s">
        <v>348</v>
      </c>
      <c r="L26" s="90" t="s">
        <v>355</v>
      </c>
      <c r="M26" s="90" t="s">
        <v>374</v>
      </c>
      <c r="N26" s="90" t="s">
        <v>445</v>
      </c>
      <c r="O26" s="90" t="s">
        <v>452</v>
      </c>
      <c r="P26" s="90" t="s">
        <v>459</v>
      </c>
      <c r="Q26" s="90" t="s">
        <v>474</v>
      </c>
      <c r="R26" s="90" t="s">
        <v>480</v>
      </c>
      <c r="S26" s="90" t="s">
        <v>581</v>
      </c>
      <c r="T26" s="90" t="s">
        <v>588</v>
      </c>
      <c r="U26" s="90" t="s">
        <v>595</v>
      </c>
      <c r="V26" s="90" t="s">
        <v>601</v>
      </c>
      <c r="W26" s="90" t="s">
        <v>608</v>
      </c>
      <c r="X26" s="90" t="s">
        <v>615</v>
      </c>
      <c r="Y26" s="90" t="s">
        <v>620</v>
      </c>
      <c r="Z26" s="90" t="s">
        <v>627</v>
      </c>
      <c r="AA26" s="90" t="s">
        <v>634</v>
      </c>
      <c r="AB26" s="90" t="s">
        <v>641</v>
      </c>
      <c r="AC26" s="90" t="s">
        <v>647</v>
      </c>
      <c r="AD26" s="90" t="s">
        <v>654</v>
      </c>
      <c r="AE26" s="90" t="s">
        <v>662</v>
      </c>
      <c r="AF26" s="90" t="s">
        <v>670</v>
      </c>
      <c r="AG26" s="90" t="s">
        <v>676</v>
      </c>
      <c r="AH26" s="90" t="s">
        <v>3040</v>
      </c>
      <c r="AI26" s="90" t="s">
        <v>3047</v>
      </c>
      <c r="AJ26" s="90" t="s">
        <v>3054</v>
      </c>
      <c r="AK26" s="90" t="s">
        <v>3061</v>
      </c>
      <c r="AL26" s="90" t="s">
        <v>3271</v>
      </c>
      <c r="AM26" s="90" t="s">
        <v>3277</v>
      </c>
      <c r="AN26" s="90" t="s">
        <v>3283</v>
      </c>
      <c r="AO26" s="90" t="s">
        <v>3291</v>
      </c>
      <c r="AP26" s="90" t="s">
        <v>3302</v>
      </c>
      <c r="AQ26" s="90"/>
      <c r="AR26" s="90"/>
      <c r="AS26" s="90"/>
      <c r="AT26" s="90"/>
      <c r="AU26" s="90"/>
      <c r="AV26" s="90"/>
      <c r="AW26" s="101"/>
    </row>
    <row r="27" spans="1:49" ht="60" customHeight="1" x14ac:dyDescent="0.35">
      <c r="A27" s="98" t="s">
        <v>3911</v>
      </c>
      <c r="B27" s="81" t="s">
        <v>3955</v>
      </c>
      <c r="C27" s="83" t="s">
        <v>3956</v>
      </c>
      <c r="D27" s="85" t="s">
        <v>3957</v>
      </c>
      <c r="E27" s="85" t="s">
        <v>3958</v>
      </c>
      <c r="F27" s="86" t="s">
        <v>3917</v>
      </c>
      <c r="G27" s="86" t="s">
        <v>3902</v>
      </c>
      <c r="H27" s="86">
        <v>2</v>
      </c>
      <c r="I27" s="88">
        <f>IF(COUNTIF(J27:AW27,"&lt;&gt;")=0,"",SUMPRODUCT(((Recommendations[ImplStatus]="Implemented")+(Recommendations[ImplStatus]="Compensated"))*ISNUMBER(MATCH(Recommendations[Id],J27:AW27,0)))/COUNTIF(J27:AW27,"&lt;&gt;"))</f>
        <v>0</v>
      </c>
      <c r="J27" s="90" t="s">
        <v>62</v>
      </c>
      <c r="K27" s="90" t="s">
        <v>608</v>
      </c>
      <c r="L27" s="90" t="s">
        <v>662</v>
      </c>
      <c r="M27" s="90" t="s">
        <v>1397</v>
      </c>
      <c r="N27" s="90" t="s">
        <v>1405</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3911</v>
      </c>
      <c r="B28" s="81" t="s">
        <v>3959</v>
      </c>
      <c r="C28" s="83" t="s">
        <v>3960</v>
      </c>
      <c r="D28" s="85" t="s">
        <v>3961</v>
      </c>
      <c r="E28" s="85" t="s">
        <v>3962</v>
      </c>
      <c r="F28" s="86" t="s">
        <v>3917</v>
      </c>
      <c r="G28" s="86" t="s">
        <v>3902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3911</v>
      </c>
      <c r="B29" s="81" t="s">
        <v>3963</v>
      </c>
      <c r="C29" s="83" t="s">
        <v>3964</v>
      </c>
      <c r="D29" s="85" t="s">
        <v>3965</v>
      </c>
      <c r="E29" s="85" t="s">
        <v>3966</v>
      </c>
      <c r="F29" s="86" t="s">
        <v>3917</v>
      </c>
      <c r="G29" s="86" t="s">
        <v>3902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3911</v>
      </c>
      <c r="B30" s="81" t="s">
        <v>3967</v>
      </c>
      <c r="C30" s="83" t="s">
        <v>3968</v>
      </c>
      <c r="D30" s="85" t="s">
        <v>3969</v>
      </c>
      <c r="E30" s="85" t="s">
        <v>3970</v>
      </c>
      <c r="F30" s="86" t="s">
        <v>3917</v>
      </c>
      <c r="G30" s="86" t="s">
        <v>3870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3971</v>
      </c>
      <c r="B31" s="80">
        <v>4</v>
      </c>
      <c r="C31" s="82" t="s">
        <v>25</v>
      </c>
      <c r="D31" s="84" t="s">
        <v>3972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3971</v>
      </c>
      <c r="B32" s="81" t="s">
        <v>3973</v>
      </c>
      <c r="C32" s="83" t="s">
        <v>3974</v>
      </c>
      <c r="D32" s="85" t="s">
        <v>3975</v>
      </c>
      <c r="E32" s="85" t="s">
        <v>3976</v>
      </c>
      <c r="F32" s="86" t="s">
        <v>3977</v>
      </c>
      <c r="G32" s="86" t="s">
        <v>3918</v>
      </c>
      <c r="H32" s="86">
        <v>1</v>
      </c>
      <c r="I32" s="88">
        <f>IF(COUNTIF(J32:AW32,"&lt;&gt;")=0,"",SUMPRODUCT(((Recommendations[ImplStatus]="Implemented")+(Recommendations[ImplStatus]="Compensated"))*ISNUMBER(MATCH(Recommendations[Id],J32:AW32,0)))/COUNTIF(J32:AW32,"&lt;&gt;"))</f>
        <v>0</v>
      </c>
      <c r="J32" s="90" t="s">
        <v>389</v>
      </c>
      <c r="K32" s="90" t="s">
        <v>494</v>
      </c>
      <c r="L32" s="90" t="s">
        <v>595</v>
      </c>
      <c r="M32" s="90" t="s">
        <v>676</v>
      </c>
      <c r="N32" s="90" t="s">
        <v>1320</v>
      </c>
      <c r="O32" s="90" t="s">
        <v>1328</v>
      </c>
      <c r="P32" s="90" t="s">
        <v>1349</v>
      </c>
      <c r="Q32" s="90" t="s">
        <v>1356</v>
      </c>
      <c r="R32" s="90" t="s">
        <v>1362</v>
      </c>
      <c r="S32" s="90" t="s">
        <v>1383</v>
      </c>
      <c r="T32" s="90" t="s">
        <v>1423</v>
      </c>
      <c r="U32" s="90" t="s">
        <v>1501</v>
      </c>
      <c r="V32" s="90" t="s">
        <v>1509</v>
      </c>
      <c r="W32" s="90" t="s">
        <v>1523</v>
      </c>
      <c r="X32" s="90" t="s">
        <v>1552</v>
      </c>
      <c r="Y32" s="90" t="s">
        <v>1560</v>
      </c>
      <c r="Z32" s="90" t="s">
        <v>1568</v>
      </c>
      <c r="AA32" s="90" t="s">
        <v>1583</v>
      </c>
      <c r="AB32" s="90" t="s">
        <v>1591</v>
      </c>
      <c r="AC32" s="90" t="s">
        <v>1598</v>
      </c>
      <c r="AD32" s="90" t="s">
        <v>1614</v>
      </c>
      <c r="AE32" s="90" t="s">
        <v>1622</v>
      </c>
      <c r="AF32" s="90" t="s">
        <v>1629</v>
      </c>
      <c r="AG32" s="90" t="s">
        <v>1690</v>
      </c>
      <c r="AH32" s="90" t="s">
        <v>1833</v>
      </c>
      <c r="AI32" s="90" t="s">
        <v>1848</v>
      </c>
      <c r="AJ32" s="90" t="s">
        <v>1855</v>
      </c>
      <c r="AK32" s="90" t="s">
        <v>1862</v>
      </c>
      <c r="AL32" s="90" t="s">
        <v>1868</v>
      </c>
      <c r="AM32" s="90" t="s">
        <v>1874</v>
      </c>
      <c r="AN32" s="90" t="s">
        <v>1881</v>
      </c>
      <c r="AO32" s="90" t="s">
        <v>1888</v>
      </c>
      <c r="AP32" s="90" t="s">
        <v>1909</v>
      </c>
      <c r="AQ32" s="90" t="s">
        <v>1923</v>
      </c>
      <c r="AR32" s="90" t="s">
        <v>1937</v>
      </c>
      <c r="AS32" s="90" t="s">
        <v>1944</v>
      </c>
      <c r="AT32" s="90" t="s">
        <v>1951</v>
      </c>
      <c r="AU32" s="90" t="s">
        <v>1958</v>
      </c>
      <c r="AV32" s="90" t="s">
        <v>1965</v>
      </c>
      <c r="AW32" s="101" t="s">
        <v>1972</v>
      </c>
    </row>
    <row r="33" spans="1:49" ht="60" customHeight="1" x14ac:dyDescent="0.35">
      <c r="A33" s="98" t="s">
        <v>3971</v>
      </c>
      <c r="B33" s="81" t="s">
        <v>3978</v>
      </c>
      <c r="C33" s="83" t="s">
        <v>3979</v>
      </c>
      <c r="D33" s="85" t="s">
        <v>3980</v>
      </c>
      <c r="E33" s="85" t="s">
        <v>3981</v>
      </c>
      <c r="F33" s="86" t="s">
        <v>3977</v>
      </c>
      <c r="G33" s="86" t="s">
        <v>3918</v>
      </c>
      <c r="H33" s="86">
        <v>1</v>
      </c>
      <c r="I33" s="88">
        <f>IF(COUNTIF(J33:AW33,"&lt;&gt;")=0,"",SUMPRODUCT(((Recommendations[ImplStatus]="Implemented")+(Recommendations[ImplStatus]="Compensated"))*ISNUMBER(MATCH(Recommendations[Id],J33:AW33,0)))/COUNTIF(J33:AW33,"&lt;&gt;"))</f>
        <v>0</v>
      </c>
      <c r="J33" s="90" t="s">
        <v>382</v>
      </c>
      <c r="K33" s="90" t="s">
        <v>389</v>
      </c>
      <c r="L33" s="90" t="s">
        <v>410</v>
      </c>
      <c r="M33" s="90" t="s">
        <v>417</v>
      </c>
      <c r="N33" s="90" t="s">
        <v>423</v>
      </c>
      <c r="O33" s="90" t="s">
        <v>430</v>
      </c>
      <c r="P33" s="90" t="s">
        <v>1444</v>
      </c>
      <c r="Q33" s="90" t="s">
        <v>1468</v>
      </c>
      <c r="R33" s="90" t="s">
        <v>1475</v>
      </c>
      <c r="S33" s="90" t="s">
        <v>1538</v>
      </c>
      <c r="T33" s="90" t="s">
        <v>3241</v>
      </c>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3971</v>
      </c>
      <c r="B34" s="81" t="s">
        <v>3982</v>
      </c>
      <c r="C34" s="83" t="s">
        <v>3983</v>
      </c>
      <c r="D34" s="85" t="s">
        <v>3984</v>
      </c>
      <c r="E34" s="85" t="s">
        <v>3985</v>
      </c>
      <c r="F34" s="86" t="s">
        <v>332</v>
      </c>
      <c r="G34" s="86" t="s">
        <v>3902</v>
      </c>
      <c r="H34" s="86">
        <v>1</v>
      </c>
      <c r="I34" s="88">
        <f>IF(COUNTIF(J34:AW34,"&lt;&gt;")=0,"",SUMPRODUCT(((Recommendations[ImplStatus]="Implemented")+(Recommendations[ImplStatus]="Compensated"))*ISNUMBER(MATCH(Recommendations[Id],J34:AW34,0)))/COUNTIF(J34:AW34,"&lt;&gt;"))</f>
        <v>0</v>
      </c>
      <c r="J34" s="90" t="s">
        <v>403</v>
      </c>
      <c r="K34" s="90" t="s">
        <v>437</v>
      </c>
      <c r="L34" s="90" t="s">
        <v>467</v>
      </c>
      <c r="M34" s="90" t="s">
        <v>487</v>
      </c>
      <c r="N34" s="90" t="s">
        <v>1305</v>
      </c>
      <c r="O34" s="90" t="s">
        <v>1312</v>
      </c>
      <c r="P34" s="90" t="s">
        <v>1320</v>
      </c>
      <c r="Q34" s="90" t="s">
        <v>1461</v>
      </c>
      <c r="R34" s="90" t="s">
        <v>1902</v>
      </c>
      <c r="S34" s="90" t="s">
        <v>2051</v>
      </c>
      <c r="T34" s="90" t="s">
        <v>2112</v>
      </c>
      <c r="U34" s="90" t="s">
        <v>2118</v>
      </c>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3971</v>
      </c>
      <c r="B35" s="81" t="s">
        <v>3986</v>
      </c>
      <c r="C35" s="83" t="s">
        <v>3987</v>
      </c>
      <c r="D35" s="85" t="s">
        <v>3988</v>
      </c>
      <c r="E35" s="85" t="s">
        <v>3989</v>
      </c>
      <c r="F35" s="86" t="s">
        <v>332</v>
      </c>
      <c r="G35" s="86" t="s">
        <v>3902</v>
      </c>
      <c r="H35" s="86">
        <v>1</v>
      </c>
      <c r="I35" s="88">
        <f>IF(COUNTIF(J35:AW35,"&lt;&gt;")=0,"",SUMPRODUCT(((Recommendations[ImplStatus]="Implemented")+(Recommendations[ImplStatus]="Compensated"))*ISNUMBER(MATCH(Recommendations[Id],J35:AW35,0)))/COUNTIF(J35:AW35,"&lt;&gt;"))</f>
        <v>0</v>
      </c>
      <c r="J35" s="90" t="s">
        <v>1342</v>
      </c>
      <c r="K35" s="90" t="s">
        <v>1635</v>
      </c>
      <c r="L35" s="90" t="s">
        <v>1642</v>
      </c>
      <c r="M35" s="90" t="s">
        <v>1647</v>
      </c>
      <c r="N35" s="90" t="s">
        <v>1653</v>
      </c>
      <c r="O35" s="90" t="s">
        <v>1658</v>
      </c>
      <c r="P35" s="90" t="s">
        <v>2138</v>
      </c>
      <c r="Q35" s="90" t="s">
        <v>2145</v>
      </c>
      <c r="R35" s="90" t="s">
        <v>3271</v>
      </c>
      <c r="S35" s="90" t="s">
        <v>3277</v>
      </c>
      <c r="T35" s="90" t="s">
        <v>3283</v>
      </c>
      <c r="U35" s="90" t="s">
        <v>3291</v>
      </c>
      <c r="V35" s="90" t="s">
        <v>3296</v>
      </c>
      <c r="W35" s="90" t="s">
        <v>3302</v>
      </c>
      <c r="X35" s="90" t="s">
        <v>3307</v>
      </c>
      <c r="Y35" s="90" t="s">
        <v>3315</v>
      </c>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3971</v>
      </c>
      <c r="B36" s="81" t="s">
        <v>3990</v>
      </c>
      <c r="C36" s="83" t="s">
        <v>3991</v>
      </c>
      <c r="D36" s="85" t="s">
        <v>3992</v>
      </c>
      <c r="E36" s="85" t="s">
        <v>3993</v>
      </c>
      <c r="F36" s="86" t="s">
        <v>332</v>
      </c>
      <c r="G36" s="86" t="s">
        <v>3902</v>
      </c>
      <c r="H36" s="86">
        <v>1</v>
      </c>
      <c r="I36" s="88">
        <f>IF(COUNTIF(J36:AW36,"&lt;&gt;")=0,"",SUMPRODUCT(((Recommendations[ImplStatus]="Implemented")+(Recommendations[ImplStatus]="Compensated"))*ISNUMBER(MATCH(Recommendations[Id],J36:AW36,0)))/COUNTIF(J36:AW36,"&lt;&gt;"))</f>
        <v>0</v>
      </c>
      <c r="J36" s="90" t="s">
        <v>1034</v>
      </c>
      <c r="K36" s="90" t="s">
        <v>1040</v>
      </c>
      <c r="L36" s="90" t="s">
        <v>1046</v>
      </c>
      <c r="M36" s="90" t="s">
        <v>1082</v>
      </c>
      <c r="N36" s="90" t="s">
        <v>1086</v>
      </c>
      <c r="O36" s="90" t="s">
        <v>1090</v>
      </c>
      <c r="P36" s="90" t="s">
        <v>1113</v>
      </c>
      <c r="Q36" s="90" t="s">
        <v>1117</v>
      </c>
      <c r="R36" s="90" t="s">
        <v>1121</v>
      </c>
      <c r="S36" s="90" t="s">
        <v>1126</v>
      </c>
      <c r="T36" s="90" t="s">
        <v>1133</v>
      </c>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3971</v>
      </c>
      <c r="B37" s="81" t="s">
        <v>3994</v>
      </c>
      <c r="C37" s="83" t="s">
        <v>3995</v>
      </c>
      <c r="D37" s="85" t="s">
        <v>3996</v>
      </c>
      <c r="E37" s="85" t="s">
        <v>3997</v>
      </c>
      <c r="F37" s="86" t="s">
        <v>332</v>
      </c>
      <c r="G37" s="86" t="s">
        <v>3902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3971</v>
      </c>
      <c r="B38" s="81" t="s">
        <v>3998</v>
      </c>
      <c r="C38" s="83" t="s">
        <v>3999</v>
      </c>
      <c r="D38" s="85" t="s">
        <v>4000</v>
      </c>
      <c r="E38" s="85" t="s">
        <v>4001</v>
      </c>
      <c r="F38" s="86" t="s">
        <v>4002</v>
      </c>
      <c r="G38" s="86" t="s">
        <v>3902</v>
      </c>
      <c r="H38" s="86">
        <v>1</v>
      </c>
      <c r="I38" s="88">
        <f>IF(COUNTIF(J38:AW38,"&lt;&gt;")=0,"",SUMPRODUCT(((Recommendations[ImplStatus]="Implemented")+(Recommendations[ImplStatus]="Compensated"))*ISNUMBER(MATCH(Recommendations[Id],J38:AW38,0)))/COUNTIF(J38:AW38,"&lt;&gt;"))</f>
        <v>0</v>
      </c>
      <c r="J38" s="90" t="s">
        <v>292</v>
      </c>
      <c r="K38" s="90" t="s">
        <v>299</v>
      </c>
      <c r="L38" s="90" t="s">
        <v>310</v>
      </c>
      <c r="M38" s="90" t="s">
        <v>316</v>
      </c>
      <c r="N38" s="90" t="s">
        <v>2024</v>
      </c>
      <c r="O38" s="90" t="s">
        <v>2031</v>
      </c>
      <c r="P38" s="90" t="s">
        <v>2045</v>
      </c>
      <c r="Q38" s="90" t="s">
        <v>2586</v>
      </c>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3971</v>
      </c>
      <c r="B39" s="81" t="s">
        <v>4003</v>
      </c>
      <c r="C39" s="83" t="s">
        <v>4004</v>
      </c>
      <c r="D39" s="85" t="s">
        <v>4005</v>
      </c>
      <c r="E39" s="85" t="s">
        <v>4006</v>
      </c>
      <c r="F39" s="86" t="s">
        <v>332</v>
      </c>
      <c r="G39" s="86" t="s">
        <v>3902</v>
      </c>
      <c r="H39" s="86">
        <v>2</v>
      </c>
      <c r="I39" s="88">
        <f>IF(COUNTIF(J39:AW39,"&lt;&gt;")=0,"",SUMPRODUCT(((Recommendations[ImplStatus]="Implemented")+(Recommendations[ImplStatus]="Compensated"))*ISNUMBER(MATCH(Recommendations[Id],J39:AW39,0)))/COUNTIF(J39:AW39,"&lt;&gt;"))</f>
        <v>0</v>
      </c>
      <c r="J39" s="90" t="s">
        <v>737</v>
      </c>
      <c r="K39" s="90" t="s">
        <v>744</v>
      </c>
      <c r="L39" s="90" t="s">
        <v>751</v>
      </c>
      <c r="M39" s="90" t="s">
        <v>758</v>
      </c>
      <c r="N39" s="90" t="s">
        <v>765</v>
      </c>
      <c r="O39" s="90" t="s">
        <v>771</v>
      </c>
      <c r="P39" s="90" t="s">
        <v>778</v>
      </c>
      <c r="Q39" s="90" t="s">
        <v>785</v>
      </c>
      <c r="R39" s="90" t="s">
        <v>792</v>
      </c>
      <c r="S39" s="90" t="s">
        <v>799</v>
      </c>
      <c r="T39" s="90" t="s">
        <v>806</v>
      </c>
      <c r="U39" s="90" t="s">
        <v>812</v>
      </c>
      <c r="V39" s="90" t="s">
        <v>818</v>
      </c>
      <c r="W39" s="90" t="s">
        <v>824</v>
      </c>
      <c r="X39" s="90" t="s">
        <v>830</v>
      </c>
      <c r="Y39" s="90" t="s">
        <v>836</v>
      </c>
      <c r="Z39" s="90" t="s">
        <v>842</v>
      </c>
      <c r="AA39" s="90" t="s">
        <v>847</v>
      </c>
      <c r="AB39" s="90" t="s">
        <v>854</v>
      </c>
      <c r="AC39" s="90" t="s">
        <v>860</v>
      </c>
      <c r="AD39" s="90" t="s">
        <v>866</v>
      </c>
      <c r="AE39" s="90" t="s">
        <v>872</v>
      </c>
      <c r="AF39" s="90" t="s">
        <v>878</v>
      </c>
      <c r="AG39" s="90" t="s">
        <v>884</v>
      </c>
      <c r="AH39" s="90" t="s">
        <v>890</v>
      </c>
      <c r="AI39" s="90" t="s">
        <v>897</v>
      </c>
      <c r="AJ39" s="90" t="s">
        <v>904</v>
      </c>
      <c r="AK39" s="90" t="s">
        <v>911</v>
      </c>
      <c r="AL39" s="90" t="s">
        <v>917</v>
      </c>
      <c r="AM39" s="90" t="s">
        <v>923</v>
      </c>
      <c r="AN39" s="90" t="s">
        <v>929</v>
      </c>
      <c r="AO39" s="90" t="s">
        <v>935</v>
      </c>
      <c r="AP39" s="90" t="s">
        <v>941</v>
      </c>
      <c r="AQ39" s="90" t="s">
        <v>947</v>
      </c>
      <c r="AR39" s="90" t="s">
        <v>953</v>
      </c>
      <c r="AS39" s="90" t="s">
        <v>959</v>
      </c>
      <c r="AT39" s="90" t="s">
        <v>965</v>
      </c>
      <c r="AU39" s="90" t="s">
        <v>971</v>
      </c>
      <c r="AV39" s="90" t="s">
        <v>977</v>
      </c>
      <c r="AW39" s="101" t="s">
        <v>983</v>
      </c>
    </row>
    <row r="40" spans="1:49" ht="60" customHeight="1" x14ac:dyDescent="0.35">
      <c r="A40" s="98" t="s">
        <v>3971</v>
      </c>
      <c r="B40" s="81" t="s">
        <v>4007</v>
      </c>
      <c r="C40" s="83" t="s">
        <v>4008</v>
      </c>
      <c r="D40" s="85" t="s">
        <v>4009</v>
      </c>
      <c r="E40" s="85" t="s">
        <v>4010</v>
      </c>
      <c r="F40" s="86" t="s">
        <v>332</v>
      </c>
      <c r="G40" s="86" t="s">
        <v>3902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3971</v>
      </c>
      <c r="B41" s="81" t="s">
        <v>4011</v>
      </c>
      <c r="C41" s="83" t="s">
        <v>4012</v>
      </c>
      <c r="D41" s="85" t="s">
        <v>4013</v>
      </c>
      <c r="E41" s="85" t="s">
        <v>4014</v>
      </c>
      <c r="F41" s="86" t="s">
        <v>332</v>
      </c>
      <c r="G41" s="86" t="s">
        <v>3902</v>
      </c>
      <c r="H41" s="86">
        <v>2</v>
      </c>
      <c r="I41" s="88">
        <f>IF(COUNTIF(J41:AW41,"&lt;&gt;")=0,"",SUMPRODUCT(((Recommendations[ImplStatus]="Implemented")+(Recommendations[ImplStatus]="Compensated"))*ISNUMBER(MATCH(Recommendations[Id],J41:AW41,0)))/COUNTIF(J41:AW41,"&lt;&gt;"))</f>
        <v>0</v>
      </c>
      <c r="J41" s="90" t="s">
        <v>69</v>
      </c>
      <c r="K41" s="90" t="s">
        <v>75</v>
      </c>
      <c r="L41" s="90" t="s">
        <v>81</v>
      </c>
      <c r="M41" s="90" t="s">
        <v>88</v>
      </c>
      <c r="N41" s="90" t="s">
        <v>396</v>
      </c>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3971</v>
      </c>
      <c r="B42" s="81" t="s">
        <v>4015</v>
      </c>
      <c r="C42" s="83" t="s">
        <v>4016</v>
      </c>
      <c r="D42" s="85" t="s">
        <v>4017</v>
      </c>
      <c r="E42" s="85" t="s">
        <v>4018</v>
      </c>
      <c r="F42" s="86" t="s">
        <v>3917</v>
      </c>
      <c r="G42" s="86" t="s">
        <v>3902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3971</v>
      </c>
      <c r="B43" s="81" t="s">
        <v>4019</v>
      </c>
      <c r="C43" s="83" t="s">
        <v>4020</v>
      </c>
      <c r="D43" s="85" t="s">
        <v>4021</v>
      </c>
      <c r="E43" s="85" t="s">
        <v>4022</v>
      </c>
      <c r="F43" s="86" t="s">
        <v>3917</v>
      </c>
      <c r="G43" s="86" t="s">
        <v>3902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1165</v>
      </c>
      <c r="B44" s="80">
        <v>5</v>
      </c>
      <c r="C44" s="82" t="s">
        <v>25</v>
      </c>
      <c r="D44" s="84" t="s">
        <v>4023</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1165</v>
      </c>
      <c r="B45" s="81" t="s">
        <v>737</v>
      </c>
      <c r="C45" s="83" t="s">
        <v>4024</v>
      </c>
      <c r="D45" s="85" t="s">
        <v>4025</v>
      </c>
      <c r="E45" s="85" t="s">
        <v>4026</v>
      </c>
      <c r="F45" s="86" t="s">
        <v>4002</v>
      </c>
      <c r="G45" s="86" t="s">
        <v>3860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1165</v>
      </c>
      <c r="B46" s="81" t="s">
        <v>744</v>
      </c>
      <c r="C46" s="83" t="s">
        <v>4027</v>
      </c>
      <c r="D46" s="85" t="s">
        <v>4028</v>
      </c>
      <c r="E46" s="85" t="s">
        <v>4029</v>
      </c>
      <c r="F46" s="86" t="s">
        <v>4002</v>
      </c>
      <c r="G46" s="86" t="s">
        <v>3902</v>
      </c>
      <c r="H46" s="86">
        <v>1</v>
      </c>
      <c r="I46" s="88">
        <f>IF(COUNTIF(J46:AW46,"&lt;&gt;")=0,"",SUMPRODUCT(((Recommendations[ImplStatus]="Implemented")+(Recommendations[ImplStatus]="Compensated"))*ISNUMBER(MATCH(Recommendations[Id],J46:AW46,0)))/COUNTIF(J46:AW46,"&lt;&gt;"))</f>
        <v>0</v>
      </c>
      <c r="J46" s="90" t="s">
        <v>18</v>
      </c>
      <c r="K46" s="90" t="s">
        <v>31</v>
      </c>
      <c r="L46" s="90" t="s">
        <v>37</v>
      </c>
      <c r="M46" s="90" t="s">
        <v>43</v>
      </c>
      <c r="N46" s="90" t="s">
        <v>49</v>
      </c>
      <c r="O46" s="90" t="s">
        <v>55</v>
      </c>
      <c r="P46" s="90" t="s">
        <v>62</v>
      </c>
      <c r="Q46" s="90" t="s">
        <v>304</v>
      </c>
      <c r="R46" s="90" t="s">
        <v>368</v>
      </c>
      <c r="S46" s="90" t="s">
        <v>2329</v>
      </c>
      <c r="T46" s="90" t="s">
        <v>2350</v>
      </c>
      <c r="U46" s="90" t="s">
        <v>2419</v>
      </c>
      <c r="V46" s="90" t="s">
        <v>2500</v>
      </c>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1165</v>
      </c>
      <c r="B47" s="81" t="s">
        <v>751</v>
      </c>
      <c r="C47" s="83" t="s">
        <v>4030</v>
      </c>
      <c r="D47" s="85" t="s">
        <v>4031</v>
      </c>
      <c r="E47" s="85" t="s">
        <v>4032</v>
      </c>
      <c r="F47" s="86" t="s">
        <v>4002</v>
      </c>
      <c r="G47" s="86" t="s">
        <v>3902</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1165</v>
      </c>
      <c r="B48" s="81" t="s">
        <v>758</v>
      </c>
      <c r="C48" s="83" t="s">
        <v>4033</v>
      </c>
      <c r="D48" s="85" t="s">
        <v>4034</v>
      </c>
      <c r="E48" s="85" t="s">
        <v>4035</v>
      </c>
      <c r="F48" s="86" t="s">
        <v>4002</v>
      </c>
      <c r="G48" s="86" t="s">
        <v>3902</v>
      </c>
      <c r="H48" s="86">
        <v>1</v>
      </c>
      <c r="I48" s="88">
        <f>IF(COUNTIF(J48:AW48,"&lt;&gt;")=0,"",SUMPRODUCT(((Recommendations[ImplStatus]="Implemented")+(Recommendations[ImplStatus]="Compensated"))*ISNUMBER(MATCH(Recommendations[Id],J48:AW48,0)))/COUNTIF(J48:AW48,"&lt;&gt;"))</f>
        <v>0</v>
      </c>
      <c r="J48" s="90" t="s">
        <v>3516</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1165</v>
      </c>
      <c r="B49" s="81" t="s">
        <v>765</v>
      </c>
      <c r="C49" s="83" t="s">
        <v>4036</v>
      </c>
      <c r="D49" s="85" t="s">
        <v>4037</v>
      </c>
      <c r="E49" s="85" t="s">
        <v>4038</v>
      </c>
      <c r="F49" s="86" t="s">
        <v>4002</v>
      </c>
      <c r="G49" s="86" t="s">
        <v>3860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1165</v>
      </c>
      <c r="B50" s="81" t="s">
        <v>771</v>
      </c>
      <c r="C50" s="83" t="s">
        <v>4039</v>
      </c>
      <c r="D50" s="85" t="s">
        <v>4040</v>
      </c>
      <c r="E50" s="85" t="s">
        <v>4041</v>
      </c>
      <c r="F50" s="86" t="s">
        <v>4002</v>
      </c>
      <c r="G50" s="86" t="s">
        <v>3918</v>
      </c>
      <c r="H50" s="86">
        <v>2</v>
      </c>
      <c r="I50" s="88">
        <f>IF(COUNTIF(J50:AW50,"&lt;&gt;")=0,"",SUMPRODUCT(((Recommendations[ImplStatus]="Implemented")+(Recommendations[ImplStatus]="Compensated"))*ISNUMBER(MATCH(Recommendations[Id],J50:AW50,0)))/COUNTIF(J50:AW50,"&lt;&gt;"))</f>
        <v>0</v>
      </c>
      <c r="J50" s="90" t="s">
        <v>292</v>
      </c>
      <c r="K50" s="90" t="s">
        <v>362</v>
      </c>
      <c r="L50" s="90" t="s">
        <v>2212</v>
      </c>
      <c r="M50" s="90" t="s">
        <v>2549</v>
      </c>
      <c r="N50" s="90" t="s">
        <v>2778</v>
      </c>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4042</v>
      </c>
      <c r="B51" s="80">
        <v>6</v>
      </c>
      <c r="C51" s="82" t="s">
        <v>25</v>
      </c>
      <c r="D51" s="84" t="s">
        <v>4043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4042</v>
      </c>
      <c r="B52" s="81" t="s">
        <v>4044</v>
      </c>
      <c r="C52" s="83" t="s">
        <v>4045</v>
      </c>
      <c r="D52" s="85" t="s">
        <v>4046</v>
      </c>
      <c r="E52" s="85" t="s">
        <v>4047</v>
      </c>
      <c r="F52" s="86" t="s">
        <v>3977</v>
      </c>
      <c r="G52" s="86" t="s">
        <v>3918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4042</v>
      </c>
      <c r="B53" s="81" t="s">
        <v>4048</v>
      </c>
      <c r="C53" s="83" t="s">
        <v>4049</v>
      </c>
      <c r="D53" s="85" t="s">
        <v>4050</v>
      </c>
      <c r="E53" s="85" t="s">
        <v>4051</v>
      </c>
      <c r="F53" s="86" t="s">
        <v>3977</v>
      </c>
      <c r="G53" s="86" t="s">
        <v>3918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4042</v>
      </c>
      <c r="B54" s="81" t="s">
        <v>4052</v>
      </c>
      <c r="C54" s="83" t="s">
        <v>4053</v>
      </c>
      <c r="D54" s="85" t="s">
        <v>4054</v>
      </c>
      <c r="E54" s="85" t="s">
        <v>4055</v>
      </c>
      <c r="F54" s="86" t="s">
        <v>4002</v>
      </c>
      <c r="G54" s="86" t="s">
        <v>3902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4042</v>
      </c>
      <c r="B55" s="81" t="s">
        <v>4056</v>
      </c>
      <c r="C55" s="83" t="s">
        <v>4057</v>
      </c>
      <c r="D55" s="85" t="s">
        <v>4058</v>
      </c>
      <c r="E55" s="85" t="s">
        <v>4059</v>
      </c>
      <c r="F55" s="86" t="s">
        <v>4002</v>
      </c>
      <c r="G55" s="86" t="s">
        <v>3902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4042</v>
      </c>
      <c r="B56" s="81" t="s">
        <v>4060</v>
      </c>
      <c r="C56" s="83" t="s">
        <v>4061</v>
      </c>
      <c r="D56" s="85" t="s">
        <v>4062</v>
      </c>
      <c r="E56" s="85" t="s">
        <v>4063</v>
      </c>
      <c r="F56" s="86" t="s">
        <v>4002</v>
      </c>
      <c r="G56" s="86" t="s">
        <v>3902</v>
      </c>
      <c r="H56" s="86">
        <v>1</v>
      </c>
      <c r="I56" s="88">
        <f>IF(COUNTIF(J56:AW56,"&lt;&gt;")=0,"",SUMPRODUCT(((Recommendations[ImplStatus]="Implemented")+(Recommendations[ImplStatus]="Compensated"))*ISNUMBER(MATCH(Recommendations[Id],J56:AW56,0)))/COUNTIF(J56:AW56,"&lt;&gt;"))</f>
        <v>0</v>
      </c>
      <c r="J56" s="90" t="s">
        <v>2065</v>
      </c>
      <c r="K56" s="90" t="s">
        <v>2257</v>
      </c>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4042</v>
      </c>
      <c r="B57" s="81" t="s">
        <v>4064</v>
      </c>
      <c r="C57" s="83" t="s">
        <v>4065</v>
      </c>
      <c r="D57" s="85" t="s">
        <v>4066</v>
      </c>
      <c r="E57" s="85" t="s">
        <v>4067</v>
      </c>
      <c r="F57" s="86" t="s">
        <v>3885</v>
      </c>
      <c r="G57" s="86" t="s">
        <v>3860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4042</v>
      </c>
      <c r="B58" s="81" t="s">
        <v>4068</v>
      </c>
      <c r="C58" s="83" t="s">
        <v>4069</v>
      </c>
      <c r="D58" s="85" t="s">
        <v>4070</v>
      </c>
      <c r="E58" s="85" t="s">
        <v>4071</v>
      </c>
      <c r="F58" s="86" t="s">
        <v>4002</v>
      </c>
      <c r="G58" s="86" t="s">
        <v>3902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4042</v>
      </c>
      <c r="B59" s="81" t="s">
        <v>4072</v>
      </c>
      <c r="C59" s="83" t="s">
        <v>4073</v>
      </c>
      <c r="D59" s="85" t="s">
        <v>4074</v>
      </c>
      <c r="E59" s="85" t="s">
        <v>4075</v>
      </c>
      <c r="F59" s="86" t="s">
        <v>4002</v>
      </c>
      <c r="G59" s="86" t="s">
        <v>3918</v>
      </c>
      <c r="H59" s="86">
        <v>3</v>
      </c>
      <c r="I59" s="88">
        <f>IF(COUNTIF(J59:AW59,"&lt;&gt;")=0,"",SUMPRODUCT(((Recommendations[ImplStatus]="Implemented")+(Recommendations[ImplStatus]="Compensated"))*ISNUMBER(MATCH(Recommendations[Id],J59:AW59,0)))/COUNTIF(J59:AW59,"&lt;&gt;"))</f>
        <v>0</v>
      </c>
      <c r="J59" s="90" t="s">
        <v>94</v>
      </c>
      <c r="K59" s="90" t="s">
        <v>100</v>
      </c>
      <c r="L59" s="90" t="s">
        <v>106</v>
      </c>
      <c r="M59" s="90" t="s">
        <v>111</v>
      </c>
      <c r="N59" s="90" t="s">
        <v>117</v>
      </c>
      <c r="O59" s="90" t="s">
        <v>123</v>
      </c>
      <c r="P59" s="90" t="s">
        <v>129</v>
      </c>
      <c r="Q59" s="90" t="s">
        <v>135</v>
      </c>
      <c r="R59" s="90" t="s">
        <v>141</v>
      </c>
      <c r="S59" s="90" t="s">
        <v>146</v>
      </c>
      <c r="T59" s="90" t="s">
        <v>151</v>
      </c>
      <c r="U59" s="90" t="s">
        <v>155</v>
      </c>
      <c r="V59" s="90" t="s">
        <v>160</v>
      </c>
      <c r="W59" s="90" t="s">
        <v>164</v>
      </c>
      <c r="X59" s="90" t="s">
        <v>169</v>
      </c>
      <c r="Y59" s="90" t="s">
        <v>174</v>
      </c>
      <c r="Z59" s="90" t="s">
        <v>180</v>
      </c>
      <c r="AA59" s="90" t="s">
        <v>185</v>
      </c>
      <c r="AB59" s="90" t="s">
        <v>190</v>
      </c>
      <c r="AC59" s="90" t="s">
        <v>195</v>
      </c>
      <c r="AD59" s="90" t="s">
        <v>200</v>
      </c>
      <c r="AE59" s="90" t="s">
        <v>204</v>
      </c>
      <c r="AF59" s="90" t="s">
        <v>209</v>
      </c>
      <c r="AG59" s="90" t="s">
        <v>215</v>
      </c>
      <c r="AH59" s="90" t="s">
        <v>220</v>
      </c>
      <c r="AI59" s="90" t="s">
        <v>225</v>
      </c>
      <c r="AJ59" s="90" t="s">
        <v>230</v>
      </c>
      <c r="AK59" s="90" t="s">
        <v>234</v>
      </c>
      <c r="AL59" s="90" t="s">
        <v>240</v>
      </c>
      <c r="AM59" s="90" t="s">
        <v>246</v>
      </c>
      <c r="AN59" s="90" t="s">
        <v>250</v>
      </c>
      <c r="AO59" s="90" t="s">
        <v>254</v>
      </c>
      <c r="AP59" s="90" t="s">
        <v>258</v>
      </c>
      <c r="AQ59" s="90" t="s">
        <v>262</v>
      </c>
      <c r="AR59" s="90" t="s">
        <v>266</v>
      </c>
      <c r="AS59" s="90" t="s">
        <v>271</v>
      </c>
      <c r="AT59" s="90" t="s">
        <v>276</v>
      </c>
      <c r="AU59" s="90" t="s">
        <v>281</v>
      </c>
      <c r="AV59" s="90" t="s">
        <v>287</v>
      </c>
      <c r="AW59" s="101" t="s">
        <v>333</v>
      </c>
    </row>
    <row r="60" spans="1:49" ht="60" customHeight="1" outlineLevel="1" x14ac:dyDescent="0.35">
      <c r="A60" s="97" t="s">
        <v>4076</v>
      </c>
      <c r="B60" s="80">
        <v>7</v>
      </c>
      <c r="C60" s="82" t="s">
        <v>25</v>
      </c>
      <c r="D60" s="84" t="s">
        <v>4077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4076</v>
      </c>
      <c r="B61" s="81" t="s">
        <v>4078</v>
      </c>
      <c r="C61" s="83" t="s">
        <v>4079</v>
      </c>
      <c r="D61" s="85" t="s">
        <v>4080</v>
      </c>
      <c r="E61" s="85" t="s">
        <v>4081</v>
      </c>
      <c r="F61" s="86" t="s">
        <v>3977</v>
      </c>
      <c r="G61" s="86" t="s">
        <v>3918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4076</v>
      </c>
      <c r="B62" s="81" t="s">
        <v>4082</v>
      </c>
      <c r="C62" s="83" t="s">
        <v>4083</v>
      </c>
      <c r="D62" s="85" t="s">
        <v>4084</v>
      </c>
      <c r="E62" s="85" t="s">
        <v>4085</v>
      </c>
      <c r="F62" s="86" t="s">
        <v>3977</v>
      </c>
      <c r="G62" s="86" t="s">
        <v>3918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4076</v>
      </c>
      <c r="B63" s="81" t="s">
        <v>4086</v>
      </c>
      <c r="C63" s="83" t="s">
        <v>4087</v>
      </c>
      <c r="D63" s="85" t="s">
        <v>4088</v>
      </c>
      <c r="E63" s="85" t="s">
        <v>4089</v>
      </c>
      <c r="F63" s="86" t="s">
        <v>3885</v>
      </c>
      <c r="G63" s="86" t="s">
        <v>3902</v>
      </c>
      <c r="H63" s="86">
        <v>1</v>
      </c>
      <c r="I63" s="88">
        <f>IF(COUNTIF(J63:AW63,"&lt;&gt;")=0,"",SUMPRODUCT(((Recommendations[ImplStatus]="Implemented")+(Recommendations[ImplStatus]="Compensated"))*ISNUMBER(MATCH(Recommendations[Id],J63:AW63,0)))/COUNTIF(J63:AW63,"&lt;&gt;"))</f>
        <v>0</v>
      </c>
      <c r="J63" s="90" t="s">
        <v>2657</v>
      </c>
      <c r="K63" s="90" t="s">
        <v>3162</v>
      </c>
      <c r="L63" s="90" t="s">
        <v>3346</v>
      </c>
      <c r="M63" s="90" t="s">
        <v>3353</v>
      </c>
      <c r="N63" s="90" t="s">
        <v>3360</v>
      </c>
      <c r="O63" s="90" t="s">
        <v>3367</v>
      </c>
      <c r="P63" s="90" t="s">
        <v>3382</v>
      </c>
      <c r="Q63" s="90" t="s">
        <v>3389</v>
      </c>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4076</v>
      </c>
      <c r="B64" s="81" t="s">
        <v>4090</v>
      </c>
      <c r="C64" s="83" t="s">
        <v>4091</v>
      </c>
      <c r="D64" s="85" t="s">
        <v>4092</v>
      </c>
      <c r="E64" s="85" t="s">
        <v>4093</v>
      </c>
      <c r="F64" s="86" t="s">
        <v>3885</v>
      </c>
      <c r="G64" s="86" t="s">
        <v>3902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4076</v>
      </c>
      <c r="B65" s="81" t="s">
        <v>4094</v>
      </c>
      <c r="C65" s="83" t="s">
        <v>4095</v>
      </c>
      <c r="D65" s="85" t="s">
        <v>4096</v>
      </c>
      <c r="E65" s="85" t="s">
        <v>4097</v>
      </c>
      <c r="F65" s="86" t="s">
        <v>3885</v>
      </c>
      <c r="G65" s="86" t="s">
        <v>3860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4076</v>
      </c>
      <c r="B66" s="81" t="s">
        <v>4098</v>
      </c>
      <c r="C66" s="83" t="s">
        <v>4099</v>
      </c>
      <c r="D66" s="85" t="s">
        <v>4100</v>
      </c>
      <c r="E66" s="85" t="s">
        <v>4101</v>
      </c>
      <c r="F66" s="86" t="s">
        <v>3885</v>
      </c>
      <c r="G66" s="86" t="s">
        <v>3860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4076</v>
      </c>
      <c r="B67" s="81" t="s">
        <v>4102</v>
      </c>
      <c r="C67" s="83" t="s">
        <v>4103</v>
      </c>
      <c r="D67" s="85" t="s">
        <v>4104</v>
      </c>
      <c r="E67" s="85" t="s">
        <v>4105</v>
      </c>
      <c r="F67" s="86" t="s">
        <v>3885</v>
      </c>
      <c r="G67" s="86" t="s">
        <v>3865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4106</v>
      </c>
      <c r="B68" s="80">
        <v>8</v>
      </c>
      <c r="C68" s="82" t="s">
        <v>25</v>
      </c>
      <c r="D68" s="84" t="s">
        <v>4107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4106</v>
      </c>
      <c r="B69" s="81" t="s">
        <v>4108</v>
      </c>
      <c r="C69" s="83" t="s">
        <v>4109</v>
      </c>
      <c r="D69" s="85" t="s">
        <v>4110</v>
      </c>
      <c r="E69" s="85" t="s">
        <v>4111</v>
      </c>
      <c r="F69" s="86" t="s">
        <v>3977</v>
      </c>
      <c r="G69" s="86" t="s">
        <v>3918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4106</v>
      </c>
      <c r="B70" s="81" t="s">
        <v>4112</v>
      </c>
      <c r="C70" s="83" t="s">
        <v>4113</v>
      </c>
      <c r="D70" s="85" t="s">
        <v>4114</v>
      </c>
      <c r="E70" s="85" t="s">
        <v>4115</v>
      </c>
      <c r="F70" s="86" t="s">
        <v>3917</v>
      </c>
      <c r="G70" s="86" t="s">
        <v>3870</v>
      </c>
      <c r="H70" s="86">
        <v>1</v>
      </c>
      <c r="I70" s="88">
        <f>IF(COUNTIF(J70:AW70,"&lt;&gt;")=0,"",SUMPRODUCT(((Recommendations[ImplStatus]="Implemented")+(Recommendations[ImplStatus]="Compensated"))*ISNUMBER(MATCH(Recommendations[Id],J70:AW70,0)))/COUNTIF(J70:AW70,"&lt;&gt;"))</f>
        <v>0</v>
      </c>
      <c r="J70" s="90" t="s">
        <v>1053</v>
      </c>
      <c r="K70" s="90" t="s">
        <v>1095</v>
      </c>
      <c r="L70" s="90" t="s">
        <v>1140</v>
      </c>
      <c r="M70" s="90" t="s">
        <v>1697</v>
      </c>
      <c r="N70" s="90" t="s">
        <v>2628</v>
      </c>
      <c r="O70" s="90" t="s">
        <v>2897</v>
      </c>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4106</v>
      </c>
      <c r="B71" s="81" t="s">
        <v>4116</v>
      </c>
      <c r="C71" s="83" t="s">
        <v>4117</v>
      </c>
      <c r="D71" s="85" t="s">
        <v>4118</v>
      </c>
      <c r="E71" s="85" t="s">
        <v>4119</v>
      </c>
      <c r="F71" s="86" t="s">
        <v>3917</v>
      </c>
      <c r="G71" s="86" t="s">
        <v>3902</v>
      </c>
      <c r="H71" s="86">
        <v>1</v>
      </c>
      <c r="I71" s="88">
        <f>IF(COUNTIF(J71:AW71,"&lt;&gt;")=0,"",SUMPRODUCT(((Recommendations[ImplStatus]="Implemented")+(Recommendations[ImplStatus]="Compensated"))*ISNUMBER(MATCH(Recommendations[Id],J71:AW71,0)))/COUNTIF(J71:AW71,"&lt;&gt;"))</f>
        <v>0</v>
      </c>
      <c r="J71" s="90" t="s">
        <v>327</v>
      </c>
      <c r="K71" s="90" t="s">
        <v>1060</v>
      </c>
      <c r="L71" s="90" t="s">
        <v>1100</v>
      </c>
      <c r="M71" s="90" t="s">
        <v>1145</v>
      </c>
      <c r="N71" s="90" t="s">
        <v>1479</v>
      </c>
      <c r="O71" s="90" t="s">
        <v>2694</v>
      </c>
      <c r="P71" s="90" t="s">
        <v>2700</v>
      </c>
      <c r="Q71" s="90" t="s">
        <v>2708</v>
      </c>
      <c r="R71" s="90" t="s">
        <v>2712</v>
      </c>
      <c r="S71" s="90" t="s">
        <v>2718</v>
      </c>
      <c r="T71" s="90" t="s">
        <v>2722</v>
      </c>
      <c r="U71" s="90" t="s">
        <v>2726</v>
      </c>
      <c r="V71" s="90" t="s">
        <v>2730</v>
      </c>
      <c r="W71" s="90" t="s">
        <v>3485</v>
      </c>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4106</v>
      </c>
      <c r="B72" s="81" t="s">
        <v>4120</v>
      </c>
      <c r="C72" s="83" t="s">
        <v>4121</v>
      </c>
      <c r="D72" s="85" t="s">
        <v>4122</v>
      </c>
      <c r="E72" s="85" t="s">
        <v>4123</v>
      </c>
      <c r="F72" s="86" t="s">
        <v>4124</v>
      </c>
      <c r="G72" s="86" t="s">
        <v>3902</v>
      </c>
      <c r="H72" s="86">
        <v>2</v>
      </c>
      <c r="I72" s="88">
        <f>IF(COUNTIF(J72:AW72,"&lt;&gt;")=0,"",SUMPRODUCT(((Recommendations[ImplStatus]="Implemented")+(Recommendations[ImplStatus]="Compensated"))*ISNUMBER(MATCH(Recommendations[Id],J72:AW72,0)))/COUNTIF(J72:AW72,"&lt;&gt;"))</f>
        <v>0</v>
      </c>
      <c r="J72" s="90" t="s">
        <v>2160</v>
      </c>
      <c r="K72" s="90" t="s">
        <v>2176</v>
      </c>
      <c r="L72" s="90" t="s">
        <v>2183</v>
      </c>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4106</v>
      </c>
      <c r="B73" s="81" t="s">
        <v>4125</v>
      </c>
      <c r="C73" s="83" t="s">
        <v>4126</v>
      </c>
      <c r="D73" s="85" t="s">
        <v>4127</v>
      </c>
      <c r="E73" s="85" t="s">
        <v>4128</v>
      </c>
      <c r="F73" s="86" t="s">
        <v>3917</v>
      </c>
      <c r="G73" s="86" t="s">
        <v>3870</v>
      </c>
      <c r="H73" s="86">
        <v>2</v>
      </c>
      <c r="I73" s="88">
        <f>IF(COUNTIF(J73:AW73,"&lt;&gt;")=0,"",SUMPRODUCT(((Recommendations[ImplStatus]="Implemented")+(Recommendations[ImplStatus]="Compensated"))*ISNUMBER(MATCH(Recommendations[Id],J73:AW73,0)))/COUNTIF(J73:AW73,"&lt;&gt;"))</f>
        <v>0</v>
      </c>
      <c r="J73" s="90" t="s">
        <v>321</v>
      </c>
      <c r="K73" s="90" t="s">
        <v>327</v>
      </c>
      <c r="L73" s="90" t="s">
        <v>647</v>
      </c>
      <c r="M73" s="90" t="s">
        <v>654</v>
      </c>
      <c r="N73" s="90" t="s">
        <v>1158</v>
      </c>
      <c r="O73" s="90" t="s">
        <v>1166</v>
      </c>
      <c r="P73" s="90" t="s">
        <v>1171</v>
      </c>
      <c r="Q73" s="90" t="s">
        <v>1177</v>
      </c>
      <c r="R73" s="90" t="s">
        <v>1183</v>
      </c>
      <c r="S73" s="90" t="s">
        <v>1188</v>
      </c>
      <c r="T73" s="90" t="s">
        <v>1194</v>
      </c>
      <c r="U73" s="90" t="s">
        <v>1199</v>
      </c>
      <c r="V73" s="90" t="s">
        <v>1204</v>
      </c>
      <c r="W73" s="90" t="s">
        <v>1209</v>
      </c>
      <c r="X73" s="90" t="s">
        <v>1214</v>
      </c>
      <c r="Y73" s="90" t="s">
        <v>1219</v>
      </c>
      <c r="Z73" s="90" t="s">
        <v>1225</v>
      </c>
      <c r="AA73" s="90" t="s">
        <v>1230</v>
      </c>
      <c r="AB73" s="90" t="s">
        <v>1235</v>
      </c>
      <c r="AC73" s="90" t="s">
        <v>1240</v>
      </c>
      <c r="AD73" s="90" t="s">
        <v>1246</v>
      </c>
      <c r="AE73" s="90" t="s">
        <v>1251</v>
      </c>
      <c r="AF73" s="90" t="s">
        <v>1256</v>
      </c>
      <c r="AG73" s="90" t="s">
        <v>1261</v>
      </c>
      <c r="AH73" s="90" t="s">
        <v>1266</v>
      </c>
      <c r="AI73" s="90" t="s">
        <v>1272</v>
      </c>
      <c r="AJ73" s="90" t="s">
        <v>1278</v>
      </c>
      <c r="AK73" s="90" t="s">
        <v>1283</v>
      </c>
      <c r="AL73" s="90" t="s">
        <v>1289</v>
      </c>
      <c r="AM73" s="90" t="s">
        <v>1294</v>
      </c>
      <c r="AN73" s="90" t="s">
        <v>1299</v>
      </c>
      <c r="AO73" s="90" t="s">
        <v>2628</v>
      </c>
      <c r="AP73" s="90" t="s">
        <v>3485</v>
      </c>
      <c r="AQ73" s="90"/>
      <c r="AR73" s="90"/>
      <c r="AS73" s="90"/>
      <c r="AT73" s="90"/>
      <c r="AU73" s="90"/>
      <c r="AV73" s="90"/>
      <c r="AW73" s="101"/>
    </row>
    <row r="74" spans="1:49" ht="60" customHeight="1" x14ac:dyDescent="0.35">
      <c r="A74" s="98" t="s">
        <v>4106</v>
      </c>
      <c r="B74" s="81" t="s">
        <v>4129</v>
      </c>
      <c r="C74" s="83" t="s">
        <v>4130</v>
      </c>
      <c r="D74" s="85" t="s">
        <v>4131</v>
      </c>
      <c r="E74" s="85" t="s">
        <v>4132</v>
      </c>
      <c r="F74" s="86" t="s">
        <v>3917</v>
      </c>
      <c r="G74" s="86" t="s">
        <v>3870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4106</v>
      </c>
      <c r="B75" s="81" t="s">
        <v>4133</v>
      </c>
      <c r="C75" s="83" t="s">
        <v>4134</v>
      </c>
      <c r="D75" s="85" t="s">
        <v>4135</v>
      </c>
      <c r="E75" s="85" t="s">
        <v>4136</v>
      </c>
      <c r="F75" s="86" t="s">
        <v>3917</v>
      </c>
      <c r="G75" s="86" t="s">
        <v>3870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4106</v>
      </c>
      <c r="B76" s="81" t="s">
        <v>4137</v>
      </c>
      <c r="C76" s="83" t="s">
        <v>4138</v>
      </c>
      <c r="D76" s="85" t="s">
        <v>4139</v>
      </c>
      <c r="E76" s="85" t="s">
        <v>4140</v>
      </c>
      <c r="F76" s="86" t="s">
        <v>3917</v>
      </c>
      <c r="G76" s="86" t="s">
        <v>3870</v>
      </c>
      <c r="H76" s="86">
        <v>2</v>
      </c>
      <c r="I76" s="88">
        <f>IF(COUNTIF(J76:AW76,"&lt;&gt;")=0,"",SUMPRODUCT(((Recommendations[ImplStatus]="Implemented")+(Recommendations[ImplStatus]="Compensated"))*ISNUMBER(MATCH(Recommendations[Id],J76:AW76,0)))/COUNTIF(J76:AW76,"&lt;&gt;"))</f>
        <v>0</v>
      </c>
      <c r="J76" s="90" t="s">
        <v>1697</v>
      </c>
      <c r="K76" s="90" t="s">
        <v>3256</v>
      </c>
      <c r="L76" s="90" t="s">
        <v>3263</v>
      </c>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4106</v>
      </c>
      <c r="B77" s="81" t="s">
        <v>4141</v>
      </c>
      <c r="C77" s="83" t="s">
        <v>4142</v>
      </c>
      <c r="D77" s="85" t="s">
        <v>4143</v>
      </c>
      <c r="E77" s="85" t="s">
        <v>4144</v>
      </c>
      <c r="F77" s="86" t="s">
        <v>3917</v>
      </c>
      <c r="G77" s="86" t="s">
        <v>3870</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4106</v>
      </c>
      <c r="B78" s="81" t="s">
        <v>4145</v>
      </c>
      <c r="C78" s="83" t="s">
        <v>4146</v>
      </c>
      <c r="D78" s="85" t="s">
        <v>4147</v>
      </c>
      <c r="E78" s="85" t="s">
        <v>4148</v>
      </c>
      <c r="F78" s="86" t="s">
        <v>3917</v>
      </c>
      <c r="G78" s="86" t="s">
        <v>3902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4106</v>
      </c>
      <c r="B79" s="81" t="s">
        <v>4149</v>
      </c>
      <c r="C79" s="83" t="s">
        <v>4150</v>
      </c>
      <c r="D79" s="85" t="s">
        <v>4151</v>
      </c>
      <c r="E79" s="85" t="s">
        <v>4152</v>
      </c>
      <c r="F79" s="86" t="s">
        <v>3917</v>
      </c>
      <c r="G79" s="86" t="s">
        <v>3870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4106</v>
      </c>
      <c r="B80" s="81" t="s">
        <v>4153</v>
      </c>
      <c r="C80" s="83" t="s">
        <v>4154</v>
      </c>
      <c r="D80" s="85" t="s">
        <v>4155</v>
      </c>
      <c r="E80" s="85" t="s">
        <v>4156</v>
      </c>
      <c r="F80" s="86" t="s">
        <v>3917</v>
      </c>
      <c r="G80" s="86" t="s">
        <v>3870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4157</v>
      </c>
      <c r="B81" s="80">
        <v>9</v>
      </c>
      <c r="C81" s="82" t="s">
        <v>25</v>
      </c>
      <c r="D81" s="84" t="s">
        <v>4158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4157</v>
      </c>
      <c r="B82" s="81" t="s">
        <v>4159</v>
      </c>
      <c r="C82" s="83" t="s">
        <v>4160</v>
      </c>
      <c r="D82" s="85" t="s">
        <v>4161</v>
      </c>
      <c r="E82" s="85" t="s">
        <v>4162</v>
      </c>
      <c r="F82" s="86" t="s">
        <v>3885</v>
      </c>
      <c r="G82" s="86" t="s">
        <v>3902</v>
      </c>
      <c r="H82" s="86">
        <v>1</v>
      </c>
      <c r="I82" s="88">
        <f>IF(COUNTIF(J82:AW82,"&lt;&gt;")=0,"",SUMPRODUCT(((Recommendations[ImplStatus]="Implemented")+(Recommendations[ImplStatus]="Compensated"))*ISNUMBER(MATCH(Recommendations[Id],J82:AW82,0)))/COUNTIF(J82:AW82,"&lt;&gt;"))</f>
        <v>0</v>
      </c>
      <c r="J82" s="90" t="s">
        <v>2754</v>
      </c>
      <c r="K82" s="90" t="s">
        <v>3553</v>
      </c>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4157</v>
      </c>
      <c r="B83" s="81" t="s">
        <v>4163</v>
      </c>
      <c r="C83" s="83" t="s">
        <v>4164</v>
      </c>
      <c r="D83" s="85" t="s">
        <v>4165</v>
      </c>
      <c r="E83" s="85" t="s">
        <v>4166</v>
      </c>
      <c r="F83" s="86" t="s">
        <v>332</v>
      </c>
      <c r="G83" s="86" t="s">
        <v>3902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4157</v>
      </c>
      <c r="B84" s="81" t="s">
        <v>4167</v>
      </c>
      <c r="C84" s="83" t="s">
        <v>4168</v>
      </c>
      <c r="D84" s="85" t="s">
        <v>4169</v>
      </c>
      <c r="E84" s="85" t="s">
        <v>4170</v>
      </c>
      <c r="F84" s="86" t="s">
        <v>4124</v>
      </c>
      <c r="G84" s="86" t="s">
        <v>3902</v>
      </c>
      <c r="H84" s="86">
        <v>2</v>
      </c>
      <c r="I84" s="88">
        <f>IF(COUNTIF(J84:AW84,"&lt;&gt;")=0,"",SUMPRODUCT(((Recommendations[ImplStatus]="Implemented")+(Recommendations[ImplStatus]="Compensated"))*ISNUMBER(MATCH(Recommendations[Id],J84:AW84,0)))/COUNTIF(J84:AW84,"&lt;&gt;"))</f>
        <v>0</v>
      </c>
      <c r="J84" s="90" t="s">
        <v>2754</v>
      </c>
      <c r="K84" s="90" t="s">
        <v>3410</v>
      </c>
      <c r="L84" s="90" t="s">
        <v>3416</v>
      </c>
      <c r="M84" s="90" t="s">
        <v>3466</v>
      </c>
      <c r="N84" s="90" t="s">
        <v>3470</v>
      </c>
      <c r="O84" s="90" t="s">
        <v>3491</v>
      </c>
      <c r="P84" s="90" t="s">
        <v>3528</v>
      </c>
      <c r="Q84" s="90" t="s">
        <v>3546</v>
      </c>
      <c r="R84" s="90" t="s">
        <v>3553</v>
      </c>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4157</v>
      </c>
      <c r="B85" s="81" t="s">
        <v>4171</v>
      </c>
      <c r="C85" s="83" t="s">
        <v>4172</v>
      </c>
      <c r="D85" s="85" t="s">
        <v>4173</v>
      </c>
      <c r="E85" s="85" t="s">
        <v>4174</v>
      </c>
      <c r="F85" s="86" t="s">
        <v>3885</v>
      </c>
      <c r="G85" s="86" t="s">
        <v>3902</v>
      </c>
      <c r="H85" s="86">
        <v>2</v>
      </c>
      <c r="I85" s="88">
        <f>IF(COUNTIF(J85:AW85,"&lt;&gt;")=0,"",SUMPRODUCT(((Recommendations[ImplStatus]="Implemented")+(Recommendations[ImplStatus]="Compensated"))*ISNUMBER(MATCH(Recommendations[Id],J85:AW85,0)))/COUNTIF(J85:AW85,"&lt;&gt;"))</f>
        <v>0</v>
      </c>
      <c r="J85" s="90" t="s">
        <v>3090</v>
      </c>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4157</v>
      </c>
      <c r="B86" s="81" t="s">
        <v>4175</v>
      </c>
      <c r="C86" s="83" t="s">
        <v>4176</v>
      </c>
      <c r="D86" s="85" t="s">
        <v>4177</v>
      </c>
      <c r="E86" s="85" t="s">
        <v>4178</v>
      </c>
      <c r="F86" s="86" t="s">
        <v>4124</v>
      </c>
      <c r="G86" s="86" t="s">
        <v>3902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4157</v>
      </c>
      <c r="B87" s="81" t="s">
        <v>4179</v>
      </c>
      <c r="C87" s="83" t="s">
        <v>4180</v>
      </c>
      <c r="D87" s="85" t="s">
        <v>4181</v>
      </c>
      <c r="E87" s="85" t="s">
        <v>4182</v>
      </c>
      <c r="F87" s="86" t="s">
        <v>4124</v>
      </c>
      <c r="G87" s="86" t="s">
        <v>3902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4157</v>
      </c>
      <c r="B88" s="81" t="s">
        <v>4183</v>
      </c>
      <c r="C88" s="83" t="s">
        <v>4184</v>
      </c>
      <c r="D88" s="85" t="s">
        <v>4185</v>
      </c>
      <c r="E88" s="85" t="s">
        <v>4186</v>
      </c>
      <c r="F88" s="86" t="s">
        <v>4124</v>
      </c>
      <c r="G88" s="86" t="s">
        <v>3902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4187</v>
      </c>
      <c r="B89" s="80">
        <v>10</v>
      </c>
      <c r="C89" s="82" t="s">
        <v>25</v>
      </c>
      <c r="D89" s="84" t="s">
        <v>4188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4187</v>
      </c>
      <c r="B90" s="81" t="s">
        <v>4189</v>
      </c>
      <c r="C90" s="83" t="s">
        <v>4190</v>
      </c>
      <c r="D90" s="85" t="s">
        <v>4191</v>
      </c>
      <c r="E90" s="85" t="s">
        <v>4192</v>
      </c>
      <c r="F90" s="86" t="s">
        <v>332</v>
      </c>
      <c r="G90" s="86" t="s">
        <v>3870</v>
      </c>
      <c r="H90" s="86">
        <v>1</v>
      </c>
      <c r="I90" s="88">
        <f>IF(COUNTIF(J90:AW90,"&lt;&gt;")=0,"",SUMPRODUCT(((Recommendations[ImplStatus]="Implemented")+(Recommendations[ImplStatus]="Compensated"))*ISNUMBER(MATCH(Recommendations[Id],J90:AW90,0)))/COUNTIF(J90:AW90,"&lt;&gt;"))</f>
        <v>0</v>
      </c>
      <c r="J90" s="90" t="s">
        <v>2786</v>
      </c>
      <c r="K90" s="90" t="s">
        <v>2792</v>
      </c>
      <c r="L90" s="90" t="s">
        <v>2820</v>
      </c>
      <c r="M90" s="90" t="s">
        <v>2828</v>
      </c>
      <c r="N90" s="90" t="s">
        <v>2834</v>
      </c>
      <c r="O90" s="90" t="s">
        <v>2840</v>
      </c>
      <c r="P90" s="90" t="s">
        <v>2846</v>
      </c>
      <c r="Q90" s="90" t="s">
        <v>2853</v>
      </c>
      <c r="R90" s="90" t="s">
        <v>2861</v>
      </c>
      <c r="S90" s="90" t="s">
        <v>2868</v>
      </c>
      <c r="T90" s="90" t="s">
        <v>2875</v>
      </c>
      <c r="U90" s="90" t="s">
        <v>2883</v>
      </c>
      <c r="V90" s="90" t="s">
        <v>2890</v>
      </c>
      <c r="W90" s="90" t="s">
        <v>3416</v>
      </c>
      <c r="X90" s="90" t="s">
        <v>3478</v>
      </c>
      <c r="Y90" s="90" t="s">
        <v>3497</v>
      </c>
      <c r="Z90" s="90" t="s">
        <v>3503</v>
      </c>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4187</v>
      </c>
      <c r="B91" s="81" t="s">
        <v>4193</v>
      </c>
      <c r="C91" s="83" t="s">
        <v>4194</v>
      </c>
      <c r="D91" s="85" t="s">
        <v>4195</v>
      </c>
      <c r="E91" s="85" t="s">
        <v>4196</v>
      </c>
      <c r="F91" s="86" t="s">
        <v>332</v>
      </c>
      <c r="G91" s="86" t="s">
        <v>3902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4187</v>
      </c>
      <c r="B92" s="81" t="s">
        <v>4197</v>
      </c>
      <c r="C92" s="83" t="s">
        <v>4198</v>
      </c>
      <c r="D92" s="85" t="s">
        <v>4199</v>
      </c>
      <c r="E92" s="85" t="s">
        <v>4200</v>
      </c>
      <c r="F92" s="86" t="s">
        <v>332</v>
      </c>
      <c r="G92" s="86" t="s">
        <v>3902</v>
      </c>
      <c r="H92" s="86">
        <v>1</v>
      </c>
      <c r="I92" s="88">
        <f>IF(COUNTIF(J92:AW92,"&lt;&gt;")=0,"",SUMPRODUCT(((Recommendations[ImplStatus]="Implemented")+(Recommendations[ImplStatus]="Compensated"))*ISNUMBER(MATCH(Recommendations[Id],J92:AW92,0)))/COUNTIF(J92:AW92,"&lt;&gt;"))</f>
        <v>0</v>
      </c>
      <c r="J92" s="90" t="s">
        <v>2235</v>
      </c>
      <c r="K92" s="90" t="s">
        <v>2242</v>
      </c>
      <c r="L92" s="90" t="s">
        <v>2249</v>
      </c>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4187</v>
      </c>
      <c r="B93" s="81" t="s">
        <v>4201</v>
      </c>
      <c r="C93" s="83" t="s">
        <v>4202</v>
      </c>
      <c r="D93" s="85" t="s">
        <v>4203</v>
      </c>
      <c r="E93" s="85" t="s">
        <v>4204</v>
      </c>
      <c r="F93" s="86" t="s">
        <v>332</v>
      </c>
      <c r="G93" s="86" t="s">
        <v>3870</v>
      </c>
      <c r="H93" s="86">
        <v>2</v>
      </c>
      <c r="I93" s="88">
        <f>IF(COUNTIF(J93:AW93,"&lt;&gt;")=0,"",SUMPRODUCT(((Recommendations[ImplStatus]="Implemented")+(Recommendations[ImplStatus]="Compensated"))*ISNUMBER(MATCH(Recommendations[Id],J93:AW93,0)))/COUNTIF(J93:AW93,"&lt;&gt;"))</f>
        <v>0</v>
      </c>
      <c r="J93" s="90" t="s">
        <v>2861</v>
      </c>
      <c r="K93" s="90" t="s">
        <v>2868</v>
      </c>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4187</v>
      </c>
      <c r="B94" s="81" t="s">
        <v>4205</v>
      </c>
      <c r="C94" s="83" t="s">
        <v>4206</v>
      </c>
      <c r="D94" s="85" t="s">
        <v>4207</v>
      </c>
      <c r="E94" s="85" t="s">
        <v>4208</v>
      </c>
      <c r="F94" s="86" t="s">
        <v>332</v>
      </c>
      <c r="G94" s="86" t="s">
        <v>3902</v>
      </c>
      <c r="H94" s="86">
        <v>2</v>
      </c>
      <c r="I94" s="88">
        <f>IF(COUNTIF(J94:AW94,"&lt;&gt;")=0,"",SUMPRODUCT(((Recommendations[ImplStatus]="Implemented")+(Recommendations[ImplStatus]="Compensated"))*ISNUMBER(MATCH(Recommendations[Id],J94:AW94,0)))/COUNTIF(J94:AW94,"&lt;&gt;"))</f>
        <v>0</v>
      </c>
      <c r="J94" s="90" t="s">
        <v>1336</v>
      </c>
      <c r="K94" s="90" t="s">
        <v>1369</v>
      </c>
      <c r="L94" s="90" t="s">
        <v>1376</v>
      </c>
      <c r="M94" s="90" t="s">
        <v>1383</v>
      </c>
      <c r="N94" s="90" t="s">
        <v>1390</v>
      </c>
      <c r="O94" s="90" t="s">
        <v>1397</v>
      </c>
      <c r="P94" s="90" t="s">
        <v>1456</v>
      </c>
      <c r="Q94" s="90" t="s">
        <v>1629</v>
      </c>
      <c r="R94" s="90" t="s">
        <v>1671</v>
      </c>
      <c r="S94" s="90" t="s">
        <v>1705</v>
      </c>
      <c r="T94" s="90" t="s">
        <v>1712</v>
      </c>
      <c r="U94" s="90" t="s">
        <v>1720</v>
      </c>
      <c r="V94" s="90" t="s">
        <v>1726</v>
      </c>
      <c r="W94" s="90" t="s">
        <v>1732</v>
      </c>
      <c r="X94" s="90" t="s">
        <v>1738</v>
      </c>
      <c r="Y94" s="90" t="s">
        <v>1743</v>
      </c>
      <c r="Z94" s="90" t="s">
        <v>1749</v>
      </c>
      <c r="AA94" s="90" t="s">
        <v>1818</v>
      </c>
      <c r="AB94" s="90" t="s">
        <v>1841</v>
      </c>
      <c r="AC94" s="90" t="s">
        <v>2002</v>
      </c>
      <c r="AD94" s="90" t="s">
        <v>2009</v>
      </c>
      <c r="AE94" s="90" t="s">
        <v>2357</v>
      </c>
      <c r="AF94" s="90" t="s">
        <v>2533</v>
      </c>
      <c r="AG94" s="90" t="s">
        <v>2735</v>
      </c>
      <c r="AH94" s="90" t="s">
        <v>2741</v>
      </c>
      <c r="AI94" s="90" t="s">
        <v>2747</v>
      </c>
      <c r="AJ94" s="90" t="s">
        <v>2799</v>
      </c>
      <c r="AK94" s="90" t="s">
        <v>2806</v>
      </c>
      <c r="AL94" s="90" t="s">
        <v>2812</v>
      </c>
      <c r="AM94" s="90" t="s">
        <v>2897</v>
      </c>
      <c r="AN94" s="90" t="s">
        <v>2904</v>
      </c>
      <c r="AO94" s="90" t="s">
        <v>2911</v>
      </c>
      <c r="AP94" s="90" t="s">
        <v>2917</v>
      </c>
      <c r="AQ94" s="90" t="s">
        <v>2923</v>
      </c>
      <c r="AR94" s="90" t="s">
        <v>2930</v>
      </c>
      <c r="AS94" s="90" t="s">
        <v>3191</v>
      </c>
      <c r="AT94" s="90" t="s">
        <v>3338</v>
      </c>
      <c r="AU94" s="90" t="s">
        <v>3375</v>
      </c>
      <c r="AV94" s="90"/>
      <c r="AW94" s="101"/>
    </row>
    <row r="95" spans="1:49" ht="60" customHeight="1" x14ac:dyDescent="0.35">
      <c r="A95" s="98" t="s">
        <v>4187</v>
      </c>
      <c r="B95" s="81" t="s">
        <v>4209</v>
      </c>
      <c r="C95" s="83" t="s">
        <v>4210</v>
      </c>
      <c r="D95" s="85" t="s">
        <v>4211</v>
      </c>
      <c r="E95" s="85" t="s">
        <v>4212</v>
      </c>
      <c r="F95" s="86" t="s">
        <v>332</v>
      </c>
      <c r="G95" s="86" t="s">
        <v>3902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4187</v>
      </c>
      <c r="B96" s="81" t="s">
        <v>4213</v>
      </c>
      <c r="C96" s="83" t="s">
        <v>4214</v>
      </c>
      <c r="D96" s="85" t="s">
        <v>4215</v>
      </c>
      <c r="E96" s="85" t="s">
        <v>4216</v>
      </c>
      <c r="F96" s="86" t="s">
        <v>332</v>
      </c>
      <c r="G96" s="86" t="s">
        <v>3870</v>
      </c>
      <c r="H96" s="86">
        <v>2</v>
      </c>
      <c r="I96" s="88">
        <f>IF(COUNTIF(J96:AW96,"&lt;&gt;")=0,"",SUMPRODUCT(((Recommendations[ImplStatus]="Implemented")+(Recommendations[ImplStatus]="Compensated"))*ISNUMBER(MATCH(Recommendations[Id],J96:AW96,0)))/COUNTIF(J96:AW96,"&lt;&gt;"))</f>
        <v>0</v>
      </c>
      <c r="J96" s="90" t="s">
        <v>2840</v>
      </c>
      <c r="K96" s="90" t="s">
        <v>2846</v>
      </c>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4217</v>
      </c>
      <c r="B97" s="80">
        <v>11</v>
      </c>
      <c r="C97" s="82" t="s">
        <v>25</v>
      </c>
      <c r="D97" s="84" t="s">
        <v>4218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4217</v>
      </c>
      <c r="B98" s="81" t="s">
        <v>4219</v>
      </c>
      <c r="C98" s="83" t="s">
        <v>4220</v>
      </c>
      <c r="D98" s="85" t="s">
        <v>4221</v>
      </c>
      <c r="E98" s="85" t="s">
        <v>4222</v>
      </c>
      <c r="F98" s="86" t="s">
        <v>3977</v>
      </c>
      <c r="G98" s="86" t="s">
        <v>3918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4217</v>
      </c>
      <c r="B99" s="81" t="s">
        <v>4223</v>
      </c>
      <c r="C99" s="83" t="s">
        <v>4224</v>
      </c>
      <c r="D99" s="85" t="s">
        <v>4225</v>
      </c>
      <c r="E99" s="85" t="s">
        <v>4226</v>
      </c>
      <c r="F99" s="86" t="s">
        <v>3917</v>
      </c>
      <c r="G99" s="86" t="s">
        <v>4227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4217</v>
      </c>
      <c r="B100" s="81" t="s">
        <v>4228</v>
      </c>
      <c r="C100" s="83" t="s">
        <v>4229</v>
      </c>
      <c r="D100" s="85" t="s">
        <v>4230</v>
      </c>
      <c r="E100" s="85" t="s">
        <v>4231</v>
      </c>
      <c r="F100" s="86" t="s">
        <v>3917</v>
      </c>
      <c r="G100" s="86" t="s">
        <v>3902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4217</v>
      </c>
      <c r="B101" s="81" t="s">
        <v>4232</v>
      </c>
      <c r="C101" s="83" t="s">
        <v>4233</v>
      </c>
      <c r="D101" s="85" t="s">
        <v>4234</v>
      </c>
      <c r="E101" s="85" t="s">
        <v>4235</v>
      </c>
      <c r="F101" s="86" t="s">
        <v>3917</v>
      </c>
      <c r="G101" s="86" t="s">
        <v>4227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4217</v>
      </c>
      <c r="B102" s="81" t="s">
        <v>4236</v>
      </c>
      <c r="C102" s="83" t="s">
        <v>4237</v>
      </c>
      <c r="D102" s="85" t="s">
        <v>4238</v>
      </c>
      <c r="E102" s="85" t="s">
        <v>4239</v>
      </c>
      <c r="F102" s="86" t="s">
        <v>3917</v>
      </c>
      <c r="G102" s="86" t="s">
        <v>4227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4240</v>
      </c>
      <c r="B103" s="80">
        <v>12</v>
      </c>
      <c r="C103" s="82" t="s">
        <v>25</v>
      </c>
      <c r="D103" s="84" t="s">
        <v>4241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4240</v>
      </c>
      <c r="B104" s="81" t="s">
        <v>4242</v>
      </c>
      <c r="C104" s="83" t="s">
        <v>4243</v>
      </c>
      <c r="D104" s="85" t="s">
        <v>4244</v>
      </c>
      <c r="E104" s="85" t="s">
        <v>4245</v>
      </c>
      <c r="F104" s="86" t="s">
        <v>4124</v>
      </c>
      <c r="G104" s="86" t="s">
        <v>3902</v>
      </c>
      <c r="H104" s="86">
        <v>1</v>
      </c>
      <c r="I104" s="88">
        <f>IF(COUNTIF(J104:AW104,"&lt;&gt;")=0,"",SUMPRODUCT(((Recommendations[ImplStatus]="Implemented")+(Recommendations[ImplStatus]="Compensated"))*ISNUMBER(MATCH(Recommendations[Id],J104:AW104,0)))/COUNTIF(J104:AW104,"&lt;&gt;"))</f>
        <v>0</v>
      </c>
      <c r="J104" s="90" t="s">
        <v>341</v>
      </c>
      <c r="K104" s="90" t="s">
        <v>348</v>
      </c>
      <c r="L104" s="90" t="s">
        <v>355</v>
      </c>
      <c r="M104" s="90" t="s">
        <v>362</v>
      </c>
      <c r="N104" s="90" t="s">
        <v>368</v>
      </c>
      <c r="O104" s="90" t="s">
        <v>374</v>
      </c>
      <c r="P104" s="90" t="s">
        <v>1545</v>
      </c>
      <c r="Q104" s="90" t="s">
        <v>1576</v>
      </c>
      <c r="R104" s="90" t="s">
        <v>1591</v>
      </c>
      <c r="S104" s="90" t="s">
        <v>1606</v>
      </c>
      <c r="T104" s="90" t="s">
        <v>1916</v>
      </c>
      <c r="U104" s="90" t="s">
        <v>2087</v>
      </c>
      <c r="V104" s="90" t="s">
        <v>2094</v>
      </c>
      <c r="W104" s="90" t="s">
        <v>2100</v>
      </c>
      <c r="X104" s="90" t="s">
        <v>2107</v>
      </c>
      <c r="Y104" s="90" t="s">
        <v>2571</v>
      </c>
      <c r="Z104" s="90" t="s">
        <v>3522</v>
      </c>
      <c r="AA104" s="90" t="s">
        <v>3559</v>
      </c>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4240</v>
      </c>
      <c r="B105" s="81" t="s">
        <v>4246</v>
      </c>
      <c r="C105" s="83" t="s">
        <v>4247</v>
      </c>
      <c r="D105" s="85" t="s">
        <v>4248</v>
      </c>
      <c r="E105" s="85" t="s">
        <v>4249</v>
      </c>
      <c r="F105" s="86" t="s">
        <v>4124</v>
      </c>
      <c r="G105" s="86" t="s">
        <v>3902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4240</v>
      </c>
      <c r="B106" s="81" t="s">
        <v>4250</v>
      </c>
      <c r="C106" s="83" t="s">
        <v>4251</v>
      </c>
      <c r="D106" s="85" t="s">
        <v>4252</v>
      </c>
      <c r="E106" s="85" t="s">
        <v>4253</v>
      </c>
      <c r="F106" s="86" t="s">
        <v>4124</v>
      </c>
      <c r="G106" s="86" t="s">
        <v>3902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4240</v>
      </c>
      <c r="B107" s="81" t="s">
        <v>4254</v>
      </c>
      <c r="C107" s="83" t="s">
        <v>4255</v>
      </c>
      <c r="D107" s="85" t="s">
        <v>4256</v>
      </c>
      <c r="E107" s="85" t="s">
        <v>4257</v>
      </c>
      <c r="F107" s="86" t="s">
        <v>3977</v>
      </c>
      <c r="G107" s="86" t="s">
        <v>3918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4240</v>
      </c>
      <c r="B108" s="81" t="s">
        <v>4258</v>
      </c>
      <c r="C108" s="83" t="s">
        <v>4259</v>
      </c>
      <c r="D108" s="85" t="s">
        <v>4260</v>
      </c>
      <c r="E108" s="85" t="s">
        <v>4261</v>
      </c>
      <c r="F108" s="86" t="s">
        <v>4124</v>
      </c>
      <c r="G108" s="86" t="s">
        <v>3902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4240</v>
      </c>
      <c r="B109" s="81" t="s">
        <v>4262</v>
      </c>
      <c r="C109" s="83" t="s">
        <v>4263</v>
      </c>
      <c r="D109" s="85" t="s">
        <v>4264</v>
      </c>
      <c r="E109" s="85" t="s">
        <v>4265</v>
      </c>
      <c r="F109" s="86" t="s">
        <v>4124</v>
      </c>
      <c r="G109" s="86" t="s">
        <v>3902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4240</v>
      </c>
      <c r="B110" s="81" t="s">
        <v>4266</v>
      </c>
      <c r="C110" s="83" t="s">
        <v>4267</v>
      </c>
      <c r="D110" s="85" t="s">
        <v>4268</v>
      </c>
      <c r="E110" s="85" t="s">
        <v>4269</v>
      </c>
      <c r="F110" s="86" t="s">
        <v>332</v>
      </c>
      <c r="G110" s="86" t="s">
        <v>3902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4240</v>
      </c>
      <c r="B111" s="81" t="s">
        <v>4270</v>
      </c>
      <c r="C111" s="83" t="s">
        <v>4271</v>
      </c>
      <c r="D111" s="85" t="s">
        <v>4272</v>
      </c>
      <c r="E111" s="85" t="s">
        <v>4273</v>
      </c>
      <c r="F111" s="86" t="s">
        <v>332</v>
      </c>
      <c r="G111" s="86" t="s">
        <v>3902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4274</v>
      </c>
      <c r="B112" s="80">
        <v>13</v>
      </c>
      <c r="C112" s="82" t="s">
        <v>25</v>
      </c>
      <c r="D112" s="84" t="s">
        <v>4275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4274</v>
      </c>
      <c r="B113" s="81" t="s">
        <v>4276</v>
      </c>
      <c r="C113" s="83" t="s">
        <v>4277</v>
      </c>
      <c r="D113" s="85" t="s">
        <v>4278</v>
      </c>
      <c r="E113" s="85" t="s">
        <v>4279</v>
      </c>
      <c r="F113" s="86" t="s">
        <v>4124</v>
      </c>
      <c r="G113" s="86" t="s">
        <v>3870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4274</v>
      </c>
      <c r="B114" s="81" t="s">
        <v>4280</v>
      </c>
      <c r="C114" s="83" t="s">
        <v>4281</v>
      </c>
      <c r="D114" s="85" t="s">
        <v>4282</v>
      </c>
      <c r="E114" s="85" t="s">
        <v>4283</v>
      </c>
      <c r="F114" s="86" t="s">
        <v>332</v>
      </c>
      <c r="G114" s="86" t="s">
        <v>3870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4274</v>
      </c>
      <c r="B115" s="81" t="s">
        <v>4284</v>
      </c>
      <c r="C115" s="83" t="s">
        <v>4285</v>
      </c>
      <c r="D115" s="85" t="s">
        <v>4286</v>
      </c>
      <c r="E115" s="85" t="s">
        <v>4287</v>
      </c>
      <c r="F115" s="86" t="s">
        <v>4124</v>
      </c>
      <c r="G115" s="86" t="s">
        <v>3870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4274</v>
      </c>
      <c r="B116" s="81" t="s">
        <v>4288</v>
      </c>
      <c r="C116" s="83" t="s">
        <v>4289</v>
      </c>
      <c r="D116" s="85" t="s">
        <v>4290</v>
      </c>
      <c r="E116" s="85" t="s">
        <v>4291</v>
      </c>
      <c r="F116" s="86" t="s">
        <v>4124</v>
      </c>
      <c r="G116" s="86" t="s">
        <v>3902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4274</v>
      </c>
      <c r="B117" s="81" t="s">
        <v>4292</v>
      </c>
      <c r="C117" s="83" t="s">
        <v>4293</v>
      </c>
      <c r="D117" s="85" t="s">
        <v>4294</v>
      </c>
      <c r="E117" s="85" t="s">
        <v>4295</v>
      </c>
      <c r="F117" s="86" t="s">
        <v>332</v>
      </c>
      <c r="G117" s="86" t="s">
        <v>3902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4274</v>
      </c>
      <c r="B118" s="81" t="s">
        <v>4296</v>
      </c>
      <c r="C118" s="83" t="s">
        <v>4297</v>
      </c>
      <c r="D118" s="85" t="s">
        <v>4298</v>
      </c>
      <c r="E118" s="85" t="s">
        <v>4299</v>
      </c>
      <c r="F118" s="86" t="s">
        <v>4124</v>
      </c>
      <c r="G118" s="86" t="s">
        <v>3870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4274</v>
      </c>
      <c r="B119" s="81" t="s">
        <v>4300</v>
      </c>
      <c r="C119" s="83" t="s">
        <v>4301</v>
      </c>
      <c r="D119" s="85" t="s">
        <v>4302</v>
      </c>
      <c r="E119" s="85" t="s">
        <v>4303</v>
      </c>
      <c r="F119" s="86" t="s">
        <v>332</v>
      </c>
      <c r="G119" s="86" t="s">
        <v>3902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4274</v>
      </c>
      <c r="B120" s="81" t="s">
        <v>4304</v>
      </c>
      <c r="C120" s="83" t="s">
        <v>4305</v>
      </c>
      <c r="D120" s="85" t="s">
        <v>4306</v>
      </c>
      <c r="E120" s="85" t="s">
        <v>4307</v>
      </c>
      <c r="F120" s="86" t="s">
        <v>4124</v>
      </c>
      <c r="G120" s="86" t="s">
        <v>3902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4274</v>
      </c>
      <c r="B121" s="81" t="s">
        <v>4308</v>
      </c>
      <c r="C121" s="83" t="s">
        <v>4309</v>
      </c>
      <c r="D121" s="85" t="s">
        <v>4310</v>
      </c>
      <c r="E121" s="85" t="s">
        <v>4311</v>
      </c>
      <c r="F121" s="86" t="s">
        <v>4124</v>
      </c>
      <c r="G121" s="86" t="s">
        <v>3902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4274</v>
      </c>
      <c r="B122" s="81" t="s">
        <v>4312</v>
      </c>
      <c r="C122" s="83" t="s">
        <v>4313</v>
      </c>
      <c r="D122" s="85" t="s">
        <v>4314</v>
      </c>
      <c r="E122" s="85" t="s">
        <v>4315</v>
      </c>
      <c r="F122" s="86" t="s">
        <v>4124</v>
      </c>
      <c r="G122" s="86" t="s">
        <v>3902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4274</v>
      </c>
      <c r="B123" s="81" t="s">
        <v>4316</v>
      </c>
      <c r="C123" s="83" t="s">
        <v>4317</v>
      </c>
      <c r="D123" s="85" t="s">
        <v>4318</v>
      </c>
      <c r="E123" s="85" t="s">
        <v>4319</v>
      </c>
      <c r="F123" s="86" t="s">
        <v>4124</v>
      </c>
      <c r="G123" s="86" t="s">
        <v>3870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4320</v>
      </c>
      <c r="B124" s="80">
        <v>14</v>
      </c>
      <c r="C124" s="82" t="s">
        <v>25</v>
      </c>
      <c r="D124" s="84" t="s">
        <v>4321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4320</v>
      </c>
      <c r="B125" s="81" t="s">
        <v>4322</v>
      </c>
      <c r="C125" s="83" t="s">
        <v>4323</v>
      </c>
      <c r="D125" s="85" t="s">
        <v>4324</v>
      </c>
      <c r="E125" s="85" t="s">
        <v>4325</v>
      </c>
      <c r="F125" s="86" t="s">
        <v>3977</v>
      </c>
      <c r="G125" s="86" t="s">
        <v>3918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4320</v>
      </c>
      <c r="B126" s="81" t="s">
        <v>4326</v>
      </c>
      <c r="C126" s="83" t="s">
        <v>4327</v>
      </c>
      <c r="D126" s="85" t="s">
        <v>4328</v>
      </c>
      <c r="E126" s="85" t="s">
        <v>4329</v>
      </c>
      <c r="F126" s="86" t="s">
        <v>4002</v>
      </c>
      <c r="G126" s="86" t="s">
        <v>3902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4320</v>
      </c>
      <c r="B127" s="81" t="s">
        <v>4330</v>
      </c>
      <c r="C127" s="83" t="s">
        <v>4331</v>
      </c>
      <c r="D127" s="85" t="s">
        <v>4332</v>
      </c>
      <c r="E127" s="85" t="s">
        <v>4333</v>
      </c>
      <c r="F127" s="86" t="s">
        <v>4002</v>
      </c>
      <c r="G127" s="86" t="s">
        <v>3902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4320</v>
      </c>
      <c r="B128" s="81" t="s">
        <v>4334</v>
      </c>
      <c r="C128" s="83" t="s">
        <v>4335</v>
      </c>
      <c r="D128" s="85" t="s">
        <v>4336</v>
      </c>
      <c r="E128" s="85" t="s">
        <v>4337</v>
      </c>
      <c r="F128" s="86" t="s">
        <v>4002</v>
      </c>
      <c r="G128" s="86" t="s">
        <v>3902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4320</v>
      </c>
      <c r="B129" s="81" t="s">
        <v>4338</v>
      </c>
      <c r="C129" s="83" t="s">
        <v>4339</v>
      </c>
      <c r="D129" s="85" t="s">
        <v>4340</v>
      </c>
      <c r="E129" s="85" t="s">
        <v>4341</v>
      </c>
      <c r="F129" s="86" t="s">
        <v>4002</v>
      </c>
      <c r="G129" s="86" t="s">
        <v>3902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4320</v>
      </c>
      <c r="B130" s="81" t="s">
        <v>4342</v>
      </c>
      <c r="C130" s="83" t="s">
        <v>4343</v>
      </c>
      <c r="D130" s="85" t="s">
        <v>4344</v>
      </c>
      <c r="E130" s="85" t="s">
        <v>4345</v>
      </c>
      <c r="F130" s="86" t="s">
        <v>4002</v>
      </c>
      <c r="G130" s="86" t="s">
        <v>3902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4320</v>
      </c>
      <c r="B131" s="81" t="s">
        <v>4346</v>
      </c>
      <c r="C131" s="83" t="s">
        <v>4347</v>
      </c>
      <c r="D131" s="85" t="s">
        <v>4348</v>
      </c>
      <c r="E131" s="85" t="s">
        <v>4349</v>
      </c>
      <c r="F131" s="86" t="s">
        <v>4002</v>
      </c>
      <c r="G131" s="86" t="s">
        <v>3902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4320</v>
      </c>
      <c r="B132" s="81" t="s">
        <v>4350</v>
      </c>
      <c r="C132" s="83" t="s">
        <v>4351</v>
      </c>
      <c r="D132" s="85" t="s">
        <v>4352</v>
      </c>
      <c r="E132" s="85" t="s">
        <v>4353</v>
      </c>
      <c r="F132" s="86" t="s">
        <v>4002</v>
      </c>
      <c r="G132" s="86" t="s">
        <v>3902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4320</v>
      </c>
      <c r="B133" s="81" t="s">
        <v>4354</v>
      </c>
      <c r="C133" s="83" t="s">
        <v>4355</v>
      </c>
      <c r="D133" s="85" t="s">
        <v>4356</v>
      </c>
      <c r="E133" s="85" t="s">
        <v>4357</v>
      </c>
      <c r="F133" s="86" t="s">
        <v>4002</v>
      </c>
      <c r="G133" s="86" t="s">
        <v>3902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4358</v>
      </c>
      <c r="B134" s="80">
        <v>15</v>
      </c>
      <c r="C134" s="82" t="s">
        <v>25</v>
      </c>
      <c r="D134" s="84" t="s">
        <v>4359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4358</v>
      </c>
      <c r="B135" s="81" t="s">
        <v>4360</v>
      </c>
      <c r="C135" s="83" t="s">
        <v>4361</v>
      </c>
      <c r="D135" s="85" t="s">
        <v>4362</v>
      </c>
      <c r="E135" s="85" t="s">
        <v>4363</v>
      </c>
      <c r="F135" s="86" t="s">
        <v>4002</v>
      </c>
      <c r="G135" s="86" t="s">
        <v>3860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4358</v>
      </c>
      <c r="B136" s="81" t="s">
        <v>4364</v>
      </c>
      <c r="C136" s="83" t="s">
        <v>4365</v>
      </c>
      <c r="D136" s="85" t="s">
        <v>4366</v>
      </c>
      <c r="E136" s="85" t="s">
        <v>4367</v>
      </c>
      <c r="F136" s="86" t="s">
        <v>3977</v>
      </c>
      <c r="G136" s="86" t="s">
        <v>3918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4358</v>
      </c>
      <c r="B137" s="81" t="s">
        <v>4368</v>
      </c>
      <c r="C137" s="83" t="s">
        <v>4369</v>
      </c>
      <c r="D137" s="85" t="s">
        <v>4370</v>
      </c>
      <c r="E137" s="85" t="s">
        <v>4371</v>
      </c>
      <c r="F137" s="86" t="s">
        <v>4002</v>
      </c>
      <c r="G137" s="86" t="s">
        <v>3918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4358</v>
      </c>
      <c r="B138" s="81" t="s">
        <v>4372</v>
      </c>
      <c r="C138" s="83" t="s">
        <v>4373</v>
      </c>
      <c r="D138" s="85" t="s">
        <v>4374</v>
      </c>
      <c r="E138" s="85" t="s">
        <v>4375</v>
      </c>
      <c r="F138" s="86" t="s">
        <v>3977</v>
      </c>
      <c r="G138" s="86" t="s">
        <v>3918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4358</v>
      </c>
      <c r="B139" s="81" t="s">
        <v>4376</v>
      </c>
      <c r="C139" s="83" t="s">
        <v>4377</v>
      </c>
      <c r="D139" s="85" t="s">
        <v>4378</v>
      </c>
      <c r="E139" s="85" t="s">
        <v>4379</v>
      </c>
      <c r="F139" s="86" t="s">
        <v>4002</v>
      </c>
      <c r="G139" s="86" t="s">
        <v>3918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4358</v>
      </c>
      <c r="B140" s="81" t="s">
        <v>4380</v>
      </c>
      <c r="C140" s="83" t="s">
        <v>4381</v>
      </c>
      <c r="D140" s="85" t="s">
        <v>4382</v>
      </c>
      <c r="E140" s="85" t="s">
        <v>4383</v>
      </c>
      <c r="F140" s="86" t="s">
        <v>3917</v>
      </c>
      <c r="G140" s="86" t="s">
        <v>3918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4358</v>
      </c>
      <c r="B141" s="81" t="s">
        <v>4384</v>
      </c>
      <c r="C141" s="83" t="s">
        <v>4385</v>
      </c>
      <c r="D141" s="85" t="s">
        <v>4386</v>
      </c>
      <c r="E141" s="85" t="s">
        <v>4387</v>
      </c>
      <c r="F141" s="86" t="s">
        <v>3917</v>
      </c>
      <c r="G141" s="86" t="s">
        <v>3902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4388</v>
      </c>
      <c r="B142" s="80">
        <v>16</v>
      </c>
      <c r="C142" s="82" t="s">
        <v>25</v>
      </c>
      <c r="D142" s="84" t="s">
        <v>4389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4388</v>
      </c>
      <c r="B143" s="81" t="s">
        <v>4390</v>
      </c>
      <c r="C143" s="83" t="s">
        <v>4391</v>
      </c>
      <c r="D143" s="85" t="s">
        <v>4392</v>
      </c>
      <c r="E143" s="85" t="s">
        <v>4393</v>
      </c>
      <c r="F143" s="86" t="s">
        <v>3977</v>
      </c>
      <c r="G143" s="86" t="s">
        <v>3918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4388</v>
      </c>
      <c r="B144" s="81" t="s">
        <v>4394</v>
      </c>
      <c r="C144" s="83" t="s">
        <v>4395</v>
      </c>
      <c r="D144" s="85" t="s">
        <v>4396</v>
      </c>
      <c r="E144" s="85" t="s">
        <v>4397</v>
      </c>
      <c r="F144" s="86" t="s">
        <v>3977</v>
      </c>
      <c r="G144" s="86" t="s">
        <v>3918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4388</v>
      </c>
      <c r="B145" s="81" t="s">
        <v>4398</v>
      </c>
      <c r="C145" s="83" t="s">
        <v>4399</v>
      </c>
      <c r="D145" s="85" t="s">
        <v>4400</v>
      </c>
      <c r="E145" s="85" t="s">
        <v>4401</v>
      </c>
      <c r="F145" s="86" t="s">
        <v>3885</v>
      </c>
      <c r="G145" s="86" t="s">
        <v>3870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4388</v>
      </c>
      <c r="B146" s="81" t="s">
        <v>4402</v>
      </c>
      <c r="C146" s="83" t="s">
        <v>4403</v>
      </c>
      <c r="D146" s="85" t="s">
        <v>4404</v>
      </c>
      <c r="E146" s="85" t="s">
        <v>4405</v>
      </c>
      <c r="F146" s="86" t="s">
        <v>3885</v>
      </c>
      <c r="G146" s="86" t="s">
        <v>3860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4388</v>
      </c>
      <c r="B147" s="81" t="s">
        <v>4406</v>
      </c>
      <c r="C147" s="83" t="s">
        <v>4407</v>
      </c>
      <c r="D147" s="85" t="s">
        <v>4408</v>
      </c>
      <c r="E147" s="85" t="s">
        <v>4409</v>
      </c>
      <c r="F147" s="86" t="s">
        <v>3885</v>
      </c>
      <c r="G147" s="86" t="s">
        <v>3902</v>
      </c>
      <c r="H147" s="86">
        <v>2</v>
      </c>
      <c r="I147" s="88">
        <f>IF(COUNTIF(J147:AW147,"&lt;&gt;")=0,"",SUMPRODUCT(((Recommendations[ImplStatus]="Implemented")+(Recommendations[ImplStatus]="Compensated"))*ISNUMBER(MATCH(Recommendations[Id],J147:AW147,0)))/COUNTIF(J147:AW147,"&lt;&gt;"))</f>
        <v>0</v>
      </c>
      <c r="J147" s="90" t="s">
        <v>1501</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4388</v>
      </c>
      <c r="B148" s="81" t="s">
        <v>4410</v>
      </c>
      <c r="C148" s="83" t="s">
        <v>4411</v>
      </c>
      <c r="D148" s="85" t="s">
        <v>4412</v>
      </c>
      <c r="E148" s="85" t="s">
        <v>4413</v>
      </c>
      <c r="F148" s="86" t="s">
        <v>3977</v>
      </c>
      <c r="G148" s="86" t="s">
        <v>3918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4388</v>
      </c>
      <c r="B149" s="81" t="s">
        <v>4414</v>
      </c>
      <c r="C149" s="83" t="s">
        <v>4415</v>
      </c>
      <c r="D149" s="85" t="s">
        <v>4416</v>
      </c>
      <c r="E149" s="85" t="s">
        <v>4417</v>
      </c>
      <c r="F149" s="86" t="s">
        <v>3885</v>
      </c>
      <c r="G149" s="86" t="s">
        <v>3902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4388</v>
      </c>
      <c r="B150" s="81" t="s">
        <v>4418</v>
      </c>
      <c r="C150" s="83" t="s">
        <v>4419</v>
      </c>
      <c r="D150" s="85" t="s">
        <v>4420</v>
      </c>
      <c r="E150" s="85" t="s">
        <v>4421</v>
      </c>
      <c r="F150" s="86" t="s">
        <v>4124</v>
      </c>
      <c r="G150" s="86" t="s">
        <v>3902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4388</v>
      </c>
      <c r="B151" s="81" t="s">
        <v>4422</v>
      </c>
      <c r="C151" s="83" t="s">
        <v>4423</v>
      </c>
      <c r="D151" s="85" t="s">
        <v>4424</v>
      </c>
      <c r="E151" s="85" t="s">
        <v>4425</v>
      </c>
      <c r="F151" s="86" t="s">
        <v>4002</v>
      </c>
      <c r="G151" s="86" t="s">
        <v>3902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4388</v>
      </c>
      <c r="B152" s="81" t="s">
        <v>4426</v>
      </c>
      <c r="C152" s="83" t="s">
        <v>4427</v>
      </c>
      <c r="D152" s="85" t="s">
        <v>4428</v>
      </c>
      <c r="E152" s="85" t="s">
        <v>4429</v>
      </c>
      <c r="F152" s="86" t="s">
        <v>3885</v>
      </c>
      <c r="G152" s="86" t="s">
        <v>3902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4388</v>
      </c>
      <c r="B153" s="81" t="s">
        <v>4430</v>
      </c>
      <c r="C153" s="83" t="s">
        <v>4431</v>
      </c>
      <c r="D153" s="85" t="s">
        <v>4432</v>
      </c>
      <c r="E153" s="85" t="s">
        <v>4433</v>
      </c>
      <c r="F153" s="86" t="s">
        <v>3885</v>
      </c>
      <c r="G153" s="86" t="s">
        <v>3902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4388</v>
      </c>
      <c r="B154" s="81" t="s">
        <v>4434</v>
      </c>
      <c r="C154" s="83" t="s">
        <v>4435</v>
      </c>
      <c r="D154" s="85" t="s">
        <v>4436</v>
      </c>
      <c r="E154" s="85" t="s">
        <v>4437</v>
      </c>
      <c r="F154" s="86" t="s">
        <v>3885</v>
      </c>
      <c r="G154" s="86" t="s">
        <v>3902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4388</v>
      </c>
      <c r="B155" s="81" t="s">
        <v>4438</v>
      </c>
      <c r="C155" s="83" t="s">
        <v>4439</v>
      </c>
      <c r="D155" s="85" t="s">
        <v>4440</v>
      </c>
      <c r="E155" s="85" t="s">
        <v>4441</v>
      </c>
      <c r="F155" s="86" t="s">
        <v>3885</v>
      </c>
      <c r="G155" s="86" t="s">
        <v>3870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4388</v>
      </c>
      <c r="B156" s="81" t="s">
        <v>4442</v>
      </c>
      <c r="C156" s="83" t="s">
        <v>4443</v>
      </c>
      <c r="D156" s="85" t="s">
        <v>4444</v>
      </c>
      <c r="E156" s="85" t="s">
        <v>4445</v>
      </c>
      <c r="F156" s="86" t="s">
        <v>3885</v>
      </c>
      <c r="G156" s="86" t="s">
        <v>3902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4446</v>
      </c>
      <c r="B157" s="80">
        <v>17</v>
      </c>
      <c r="C157" s="82" t="s">
        <v>25</v>
      </c>
      <c r="D157" s="84" t="s">
        <v>4447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4446</v>
      </c>
      <c r="B158" s="81" t="s">
        <v>4448</v>
      </c>
      <c r="C158" s="83" t="s">
        <v>4449</v>
      </c>
      <c r="D158" s="85" t="s">
        <v>4450</v>
      </c>
      <c r="E158" s="85" t="s">
        <v>4451</v>
      </c>
      <c r="F158" s="86" t="s">
        <v>4002</v>
      </c>
      <c r="G158" s="86" t="s">
        <v>3865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4446</v>
      </c>
      <c r="B159" s="81" t="s">
        <v>4452</v>
      </c>
      <c r="C159" s="83" t="s">
        <v>4453</v>
      </c>
      <c r="D159" s="85" t="s">
        <v>4454</v>
      </c>
      <c r="E159" s="85" t="s">
        <v>4455</v>
      </c>
      <c r="F159" s="86" t="s">
        <v>3977</v>
      </c>
      <c r="G159" s="86" t="s">
        <v>3918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4446</v>
      </c>
      <c r="B160" s="81" t="s">
        <v>4456</v>
      </c>
      <c r="C160" s="83" t="s">
        <v>4457</v>
      </c>
      <c r="D160" s="85" t="s">
        <v>4458</v>
      </c>
      <c r="E160" s="85" t="s">
        <v>4459</v>
      </c>
      <c r="F160" s="86" t="s">
        <v>3977</v>
      </c>
      <c r="G160" s="86" t="s">
        <v>3918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4446</v>
      </c>
      <c r="B161" s="81" t="s">
        <v>4460</v>
      </c>
      <c r="C161" s="83" t="s">
        <v>4461</v>
      </c>
      <c r="D161" s="85" t="s">
        <v>4462</v>
      </c>
      <c r="E161" s="85" t="s">
        <v>4463</v>
      </c>
      <c r="F161" s="86" t="s">
        <v>3977</v>
      </c>
      <c r="G161" s="86" t="s">
        <v>3918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4446</v>
      </c>
      <c r="B162" s="81" t="s">
        <v>4464</v>
      </c>
      <c r="C162" s="83" t="s">
        <v>4465</v>
      </c>
      <c r="D162" s="85" t="s">
        <v>4466</v>
      </c>
      <c r="E162" s="85" t="s">
        <v>4467</v>
      </c>
      <c r="F162" s="86" t="s">
        <v>4002</v>
      </c>
      <c r="G162" s="86" t="s">
        <v>3865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4446</v>
      </c>
      <c r="B163" s="81" t="s">
        <v>4468</v>
      </c>
      <c r="C163" s="83" t="s">
        <v>4469</v>
      </c>
      <c r="D163" s="85" t="s">
        <v>4470</v>
      </c>
      <c r="E163" s="85" t="s">
        <v>4471</v>
      </c>
      <c r="F163" s="86" t="s">
        <v>4002</v>
      </c>
      <c r="G163" s="86" t="s">
        <v>3865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4446</v>
      </c>
      <c r="B164" s="81" t="s">
        <v>4472</v>
      </c>
      <c r="C164" s="83" t="s">
        <v>4473</v>
      </c>
      <c r="D164" s="85" t="s">
        <v>4474</v>
      </c>
      <c r="E164" s="85" t="s">
        <v>4475</v>
      </c>
      <c r="F164" s="86" t="s">
        <v>4002</v>
      </c>
      <c r="G164" s="86" t="s">
        <v>4227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4446</v>
      </c>
      <c r="B165" s="81" t="s">
        <v>4476</v>
      </c>
      <c r="C165" s="83" t="s">
        <v>4477</v>
      </c>
      <c r="D165" s="85" t="s">
        <v>4478</v>
      </c>
      <c r="E165" s="85" t="s">
        <v>4479</v>
      </c>
      <c r="F165" s="86" t="s">
        <v>4002</v>
      </c>
      <c r="G165" s="86" t="s">
        <v>4227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4446</v>
      </c>
      <c r="B166" s="81" t="s">
        <v>4480</v>
      </c>
      <c r="C166" s="83" t="s">
        <v>4481</v>
      </c>
      <c r="D166" s="85" t="s">
        <v>4482</v>
      </c>
      <c r="E166" s="85" t="s">
        <v>4483</v>
      </c>
      <c r="F166" s="86" t="s">
        <v>3977</v>
      </c>
      <c r="G166" s="86" t="s">
        <v>4227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4484</v>
      </c>
      <c r="B167" s="80">
        <v>18</v>
      </c>
      <c r="C167" s="82" t="s">
        <v>25</v>
      </c>
      <c r="D167" s="84" t="s">
        <v>4485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4484</v>
      </c>
      <c r="B168" s="81" t="s">
        <v>4486</v>
      </c>
      <c r="C168" s="83" t="s">
        <v>4487</v>
      </c>
      <c r="D168" s="85" t="s">
        <v>4488</v>
      </c>
      <c r="E168" s="85" t="s">
        <v>4489</v>
      </c>
      <c r="F168" s="86" t="s">
        <v>3977</v>
      </c>
      <c r="G168" s="86" t="s">
        <v>3918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4484</v>
      </c>
      <c r="B169" s="81" t="s">
        <v>4490</v>
      </c>
      <c r="C169" s="83" t="s">
        <v>4491</v>
      </c>
      <c r="D169" s="85" t="s">
        <v>4492</v>
      </c>
      <c r="E169" s="85" t="s">
        <v>4493</v>
      </c>
      <c r="F169" s="86" t="s">
        <v>4124</v>
      </c>
      <c r="G169" s="86" t="s">
        <v>3870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4484</v>
      </c>
      <c r="B170" s="81" t="s">
        <v>4494</v>
      </c>
      <c r="C170" s="83" t="s">
        <v>4495</v>
      </c>
      <c r="D170" s="85" t="s">
        <v>4496</v>
      </c>
      <c r="E170" s="85" t="s">
        <v>4497</v>
      </c>
      <c r="F170" s="86" t="s">
        <v>4124</v>
      </c>
      <c r="G170" s="86" t="s">
        <v>3902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4484</v>
      </c>
      <c r="B171" s="81" t="s">
        <v>4498</v>
      </c>
      <c r="C171" s="83" t="s">
        <v>4499</v>
      </c>
      <c r="D171" s="85" t="s">
        <v>4500</v>
      </c>
      <c r="E171" s="85" t="s">
        <v>4501</v>
      </c>
      <c r="F171" s="86" t="s">
        <v>4124</v>
      </c>
      <c r="G171" s="86" t="s">
        <v>3902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4484</v>
      </c>
      <c r="B172" s="91" t="s">
        <v>4502</v>
      </c>
      <c r="C172" s="92" t="s">
        <v>4503</v>
      </c>
      <c r="D172" s="93" t="s">
        <v>4504</v>
      </c>
      <c r="E172" s="93" t="s">
        <v>4505</v>
      </c>
      <c r="F172" s="94" t="s">
        <v>4124</v>
      </c>
      <c r="G172" s="94" t="s">
        <v>3870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3565</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IFERROR(INDEX('Recommendations'!$I$2:$I$543, MATCH(J2,'Recommendations'!$B$2:$B$543,0))="Implemented", FALSE))</xm:f>
            <x14:dxf>
              <font>
                <color rgb="FF000000"/>
              </font>
              <fill>
                <patternFill>
                  <bgColor rgb="FF3C7D22"/>
                </patternFill>
              </fill>
            </x14:dxf>
          </x14:cfRule>
          <x14:cfRule type="expression" priority="2" id="{00000000-000E-0000-0400-000002000000}">
            <xm:f>AND(J2&lt;&gt;"", IFERROR(INDEX('Recommendations'!$I$2:$I$543, MATCH(J2,'Recommendations'!$B$2:$B$543,0))="Compensated", FALSE))</xm:f>
            <x14:dxf>
              <font>
                <color rgb="FF000000"/>
              </font>
              <fill>
                <patternFill>
                  <bgColor rgb="FFC6E0B4"/>
                </patternFill>
              </fill>
            </x14:dxf>
          </x14:cfRule>
          <x14:cfRule type="expression" priority="3" id="{00000000-000E-0000-0400-000003000000}">
            <xm:f>AND(J2&lt;&gt;"", IFERROR(INDEX('Recommendations'!$I$2:$I$543, MATCH(J2,'Recommendations'!$B$2:$B$543,0))="Testing", FALSE))</xm:f>
            <x14:dxf>
              <font>
                <color rgb="FF000000"/>
              </font>
              <fill>
                <patternFill>
                  <bgColor rgb="FFFFC000"/>
                </patternFill>
              </fill>
            </x14:dxf>
          </x14:cfRule>
          <x14:cfRule type="expression" priority="4" id="{00000000-000E-0000-0400-000004000000}">
            <xm:f>AND(J2&lt;&gt;"", IFERROR(INDEX('Recommendations'!$I$2:$I$543, MATCH(J2,'Recommendations'!$B$2:$B$543,0))="Failed", FALSE))</xm:f>
            <x14:dxf>
              <font>
                <color rgb="FF000000"/>
              </font>
              <fill>
                <patternFill>
                  <bgColor rgb="FFD82891"/>
                </patternFill>
              </fill>
            </x14:dxf>
          </x14:cfRule>
          <x14:cfRule type="expression" priority="5" id="{00000000-000E-0000-0400-000005000000}">
            <xm:f>AND(J2&lt;&gt;"", IFERROR(INDEX('Recommendations'!$I$2:$I$543, MATCH(J2,'Recommendations'!$B$2:$B$543,0))="Risk Accepted", FALSE))</xm:f>
            <x14:dxf>
              <font>
                <color rgb="FF000000"/>
              </font>
              <fill>
                <patternFill>
                  <bgColor rgb="FFD9D9D9"/>
                </patternFill>
              </fill>
            </x14:dxf>
          </x14:cfRule>
          <x14:cfRule type="expression" priority="6" id="{00000000-000E-0000-0400-000006000000}">
            <xm:f>AND(J2&lt;&gt;"", IFERROR(INDEX('Recommendations'!$I$2:$I$543, MATCH(J2,'Recommendations'!$B$2:$B$543,0))="N/A",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4506</v>
      </c>
      <c r="C1" s="121" t="s">
        <v>11</v>
      </c>
      <c r="D1" s="121" t="s">
        <v>3719</v>
      </c>
      <c r="E1" s="121" t="s">
        <v>4507</v>
      </c>
      <c r="F1" s="121" t="s">
        <v>4508</v>
      </c>
      <c r="G1" s="121" t="s">
        <v>3813</v>
      </c>
      <c r="H1" s="121" t="s">
        <v>3814</v>
      </c>
      <c r="I1" s="121" t="s">
        <v>3815</v>
      </c>
      <c r="J1" s="121" t="s">
        <v>3816</v>
      </c>
      <c r="K1" s="121" t="s">
        <v>3817</v>
      </c>
      <c r="L1" s="121" t="s">
        <v>3818</v>
      </c>
      <c r="M1" s="121" t="s">
        <v>3819</v>
      </c>
      <c r="N1" s="121" t="s">
        <v>3820</v>
      </c>
      <c r="O1" s="121" t="s">
        <v>3821</v>
      </c>
      <c r="P1" s="121" t="s">
        <v>3822</v>
      </c>
      <c r="Q1" s="121" t="s">
        <v>3823</v>
      </c>
      <c r="R1" s="121" t="s">
        <v>3824</v>
      </c>
      <c r="S1" s="121" t="s">
        <v>3825</v>
      </c>
      <c r="T1" s="121" t="s">
        <v>3826</v>
      </c>
      <c r="U1" s="121" t="s">
        <v>3827</v>
      </c>
      <c r="V1" s="121" t="s">
        <v>3828</v>
      </c>
      <c r="W1" s="121" t="s">
        <v>3829</v>
      </c>
      <c r="X1" s="121" t="s">
        <v>3830</v>
      </c>
      <c r="Y1" s="121" t="s">
        <v>3831</v>
      </c>
      <c r="Z1" s="121" t="s">
        <v>3832</v>
      </c>
      <c r="AA1" s="121" t="s">
        <v>3833</v>
      </c>
      <c r="AB1" s="121" t="s">
        <v>3834</v>
      </c>
      <c r="AC1" s="121" t="s">
        <v>3835</v>
      </c>
      <c r="AD1" s="121" t="s">
        <v>3836</v>
      </c>
      <c r="AE1" s="121" t="s">
        <v>3837</v>
      </c>
      <c r="AF1" s="121" t="s">
        <v>3838</v>
      </c>
      <c r="AG1" s="121" t="s">
        <v>3839</v>
      </c>
      <c r="AH1" s="121" t="s">
        <v>3840</v>
      </c>
      <c r="AI1" s="121" t="s">
        <v>3841</v>
      </c>
      <c r="AJ1" s="121" t="s">
        <v>3842</v>
      </c>
      <c r="AK1" s="121" t="s">
        <v>3843</v>
      </c>
      <c r="AL1" s="121" t="s">
        <v>3844</v>
      </c>
      <c r="AM1" s="121" t="s">
        <v>3845</v>
      </c>
      <c r="AN1" s="121" t="s">
        <v>3846</v>
      </c>
      <c r="AO1" s="121" t="s">
        <v>3847</v>
      </c>
      <c r="AP1" s="121" t="s">
        <v>3848</v>
      </c>
      <c r="AQ1" s="121" t="s">
        <v>3849</v>
      </c>
      <c r="AR1" s="121" t="s">
        <v>3850</v>
      </c>
      <c r="AS1" s="121" t="s">
        <v>3851</v>
      </c>
      <c r="AT1" s="121" t="s">
        <v>3852</v>
      </c>
      <c r="AU1" s="122" t="s">
        <v>3853</v>
      </c>
    </row>
    <row r="2" spans="1:47" ht="60" customHeight="1" x14ac:dyDescent="0.35">
      <c r="A2" s="116" t="s">
        <v>4509</v>
      </c>
      <c r="B2" s="106" t="s">
        <v>4510</v>
      </c>
      <c r="C2" s="107" t="s">
        <v>4511</v>
      </c>
      <c r="D2" s="107" t="s">
        <v>4512</v>
      </c>
      <c r="E2" s="107" t="s">
        <v>4513</v>
      </c>
      <c r="F2" s="108" t="s">
        <v>4514</v>
      </c>
      <c r="G2" s="109">
        <f>IF(COUNTIF(H2:AU2,"&lt;&gt;")=0,"",SUMPRODUCT(((Recommendations[ImplStatus]="Implemented")+(Recommendations[ImplStatus]="Compensated"))*ISNUMBER(MATCH(Recommendations[Id],H2:AU2,0)))/COUNTIF(H2:AU2,"&lt;&gt;"))</f>
        <v>0</v>
      </c>
      <c r="H2" s="110" t="s">
        <v>69</v>
      </c>
      <c r="I2" s="110" t="s">
        <v>75</v>
      </c>
      <c r="J2" s="110" t="s">
        <v>81</v>
      </c>
      <c r="K2" s="110" t="s">
        <v>88</v>
      </c>
      <c r="L2" s="110" t="s">
        <v>382</v>
      </c>
      <c r="M2" s="110" t="s">
        <v>396</v>
      </c>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4515</v>
      </c>
      <c r="B3" s="106" t="s">
        <v>4516</v>
      </c>
      <c r="C3" s="107" t="s">
        <v>4517</v>
      </c>
      <c r="D3" s="107" t="s">
        <v>4518</v>
      </c>
      <c r="E3" s="107" t="s">
        <v>4519</v>
      </c>
      <c r="F3" s="108" t="s">
        <v>4520</v>
      </c>
      <c r="G3" s="109">
        <f>IF(COUNTIF(H3:AU3,"&lt;&gt;")=0,"",SUMPRODUCT(((Recommendations[ImplStatus]="Implemented")+(Recommendations[ImplStatus]="Compensated"))*ISNUMBER(MATCH(Recommendations[Id],H3:AU3,0)))/COUNTIF(H3:AU3,"&lt;&gt;"))</f>
        <v>0</v>
      </c>
      <c r="H3" s="110" t="s">
        <v>200</v>
      </c>
      <c r="I3" s="110" t="s">
        <v>595</v>
      </c>
      <c r="J3" s="110" t="s">
        <v>601</v>
      </c>
      <c r="K3" s="110" t="s">
        <v>620</v>
      </c>
      <c r="L3" s="110" t="s">
        <v>1987</v>
      </c>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4521</v>
      </c>
      <c r="B4" s="106" t="s">
        <v>4522</v>
      </c>
      <c r="C4" s="107" t="s">
        <v>4523</v>
      </c>
      <c r="D4" s="107" t="s">
        <v>4524</v>
      </c>
      <c r="E4" s="107" t="s">
        <v>4525</v>
      </c>
      <c r="F4" s="108" t="s">
        <v>4526</v>
      </c>
      <c r="G4" s="109">
        <f>IF(COUNTIF(H4:AU4,"&lt;&gt;")=0,"",SUMPRODUCT(((Recommendations[ImplStatus]="Implemented")+(Recommendations[ImplStatus]="Compensated"))*ISNUMBER(MATCH(Recommendations[Id],H4:AU4,0)))/COUNTIF(H4:AU4,"&lt;&gt;"))</f>
        <v>0</v>
      </c>
      <c r="H4" s="110" t="s">
        <v>2786</v>
      </c>
      <c r="I4" s="110" t="s">
        <v>2792</v>
      </c>
      <c r="J4" s="110" t="s">
        <v>2820</v>
      </c>
      <c r="K4" s="110" t="s">
        <v>2828</v>
      </c>
      <c r="L4" s="110" t="s">
        <v>2834</v>
      </c>
      <c r="M4" s="110" t="s">
        <v>2840</v>
      </c>
      <c r="N4" s="110" t="s">
        <v>2846</v>
      </c>
      <c r="O4" s="110" t="s">
        <v>2853</v>
      </c>
      <c r="P4" s="110" t="s">
        <v>2861</v>
      </c>
      <c r="Q4" s="110" t="s">
        <v>2868</v>
      </c>
      <c r="R4" s="110" t="s">
        <v>2875</v>
      </c>
      <c r="S4" s="110" t="s">
        <v>2883</v>
      </c>
      <c r="T4" s="110" t="s">
        <v>2890</v>
      </c>
      <c r="U4" s="110" t="s">
        <v>3478</v>
      </c>
      <c r="V4" s="110" t="s">
        <v>3497</v>
      </c>
      <c r="W4" s="110" t="s">
        <v>3503</v>
      </c>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4527</v>
      </c>
      <c r="B5" s="106" t="s">
        <v>4528</v>
      </c>
      <c r="C5" s="107" t="s">
        <v>4529</v>
      </c>
      <c r="D5" s="107" t="s">
        <v>4530</v>
      </c>
      <c r="E5" s="107" t="s">
        <v>4531</v>
      </c>
      <c r="F5" s="108" t="s">
        <v>4532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4533</v>
      </c>
      <c r="B6" s="106" t="s">
        <v>4534</v>
      </c>
      <c r="C6" s="107" t="s">
        <v>4535</v>
      </c>
      <c r="D6" s="107" t="s">
        <v>4536</v>
      </c>
      <c r="E6" s="107" t="s">
        <v>25</v>
      </c>
      <c r="F6" s="108" t="s">
        <v>4537</v>
      </c>
      <c r="G6" s="109">
        <f>IF(COUNTIF(H6:AU6,"&lt;&gt;")=0,"",SUMPRODUCT(((Recommendations[ImplStatus]="Implemented")+(Recommendations[ImplStatus]="Compensated"))*ISNUMBER(MATCH(Recommendations[Id],H6:AU6,0)))/COUNTIF(H6:AU6,"&lt;&gt;"))</f>
        <v>0</v>
      </c>
      <c r="H6" s="110" t="s">
        <v>3323</v>
      </c>
      <c r="I6" s="110" t="s">
        <v>3330</v>
      </c>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4538</v>
      </c>
      <c r="B7" s="106" t="s">
        <v>13</v>
      </c>
      <c r="C7" s="107" t="s">
        <v>4539</v>
      </c>
      <c r="D7" s="107" t="s">
        <v>4540</v>
      </c>
      <c r="E7" s="107" t="s">
        <v>25</v>
      </c>
      <c r="F7" s="108" t="s">
        <v>4541</v>
      </c>
      <c r="G7" s="109">
        <f>IF(COUNTIF(H7:AU7,"&lt;&gt;")=0,"",SUMPRODUCT(((Recommendations[ImplStatus]="Implemented")+(Recommendations[ImplStatus]="Compensated"))*ISNUMBER(MATCH(Recommendations[Id],H7:AU7,0)))/COUNTIF(H7:AU7,"&lt;&gt;"))</f>
        <v>0</v>
      </c>
      <c r="H7" s="110" t="s">
        <v>683</v>
      </c>
      <c r="I7" s="110" t="s">
        <v>690</v>
      </c>
      <c r="J7" s="110" t="s">
        <v>697</v>
      </c>
      <c r="K7" s="110" t="s">
        <v>704</v>
      </c>
      <c r="L7" s="110" t="s">
        <v>711</v>
      </c>
      <c r="M7" s="110" t="s">
        <v>717</v>
      </c>
      <c r="N7" s="110" t="s">
        <v>724</v>
      </c>
      <c r="O7" s="110" t="s">
        <v>1188</v>
      </c>
      <c r="P7" s="110" t="s">
        <v>1214</v>
      </c>
      <c r="Q7" s="110" t="s">
        <v>1219</v>
      </c>
      <c r="R7" s="110" t="s">
        <v>1266</v>
      </c>
      <c r="S7" s="110" t="s">
        <v>1272</v>
      </c>
      <c r="T7" s="110" t="s">
        <v>1278</v>
      </c>
      <c r="U7" s="110" t="s">
        <v>1294</v>
      </c>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4542</v>
      </c>
      <c r="B8" s="106" t="s">
        <v>4543</v>
      </c>
      <c r="C8" s="107" t="s">
        <v>4544</v>
      </c>
      <c r="D8" s="107" t="s">
        <v>4545</v>
      </c>
      <c r="E8" s="107" t="s">
        <v>25</v>
      </c>
      <c r="F8" s="108" t="s">
        <v>4546</v>
      </c>
      <c r="G8" s="109">
        <f>IF(COUNTIF(H8:AU8,"&lt;&gt;")=0,"",SUMPRODUCT(((Recommendations[ImplStatus]="Implemented")+(Recommendations[ImplStatus]="Compensated"))*ISNUMBER(MATCH(Recommendations[Id],H8:AU8,0)))/COUNTIF(H8:AU8,"&lt;&gt;"))</f>
        <v>0</v>
      </c>
      <c r="H8" s="110" t="s">
        <v>3256</v>
      </c>
      <c r="I8" s="110" t="s">
        <v>3263</v>
      </c>
      <c r="J8" s="110" t="s">
        <v>3410</v>
      </c>
      <c r="K8" s="110" t="s">
        <v>3416</v>
      </c>
      <c r="L8" s="110" t="s">
        <v>3466</v>
      </c>
      <c r="M8" s="110" t="s">
        <v>3470</v>
      </c>
      <c r="N8" s="110" t="s">
        <v>3509</v>
      </c>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4547</v>
      </c>
      <c r="B9" s="106" t="s">
        <v>4548</v>
      </c>
      <c r="C9" s="107" t="s">
        <v>4549</v>
      </c>
      <c r="D9" s="107" t="s">
        <v>4550</v>
      </c>
      <c r="E9" s="107" t="s">
        <v>25</v>
      </c>
      <c r="F9" s="108" t="s">
        <v>4551</v>
      </c>
      <c r="G9" s="109">
        <f>IF(COUNTIF(H9:AU9,"&lt;&gt;")=0,"",SUMPRODUCT(((Recommendations[ImplStatus]="Implemented")+(Recommendations[ImplStatus]="Compensated"))*ISNUMBER(MATCH(Recommendations[Id],H9:AU9,0)))/COUNTIF(H9:AU9,"&lt;&gt;"))</f>
        <v>0</v>
      </c>
      <c r="H9" s="110" t="s">
        <v>1712</v>
      </c>
      <c r="I9" s="110" t="s">
        <v>1720</v>
      </c>
      <c r="J9" s="110" t="s">
        <v>1726</v>
      </c>
      <c r="K9" s="110" t="s">
        <v>1732</v>
      </c>
      <c r="L9" s="110" t="s">
        <v>1738</v>
      </c>
      <c r="M9" s="110" t="s">
        <v>1743</v>
      </c>
      <c r="N9" s="110" t="s">
        <v>1749</v>
      </c>
      <c r="O9" s="110" t="s">
        <v>1841</v>
      </c>
      <c r="P9" s="110" t="s">
        <v>2897</v>
      </c>
      <c r="Q9" s="110" t="s">
        <v>2904</v>
      </c>
      <c r="R9" s="110" t="s">
        <v>2911</v>
      </c>
      <c r="S9" s="110" t="s">
        <v>2917</v>
      </c>
      <c r="T9" s="110" t="s">
        <v>2923</v>
      </c>
      <c r="U9" s="110" t="s">
        <v>2930</v>
      </c>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4552</v>
      </c>
      <c r="B10" s="106" t="s">
        <v>4553</v>
      </c>
      <c r="C10" s="107" t="s">
        <v>4554</v>
      </c>
      <c r="D10" s="107" t="s">
        <v>4555</v>
      </c>
      <c r="E10" s="107" t="s">
        <v>25</v>
      </c>
      <c r="F10" s="108" t="s">
        <v>4556</v>
      </c>
      <c r="G10" s="109">
        <f>IF(COUNTIF(H10:AU10,"&lt;&gt;")=0,"",SUMPRODUCT(((Recommendations[ImplStatus]="Implemented")+(Recommendations[ImplStatus]="Compensated"))*ISNUMBER(MATCH(Recommendations[Id],H10:AU10,0)))/COUNTIF(H10:AU10,"&lt;&gt;"))</f>
        <v>0</v>
      </c>
      <c r="H10" s="110" t="s">
        <v>3256</v>
      </c>
      <c r="I10" s="110" t="s">
        <v>3263</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4557</v>
      </c>
      <c r="B11" s="106" t="s">
        <v>4558</v>
      </c>
      <c r="C11" s="107" t="s">
        <v>4559</v>
      </c>
      <c r="D11" s="107" t="s">
        <v>4560</v>
      </c>
      <c r="E11" s="107" t="s">
        <v>25</v>
      </c>
      <c r="F11" s="108" t="s">
        <v>4561</v>
      </c>
      <c r="G11" s="109">
        <f>IF(COUNTIF(H11:AU11,"&lt;&gt;")=0,"",SUMPRODUCT(((Recommendations[ImplStatus]="Implemented")+(Recommendations[ImplStatus]="Compensated"))*ISNUMBER(MATCH(Recommendations[Id],H11:AU11,0)))/COUNTIF(H11:AU11,"&lt;&gt;"))</f>
        <v>0</v>
      </c>
      <c r="H11" s="110" t="s">
        <v>94</v>
      </c>
      <c r="I11" s="110" t="s">
        <v>215</v>
      </c>
      <c r="J11" s="110" t="s">
        <v>521</v>
      </c>
      <c r="K11" s="110" t="s">
        <v>1376</v>
      </c>
      <c r="L11" s="110" t="s">
        <v>1397</v>
      </c>
      <c r="M11" s="110" t="s">
        <v>2002</v>
      </c>
      <c r="N11" s="110" t="s">
        <v>2009</v>
      </c>
      <c r="O11" s="110" t="s">
        <v>2806</v>
      </c>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4562</v>
      </c>
      <c r="B12" s="106" t="s">
        <v>4563</v>
      </c>
      <c r="C12" s="107" t="s">
        <v>4564</v>
      </c>
      <c r="D12" s="107" t="s">
        <v>4565</v>
      </c>
      <c r="E12" s="107" t="s">
        <v>25</v>
      </c>
      <c r="F12" s="108" t="s">
        <v>4566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4567</v>
      </c>
      <c r="B13" s="106" t="s">
        <v>4568</v>
      </c>
      <c r="C13" s="107" t="s">
        <v>4569</v>
      </c>
      <c r="D13" s="107" t="s">
        <v>4570</v>
      </c>
      <c r="E13" s="107" t="s">
        <v>25</v>
      </c>
      <c r="F13" s="108" t="s">
        <v>4571</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4572</v>
      </c>
      <c r="B14" s="106" t="s">
        <v>4573</v>
      </c>
      <c r="C14" s="107" t="s">
        <v>4574</v>
      </c>
      <c r="D14" s="107" t="s">
        <v>4575</v>
      </c>
      <c r="E14" s="107" t="s">
        <v>25</v>
      </c>
      <c r="F14" s="108" t="s">
        <v>4576</v>
      </c>
      <c r="G14" s="109">
        <f>IF(COUNTIF(H14:AU14,"&lt;&gt;")=0,"",SUMPRODUCT(((Recommendations[ImplStatus]="Implemented")+(Recommendations[ImplStatus]="Compensated"))*ISNUMBER(MATCH(Recommendations[Id],H14:AU14,0)))/COUNTIF(H14:AU14,"&lt;&gt;"))</f>
        <v>0</v>
      </c>
      <c r="H14" s="110" t="s">
        <v>737</v>
      </c>
      <c r="I14" s="110" t="s">
        <v>744</v>
      </c>
      <c r="J14" s="110" t="s">
        <v>751</v>
      </c>
      <c r="K14" s="110" t="s">
        <v>758</v>
      </c>
      <c r="L14" s="110" t="s">
        <v>765</v>
      </c>
      <c r="M14" s="110" t="s">
        <v>771</v>
      </c>
      <c r="N14" s="110" t="s">
        <v>778</v>
      </c>
      <c r="O14" s="110" t="s">
        <v>785</v>
      </c>
      <c r="P14" s="110" t="s">
        <v>792</v>
      </c>
      <c r="Q14" s="110" t="s">
        <v>799</v>
      </c>
      <c r="R14" s="110" t="s">
        <v>806</v>
      </c>
      <c r="S14" s="110" t="s">
        <v>812</v>
      </c>
      <c r="T14" s="110" t="s">
        <v>818</v>
      </c>
      <c r="U14" s="110" t="s">
        <v>824</v>
      </c>
      <c r="V14" s="110" t="s">
        <v>830</v>
      </c>
      <c r="W14" s="110" t="s">
        <v>836</v>
      </c>
      <c r="X14" s="110" t="s">
        <v>842</v>
      </c>
      <c r="Y14" s="110" t="s">
        <v>847</v>
      </c>
      <c r="Z14" s="110" t="s">
        <v>854</v>
      </c>
      <c r="AA14" s="110" t="s">
        <v>860</v>
      </c>
      <c r="AB14" s="110" t="s">
        <v>866</v>
      </c>
      <c r="AC14" s="110" t="s">
        <v>872</v>
      </c>
      <c r="AD14" s="110" t="s">
        <v>878</v>
      </c>
      <c r="AE14" s="110" t="s">
        <v>884</v>
      </c>
      <c r="AF14" s="110" t="s">
        <v>890</v>
      </c>
      <c r="AG14" s="110" t="s">
        <v>897</v>
      </c>
      <c r="AH14" s="110" t="s">
        <v>904</v>
      </c>
      <c r="AI14" s="110" t="s">
        <v>911</v>
      </c>
      <c r="AJ14" s="110" t="s">
        <v>917</v>
      </c>
      <c r="AK14" s="110" t="s">
        <v>923</v>
      </c>
      <c r="AL14" s="110" t="s">
        <v>929</v>
      </c>
      <c r="AM14" s="110" t="s">
        <v>935</v>
      </c>
      <c r="AN14" s="110" t="s">
        <v>941</v>
      </c>
      <c r="AO14" s="110" t="s">
        <v>947</v>
      </c>
      <c r="AP14" s="110" t="s">
        <v>953</v>
      </c>
      <c r="AQ14" s="110" t="s">
        <v>959</v>
      </c>
      <c r="AR14" s="110" t="s">
        <v>965</v>
      </c>
      <c r="AS14" s="110" t="s">
        <v>971</v>
      </c>
      <c r="AT14" s="110" t="s">
        <v>977</v>
      </c>
      <c r="AU14" s="118" t="s">
        <v>983</v>
      </c>
    </row>
    <row r="15" spans="1:47" ht="60" customHeight="1" x14ac:dyDescent="0.35">
      <c r="A15" s="116" t="s">
        <v>4577</v>
      </c>
      <c r="B15" s="106" t="s">
        <v>4578</v>
      </c>
      <c r="C15" s="107" t="s">
        <v>4579</v>
      </c>
      <c r="D15" s="107" t="s">
        <v>4580</v>
      </c>
      <c r="E15" s="107" t="s">
        <v>25</v>
      </c>
      <c r="F15" s="108" t="s">
        <v>4581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4582</v>
      </c>
      <c r="B16" s="106" t="s">
        <v>4583</v>
      </c>
      <c r="C16" s="107" t="s">
        <v>4584</v>
      </c>
      <c r="D16" s="107" t="s">
        <v>4585</v>
      </c>
      <c r="E16" s="107" t="s">
        <v>25</v>
      </c>
      <c r="F16" s="108" t="s">
        <v>4586</v>
      </c>
      <c r="G16" s="109">
        <f>IF(COUNTIF(H16:AU16,"&lt;&gt;")=0,"",SUMPRODUCT(((Recommendations[ImplStatus]="Implemented")+(Recommendations[ImplStatus]="Compensated"))*ISNUMBER(MATCH(Recommendations[Id],H16:AU16,0)))/COUNTIF(H16:AU16,"&lt;&gt;"))</f>
        <v>0</v>
      </c>
      <c r="H16" s="110" t="s">
        <v>662</v>
      </c>
      <c r="I16" s="110" t="s">
        <v>670</v>
      </c>
      <c r="J16" s="110" t="s">
        <v>676</v>
      </c>
      <c r="K16" s="110" t="s">
        <v>1705</v>
      </c>
      <c r="L16" s="110" t="s">
        <v>1791</v>
      </c>
      <c r="M16" s="110" t="s">
        <v>2265</v>
      </c>
      <c r="N16" s="110" t="s">
        <v>2272</v>
      </c>
      <c r="O16" s="110" t="s">
        <v>2279</v>
      </c>
      <c r="P16" s="110" t="s">
        <v>2285</v>
      </c>
      <c r="Q16" s="110" t="s">
        <v>2292</v>
      </c>
      <c r="R16" s="110" t="s">
        <v>2298</v>
      </c>
      <c r="S16" s="110" t="s">
        <v>2305</v>
      </c>
      <c r="T16" s="110" t="s">
        <v>2311</v>
      </c>
      <c r="U16" s="110" t="s">
        <v>2317</v>
      </c>
      <c r="V16" s="110" t="s">
        <v>2323</v>
      </c>
      <c r="W16" s="110" t="s">
        <v>2329</v>
      </c>
      <c r="X16" s="110" t="s">
        <v>2336</v>
      </c>
      <c r="Y16" s="110" t="s">
        <v>2342</v>
      </c>
      <c r="Z16" s="110" t="s">
        <v>2350</v>
      </c>
      <c r="AA16" s="110" t="s">
        <v>2357</v>
      </c>
      <c r="AB16" s="110" t="s">
        <v>2363</v>
      </c>
      <c r="AC16" s="110" t="s">
        <v>2369</v>
      </c>
      <c r="AD16" s="110" t="s">
        <v>2375</v>
      </c>
      <c r="AE16" s="110" t="s">
        <v>2381</v>
      </c>
      <c r="AF16" s="110" t="s">
        <v>2387</v>
      </c>
      <c r="AG16" s="110" t="s">
        <v>2394</v>
      </c>
      <c r="AH16" s="110" t="s">
        <v>2401</v>
      </c>
      <c r="AI16" s="110" t="s">
        <v>2407</v>
      </c>
      <c r="AJ16" s="110" t="s">
        <v>2414</v>
      </c>
      <c r="AK16" s="110" t="s">
        <v>2419</v>
      </c>
      <c r="AL16" s="110" t="s">
        <v>2425</v>
      </c>
      <c r="AM16" s="110" t="s">
        <v>2432</v>
      </c>
      <c r="AN16" s="110" t="s">
        <v>2440</v>
      </c>
      <c r="AO16" s="110" t="s">
        <v>2447</v>
      </c>
      <c r="AP16" s="110" t="s">
        <v>2453</v>
      </c>
      <c r="AQ16" s="110" t="s">
        <v>2458</v>
      </c>
      <c r="AR16" s="110" t="s">
        <v>2464</v>
      </c>
      <c r="AS16" s="110" t="s">
        <v>2470</v>
      </c>
      <c r="AT16" s="110" t="s">
        <v>2477</v>
      </c>
      <c r="AU16" s="118" t="s">
        <v>2483</v>
      </c>
    </row>
    <row r="17" spans="1:47" ht="60" customHeight="1" x14ac:dyDescent="0.35">
      <c r="A17" s="116" t="s">
        <v>4587</v>
      </c>
      <c r="B17" s="106" t="s">
        <v>4588</v>
      </c>
      <c r="C17" s="107" t="s">
        <v>4589</v>
      </c>
      <c r="D17" s="107" t="s">
        <v>4590</v>
      </c>
      <c r="E17" s="107" t="s">
        <v>25</v>
      </c>
      <c r="F17" s="108" t="s">
        <v>4591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4592</v>
      </c>
      <c r="B18" s="106" t="s">
        <v>4593</v>
      </c>
      <c r="C18" s="107" t="s">
        <v>4594</v>
      </c>
      <c r="D18" s="107" t="s">
        <v>4595</v>
      </c>
      <c r="E18" s="107" t="s">
        <v>25</v>
      </c>
      <c r="F18" s="108" t="s">
        <v>4596</v>
      </c>
      <c r="G18" s="109">
        <f>IF(COUNTIF(H18:AU18,"&lt;&gt;")=0,"",SUMPRODUCT(((Recommendations[ImplStatus]="Implemented")+(Recommendations[ImplStatus]="Compensated"))*ISNUMBER(MATCH(Recommendations[Id],H18:AU18,0)))/COUNTIF(H18:AU18,"&lt;&gt;"))</f>
        <v>0</v>
      </c>
      <c r="H18" s="110" t="s">
        <v>94</v>
      </c>
      <c r="I18" s="110" t="s">
        <v>106</v>
      </c>
      <c r="J18" s="110" t="s">
        <v>164</v>
      </c>
      <c r="K18" s="110" t="s">
        <v>169</v>
      </c>
      <c r="L18" s="110" t="s">
        <v>200</v>
      </c>
      <c r="M18" s="110" t="s">
        <v>204</v>
      </c>
      <c r="N18" s="110" t="s">
        <v>225</v>
      </c>
      <c r="O18" s="110" t="s">
        <v>287</v>
      </c>
      <c r="P18" s="110" t="s">
        <v>1336</v>
      </c>
      <c r="Q18" s="110" t="s">
        <v>1369</v>
      </c>
      <c r="R18" s="110" t="s">
        <v>1376</v>
      </c>
      <c r="S18" s="110" t="s">
        <v>1383</v>
      </c>
      <c r="T18" s="110" t="s">
        <v>1390</v>
      </c>
      <c r="U18" s="110" t="s">
        <v>1397</v>
      </c>
      <c r="V18" s="110" t="s">
        <v>1665</v>
      </c>
      <c r="W18" s="110" t="s">
        <v>1671</v>
      </c>
      <c r="X18" s="110" t="s">
        <v>1677</v>
      </c>
      <c r="Y18" s="110" t="s">
        <v>1683</v>
      </c>
      <c r="Z18" s="110" t="s">
        <v>1712</v>
      </c>
      <c r="AA18" s="110" t="s">
        <v>1720</v>
      </c>
      <c r="AB18" s="110" t="s">
        <v>1726</v>
      </c>
      <c r="AC18" s="110" t="s">
        <v>1732</v>
      </c>
      <c r="AD18" s="110" t="s">
        <v>1738</v>
      </c>
      <c r="AE18" s="110" t="s">
        <v>1743</v>
      </c>
      <c r="AF18" s="110" t="s">
        <v>1749</v>
      </c>
      <c r="AG18" s="110" t="s">
        <v>1841</v>
      </c>
      <c r="AH18" s="110" t="s">
        <v>1895</v>
      </c>
      <c r="AI18" s="110" t="s">
        <v>1930</v>
      </c>
      <c r="AJ18" s="110" t="s">
        <v>2002</v>
      </c>
      <c r="AK18" s="110" t="s">
        <v>2009</v>
      </c>
      <c r="AL18" s="110" t="s">
        <v>2799</v>
      </c>
      <c r="AM18" s="110" t="s">
        <v>2806</v>
      </c>
      <c r="AN18" s="110" t="s">
        <v>2812</v>
      </c>
      <c r="AO18" s="110" t="s">
        <v>2897</v>
      </c>
      <c r="AP18" s="110" t="s">
        <v>2904</v>
      </c>
      <c r="AQ18" s="110" t="s">
        <v>2911</v>
      </c>
      <c r="AR18" s="110" t="s">
        <v>2917</v>
      </c>
      <c r="AS18" s="110" t="s">
        <v>2923</v>
      </c>
      <c r="AT18" s="110" t="s">
        <v>2930</v>
      </c>
      <c r="AU18" s="118" t="s">
        <v>3222</v>
      </c>
    </row>
    <row r="19" spans="1:47" ht="60" customHeight="1" x14ac:dyDescent="0.35">
      <c r="A19" s="116" t="s">
        <v>4597</v>
      </c>
      <c r="B19" s="106" t="s">
        <v>4598</v>
      </c>
      <c r="C19" s="107" t="s">
        <v>4599</v>
      </c>
      <c r="D19" s="107" t="s">
        <v>4600</v>
      </c>
      <c r="E19" s="107" t="s">
        <v>25</v>
      </c>
      <c r="F19" s="108" t="s">
        <v>4601</v>
      </c>
      <c r="G19" s="109">
        <f>IF(COUNTIF(H19:AU19,"&lt;&gt;")=0,"",SUMPRODUCT(((Recommendations[ImplStatus]="Implemented")+(Recommendations[ImplStatus]="Compensated"))*ISNUMBER(MATCH(Recommendations[Id],H19:AU19,0)))/COUNTIF(H19:AU19,"&lt;&gt;"))</f>
        <v>0</v>
      </c>
      <c r="H19" s="110" t="s">
        <v>1369</v>
      </c>
      <c r="I19" s="110" t="s">
        <v>2735</v>
      </c>
      <c r="J19" s="110" t="s">
        <v>2741</v>
      </c>
      <c r="K19" s="110" t="s">
        <v>2747</v>
      </c>
      <c r="L19" s="110" t="s">
        <v>2799</v>
      </c>
      <c r="M19" s="110" t="s">
        <v>2812</v>
      </c>
      <c r="N19" s="110" t="s">
        <v>3338</v>
      </c>
      <c r="O19" s="110" t="s">
        <v>3375</v>
      </c>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4602</v>
      </c>
      <c r="B20" s="106" t="s">
        <v>4603</v>
      </c>
      <c r="C20" s="107" t="s">
        <v>4604</v>
      </c>
      <c r="D20" s="107" t="s">
        <v>4605</v>
      </c>
      <c r="E20" s="107" t="s">
        <v>25</v>
      </c>
      <c r="F20" s="108" t="s">
        <v>4606</v>
      </c>
      <c r="G20" s="109">
        <f>IF(COUNTIF(H20:AU20,"&lt;&gt;")=0,"",SUMPRODUCT(((Recommendations[ImplStatus]="Implemented")+(Recommendations[ImplStatus]="Compensated"))*ISNUMBER(MATCH(Recommendations[Id],H20:AU20,0)))/COUNTIF(H20:AU20,"&lt;&gt;"))</f>
        <v>0</v>
      </c>
      <c r="H20" s="110" t="s">
        <v>341</v>
      </c>
      <c r="I20" s="110" t="s">
        <v>348</v>
      </c>
      <c r="J20" s="110" t="s">
        <v>355</v>
      </c>
      <c r="K20" s="110" t="s">
        <v>368</v>
      </c>
      <c r="L20" s="110" t="s">
        <v>374</v>
      </c>
      <c r="M20" s="110" t="s">
        <v>445</v>
      </c>
      <c r="N20" s="110" t="s">
        <v>452</v>
      </c>
      <c r="O20" s="110" t="s">
        <v>459</v>
      </c>
      <c r="P20" s="110" t="s">
        <v>474</v>
      </c>
      <c r="Q20" s="110" t="s">
        <v>480</v>
      </c>
      <c r="R20" s="110" t="s">
        <v>627</v>
      </c>
      <c r="S20" s="110" t="s">
        <v>634</v>
      </c>
      <c r="T20" s="110" t="s">
        <v>641</v>
      </c>
      <c r="U20" s="110" t="s">
        <v>1034</v>
      </c>
      <c r="V20" s="110" t="s">
        <v>1040</v>
      </c>
      <c r="W20" s="110" t="s">
        <v>1046</v>
      </c>
      <c r="X20" s="110" t="s">
        <v>1053</v>
      </c>
      <c r="Y20" s="110" t="s">
        <v>1060</v>
      </c>
      <c r="Z20" s="110" t="s">
        <v>1067</v>
      </c>
      <c r="AA20" s="110" t="s">
        <v>1074</v>
      </c>
      <c r="AB20" s="110" t="s">
        <v>1082</v>
      </c>
      <c r="AC20" s="110" t="s">
        <v>1086</v>
      </c>
      <c r="AD20" s="110" t="s">
        <v>1090</v>
      </c>
      <c r="AE20" s="110" t="s">
        <v>1095</v>
      </c>
      <c r="AF20" s="110" t="s">
        <v>1100</v>
      </c>
      <c r="AG20" s="110" t="s">
        <v>1104</v>
      </c>
      <c r="AH20" s="110" t="s">
        <v>1108</v>
      </c>
      <c r="AI20" s="110" t="s">
        <v>1113</v>
      </c>
      <c r="AJ20" s="110" t="s">
        <v>1117</v>
      </c>
      <c r="AK20" s="110" t="s">
        <v>1121</v>
      </c>
      <c r="AL20" s="110" t="s">
        <v>1126</v>
      </c>
      <c r="AM20" s="110" t="s">
        <v>1133</v>
      </c>
      <c r="AN20" s="110" t="s">
        <v>1140</v>
      </c>
      <c r="AO20" s="110" t="s">
        <v>1145</v>
      </c>
      <c r="AP20" s="110" t="s">
        <v>1149</v>
      </c>
      <c r="AQ20" s="110" t="s">
        <v>1153</v>
      </c>
      <c r="AR20" s="110" t="s">
        <v>1342</v>
      </c>
      <c r="AS20" s="110" t="s">
        <v>1410</v>
      </c>
      <c r="AT20" s="110" t="s">
        <v>1417</v>
      </c>
      <c r="AU20" s="118" t="s">
        <v>1430</v>
      </c>
    </row>
    <row r="21" spans="1:47" ht="60" customHeight="1" x14ac:dyDescent="0.35">
      <c r="A21" s="116" t="s">
        <v>4607</v>
      </c>
      <c r="B21" s="106" t="s">
        <v>4608</v>
      </c>
      <c r="C21" s="107" t="s">
        <v>4609</v>
      </c>
      <c r="D21" s="107" t="s">
        <v>4610</v>
      </c>
      <c r="E21" s="107" t="s">
        <v>4611</v>
      </c>
      <c r="F21" s="108" t="s">
        <v>4612</v>
      </c>
      <c r="G21" s="109">
        <f>IF(COUNTIF(H21:AU21,"&lt;&gt;")=0,"",SUMPRODUCT(((Recommendations[ImplStatus]="Implemented")+(Recommendations[ImplStatus]="Compensated"))*ISNUMBER(MATCH(Recommendations[Id],H21:AU21,0)))/COUNTIF(H21:AU21,"&lt;&gt;"))</f>
        <v>0</v>
      </c>
      <c r="H21" s="110" t="s">
        <v>502</v>
      </c>
      <c r="I21" s="110" t="s">
        <v>507</v>
      </c>
      <c r="J21" s="110" t="s">
        <v>514</v>
      </c>
      <c r="K21" s="110" t="s">
        <v>528</v>
      </c>
      <c r="L21" s="110" t="s">
        <v>534</v>
      </c>
      <c r="M21" s="110" t="s">
        <v>554</v>
      </c>
      <c r="N21" s="110" t="s">
        <v>567</v>
      </c>
      <c r="O21" s="110" t="s">
        <v>744</v>
      </c>
      <c r="P21" s="110" t="s">
        <v>812</v>
      </c>
      <c r="Q21" s="110" t="s">
        <v>860</v>
      </c>
      <c r="R21" s="110" t="s">
        <v>866</v>
      </c>
      <c r="S21" s="110" t="s">
        <v>872</v>
      </c>
      <c r="T21" s="110" t="s">
        <v>878</v>
      </c>
      <c r="U21" s="110" t="s">
        <v>884</v>
      </c>
      <c r="V21" s="110" t="s">
        <v>890</v>
      </c>
      <c r="W21" s="110" t="s">
        <v>897</v>
      </c>
      <c r="X21" s="110" t="s">
        <v>923</v>
      </c>
      <c r="Y21" s="110" t="s">
        <v>941</v>
      </c>
      <c r="Z21" s="110" t="s">
        <v>953</v>
      </c>
      <c r="AA21" s="110" t="s">
        <v>983</v>
      </c>
      <c r="AB21" s="110" t="s">
        <v>1705</v>
      </c>
      <c r="AC21" s="110" t="s">
        <v>2024</v>
      </c>
      <c r="AD21" s="110" t="s">
        <v>2031</v>
      </c>
      <c r="AE21" s="110" t="s">
        <v>2045</v>
      </c>
      <c r="AF21" s="110" t="s">
        <v>2124</v>
      </c>
      <c r="AG21" s="110" t="s">
        <v>2130</v>
      </c>
      <c r="AH21" s="110" t="s">
        <v>2586</v>
      </c>
      <c r="AI21" s="110" t="s">
        <v>2968</v>
      </c>
      <c r="AJ21" s="110" t="s">
        <v>2976</v>
      </c>
      <c r="AK21" s="110" t="s">
        <v>2984</v>
      </c>
      <c r="AL21" s="110" t="s">
        <v>2991</v>
      </c>
      <c r="AM21" s="110" t="s">
        <v>2998</v>
      </c>
      <c r="AN21" s="110" t="s">
        <v>3005</v>
      </c>
      <c r="AO21" s="110" t="s">
        <v>3012</v>
      </c>
      <c r="AP21" s="110" t="s">
        <v>3019</v>
      </c>
      <c r="AQ21" s="110" t="s">
        <v>3026</v>
      </c>
      <c r="AR21" s="110" t="s">
        <v>3033</v>
      </c>
      <c r="AS21" s="110" t="s">
        <v>3040</v>
      </c>
      <c r="AT21" s="110" t="s">
        <v>3047</v>
      </c>
      <c r="AU21" s="118" t="s">
        <v>3054</v>
      </c>
    </row>
    <row r="22" spans="1:47" ht="60" customHeight="1" x14ac:dyDescent="0.35">
      <c r="A22" s="116" t="s">
        <v>4613</v>
      </c>
      <c r="B22" s="106" t="s">
        <v>4614</v>
      </c>
      <c r="C22" s="107" t="s">
        <v>4615</v>
      </c>
      <c r="D22" s="107" t="s">
        <v>4616</v>
      </c>
      <c r="E22" s="107" t="s">
        <v>4617</v>
      </c>
      <c r="F22" s="108" t="s">
        <v>4618</v>
      </c>
      <c r="G22" s="109">
        <f>IF(COUNTIF(H22:AU22,"&lt;&gt;")=0,"",SUMPRODUCT(((Recommendations[ImplStatus]="Implemented")+(Recommendations[ImplStatus]="Compensated"))*ISNUMBER(MATCH(Recommendations[Id],H22:AU22,0)))/COUNTIF(H22:AU22,"&lt;&gt;"))</f>
        <v>0</v>
      </c>
      <c r="H22" s="110" t="s">
        <v>1757</v>
      </c>
      <c r="I22" s="110" t="s">
        <v>1764</v>
      </c>
      <c r="J22" s="110" t="s">
        <v>1771</v>
      </c>
      <c r="K22" s="110" t="s">
        <v>1778</v>
      </c>
      <c r="L22" s="110" t="s">
        <v>1784</v>
      </c>
      <c r="M22" s="110" t="s">
        <v>1798</v>
      </c>
      <c r="N22" s="110" t="s">
        <v>1805</v>
      </c>
      <c r="O22" s="110" t="s">
        <v>1811</v>
      </c>
      <c r="P22" s="110" t="s">
        <v>1818</v>
      </c>
      <c r="Q22" s="110" t="s">
        <v>1825</v>
      </c>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4619</v>
      </c>
      <c r="B23" s="106" t="s">
        <v>4620</v>
      </c>
      <c r="C23" s="107" t="s">
        <v>4621</v>
      </c>
      <c r="D23" s="107" t="s">
        <v>4622</v>
      </c>
      <c r="E23" s="107" t="s">
        <v>4623</v>
      </c>
      <c r="F23" s="108" t="s">
        <v>4624</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4625</v>
      </c>
      <c r="B24" s="106" t="s">
        <v>4626</v>
      </c>
      <c r="C24" s="107" t="s">
        <v>4627</v>
      </c>
      <c r="D24" s="107" t="s">
        <v>4628</v>
      </c>
      <c r="E24" s="107" t="s">
        <v>25</v>
      </c>
      <c r="F24" s="108" t="s">
        <v>4629</v>
      </c>
      <c r="G24" s="109">
        <f>IF(COUNTIF(H24:AU24,"&lt;&gt;")=0,"",SUMPRODUCT(((Recommendations[ImplStatus]="Implemented")+(Recommendations[ImplStatus]="Compensated"))*ISNUMBER(MATCH(Recommendations[Id],H24:AU24,0)))/COUNTIF(H24:AU24,"&lt;&gt;"))</f>
        <v>0</v>
      </c>
      <c r="H24" s="110" t="s">
        <v>437</v>
      </c>
      <c r="I24" s="110" t="s">
        <v>2065</v>
      </c>
      <c r="J24" s="110" t="s">
        <v>2257</v>
      </c>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4630</v>
      </c>
      <c r="B25" s="106" t="s">
        <v>4631</v>
      </c>
      <c r="C25" s="107" t="s">
        <v>4632</v>
      </c>
      <c r="D25" s="107" t="s">
        <v>25</v>
      </c>
      <c r="E25" s="107" t="s">
        <v>25</v>
      </c>
      <c r="F25" s="108" t="s">
        <v>4633</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4634</v>
      </c>
      <c r="B26" s="106" t="s">
        <v>4635</v>
      </c>
      <c r="C26" s="107" t="s">
        <v>4636</v>
      </c>
      <c r="D26" s="107" t="s">
        <v>4637</v>
      </c>
      <c r="E26" s="107" t="s">
        <v>25</v>
      </c>
      <c r="F26" s="108" t="s">
        <v>4638</v>
      </c>
      <c r="G26" s="109">
        <f>IF(COUNTIF(H26:AU26,"&lt;&gt;")=0,"",SUMPRODUCT(((Recommendations[ImplStatus]="Implemented")+(Recommendations[ImplStatus]="Compensated"))*ISNUMBER(MATCH(Recommendations[Id],H26:AU26,0)))/COUNTIF(H26:AU26,"&lt;&gt;"))</f>
        <v>0</v>
      </c>
      <c r="H26" s="110" t="s">
        <v>100</v>
      </c>
      <c r="I26" s="110" t="s">
        <v>117</v>
      </c>
      <c r="J26" s="110" t="s">
        <v>123</v>
      </c>
      <c r="K26" s="110" t="s">
        <v>195</v>
      </c>
      <c r="L26" s="110" t="s">
        <v>1040</v>
      </c>
      <c r="M26" s="110" t="s">
        <v>1046</v>
      </c>
      <c r="N26" s="110" t="s">
        <v>1086</v>
      </c>
      <c r="O26" s="110" t="s">
        <v>1090</v>
      </c>
      <c r="P26" s="110" t="s">
        <v>1117</v>
      </c>
      <c r="Q26" s="110" t="s">
        <v>1121</v>
      </c>
      <c r="R26" s="110" t="s">
        <v>1126</v>
      </c>
      <c r="S26" s="110" t="s">
        <v>1545</v>
      </c>
      <c r="T26" s="110" t="s">
        <v>1576</v>
      </c>
      <c r="U26" s="110" t="s">
        <v>1591</v>
      </c>
      <c r="V26" s="110" t="s">
        <v>1606</v>
      </c>
      <c r="W26" s="110" t="s">
        <v>1705</v>
      </c>
      <c r="X26" s="110" t="s">
        <v>1916</v>
      </c>
      <c r="Y26" s="110" t="s">
        <v>2087</v>
      </c>
      <c r="Z26" s="110" t="s">
        <v>2094</v>
      </c>
      <c r="AA26" s="110" t="s">
        <v>2100</v>
      </c>
      <c r="AB26" s="110" t="s">
        <v>2107</v>
      </c>
      <c r="AC26" s="110" t="s">
        <v>2571</v>
      </c>
      <c r="AD26" s="110" t="s">
        <v>2968</v>
      </c>
      <c r="AE26" s="110" t="s">
        <v>2976</v>
      </c>
      <c r="AF26" s="110" t="s">
        <v>2984</v>
      </c>
      <c r="AG26" s="110" t="s">
        <v>2991</v>
      </c>
      <c r="AH26" s="110" t="s">
        <v>2998</v>
      </c>
      <c r="AI26" s="110" t="s">
        <v>3005</v>
      </c>
      <c r="AJ26" s="110" t="s">
        <v>3012</v>
      </c>
      <c r="AK26" s="110" t="s">
        <v>3019</v>
      </c>
      <c r="AL26" s="110" t="s">
        <v>3026</v>
      </c>
      <c r="AM26" s="110" t="s">
        <v>3033</v>
      </c>
      <c r="AN26" s="110" t="s">
        <v>3040</v>
      </c>
      <c r="AO26" s="110" t="s">
        <v>3047</v>
      </c>
      <c r="AP26" s="110" t="s">
        <v>3054</v>
      </c>
      <c r="AQ26" s="110" t="s">
        <v>3061</v>
      </c>
      <c r="AR26" s="110" t="s">
        <v>3068</v>
      </c>
      <c r="AS26" s="110" t="s">
        <v>3075</v>
      </c>
      <c r="AT26" s="110" t="s">
        <v>3083</v>
      </c>
      <c r="AU26" s="118" t="s">
        <v>3271</v>
      </c>
    </row>
    <row r="27" spans="1:47" ht="60" customHeight="1" x14ac:dyDescent="0.35">
      <c r="A27" s="116" t="s">
        <v>4639</v>
      </c>
      <c r="B27" s="106" t="s">
        <v>4640</v>
      </c>
      <c r="C27" s="107" t="s">
        <v>4641</v>
      </c>
      <c r="D27" s="107" t="s">
        <v>4642</v>
      </c>
      <c r="E27" s="107" t="s">
        <v>4643</v>
      </c>
      <c r="F27" s="108" t="s">
        <v>4644</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4645</v>
      </c>
      <c r="B28" s="106" t="s">
        <v>4646</v>
      </c>
      <c r="C28" s="107" t="s">
        <v>4647</v>
      </c>
      <c r="D28" s="107" t="s">
        <v>25</v>
      </c>
      <c r="E28" s="107" t="s">
        <v>25</v>
      </c>
      <c r="F28" s="108" t="s">
        <v>4648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4649</v>
      </c>
      <c r="B29" s="106" t="s">
        <v>4650</v>
      </c>
      <c r="C29" s="107" t="s">
        <v>4651</v>
      </c>
      <c r="D29" s="107" t="s">
        <v>4652</v>
      </c>
      <c r="E29" s="107" t="s">
        <v>4653</v>
      </c>
      <c r="F29" s="108" t="s">
        <v>4654</v>
      </c>
      <c r="G29" s="109">
        <f>IF(COUNTIF(H29:AU29,"&lt;&gt;")=0,"",SUMPRODUCT(((Recommendations[ImplStatus]="Implemented")+(Recommendations[ImplStatus]="Compensated"))*ISNUMBER(MATCH(Recommendations[Id],H29:AU29,0)))/COUNTIF(H29:AU29,"&lt;&gt;"))</f>
        <v>0</v>
      </c>
      <c r="H29" s="110" t="s">
        <v>18</v>
      </c>
      <c r="I29" s="110" t="s">
        <v>31</v>
      </c>
      <c r="J29" s="110" t="s">
        <v>37</v>
      </c>
      <c r="K29" s="110" t="s">
        <v>43</v>
      </c>
      <c r="L29" s="110" t="s">
        <v>49</v>
      </c>
      <c r="M29" s="110" t="s">
        <v>55</v>
      </c>
      <c r="N29" s="110" t="s">
        <v>62</v>
      </c>
      <c r="O29" s="110" t="s">
        <v>581</v>
      </c>
      <c r="P29" s="110" t="s">
        <v>588</v>
      </c>
      <c r="Q29" s="110" t="s">
        <v>595</v>
      </c>
      <c r="R29" s="110" t="s">
        <v>608</v>
      </c>
      <c r="S29" s="110" t="s">
        <v>620</v>
      </c>
      <c r="T29" s="110" t="s">
        <v>634</v>
      </c>
      <c r="U29" s="110" t="s">
        <v>641</v>
      </c>
      <c r="V29" s="110" t="s">
        <v>647</v>
      </c>
      <c r="W29" s="110" t="s">
        <v>654</v>
      </c>
      <c r="X29" s="110" t="s">
        <v>2065</v>
      </c>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4655</v>
      </c>
      <c r="B30" s="106" t="s">
        <v>4656</v>
      </c>
      <c r="C30" s="107" t="s">
        <v>4657</v>
      </c>
      <c r="D30" s="107" t="s">
        <v>4658</v>
      </c>
      <c r="E30" s="107" t="s">
        <v>25</v>
      </c>
      <c r="F30" s="108" t="s">
        <v>4659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4660</v>
      </c>
      <c r="B31" s="106" t="s">
        <v>4661</v>
      </c>
      <c r="C31" s="107" t="s">
        <v>4662</v>
      </c>
      <c r="D31" s="107" t="s">
        <v>4663</v>
      </c>
      <c r="E31" s="107" t="s">
        <v>4664</v>
      </c>
      <c r="F31" s="108" t="s">
        <v>4665</v>
      </c>
      <c r="G31" s="109">
        <f>IF(COUNTIF(H31:AU31,"&lt;&gt;")=0,"",SUMPRODUCT(((Recommendations[ImplStatus]="Implemented")+(Recommendations[ImplStatus]="Compensated"))*ISNUMBER(MATCH(Recommendations[Id],H31:AU31,0)))/COUNTIF(H31:AU31,"&lt;&gt;"))</f>
        <v>0</v>
      </c>
      <c r="H31" s="110" t="s">
        <v>94</v>
      </c>
      <c r="I31" s="110" t="s">
        <v>100</v>
      </c>
      <c r="J31" s="110" t="s">
        <v>106</v>
      </c>
      <c r="K31" s="110" t="s">
        <v>111</v>
      </c>
      <c r="L31" s="110" t="s">
        <v>117</v>
      </c>
      <c r="M31" s="110" t="s">
        <v>123</v>
      </c>
      <c r="N31" s="110" t="s">
        <v>129</v>
      </c>
      <c r="O31" s="110" t="s">
        <v>135</v>
      </c>
      <c r="P31" s="110" t="s">
        <v>141</v>
      </c>
      <c r="Q31" s="110" t="s">
        <v>146</v>
      </c>
      <c r="R31" s="110" t="s">
        <v>151</v>
      </c>
      <c r="S31" s="110" t="s">
        <v>155</v>
      </c>
      <c r="T31" s="110" t="s">
        <v>160</v>
      </c>
      <c r="U31" s="110" t="s">
        <v>164</v>
      </c>
      <c r="V31" s="110" t="s">
        <v>169</v>
      </c>
      <c r="W31" s="110" t="s">
        <v>174</v>
      </c>
      <c r="X31" s="110" t="s">
        <v>180</v>
      </c>
      <c r="Y31" s="110" t="s">
        <v>185</v>
      </c>
      <c r="Z31" s="110" t="s">
        <v>190</v>
      </c>
      <c r="AA31" s="110" t="s">
        <v>195</v>
      </c>
      <c r="AB31" s="110" t="s">
        <v>200</v>
      </c>
      <c r="AC31" s="110" t="s">
        <v>204</v>
      </c>
      <c r="AD31" s="110" t="s">
        <v>209</v>
      </c>
      <c r="AE31" s="110" t="s">
        <v>215</v>
      </c>
      <c r="AF31" s="110" t="s">
        <v>220</v>
      </c>
      <c r="AG31" s="110" t="s">
        <v>225</v>
      </c>
      <c r="AH31" s="110" t="s">
        <v>230</v>
      </c>
      <c r="AI31" s="110" t="s">
        <v>234</v>
      </c>
      <c r="AJ31" s="110" t="s">
        <v>240</v>
      </c>
      <c r="AK31" s="110" t="s">
        <v>246</v>
      </c>
      <c r="AL31" s="110" t="s">
        <v>250</v>
      </c>
      <c r="AM31" s="110" t="s">
        <v>254</v>
      </c>
      <c r="AN31" s="110" t="s">
        <v>258</v>
      </c>
      <c r="AO31" s="110" t="s">
        <v>262</v>
      </c>
      <c r="AP31" s="110" t="s">
        <v>266</v>
      </c>
      <c r="AQ31" s="110" t="s">
        <v>271</v>
      </c>
      <c r="AR31" s="110" t="s">
        <v>276</v>
      </c>
      <c r="AS31" s="110" t="s">
        <v>281</v>
      </c>
      <c r="AT31" s="110" t="s">
        <v>287</v>
      </c>
      <c r="AU31" s="118" t="s">
        <v>299</v>
      </c>
    </row>
    <row r="32" spans="1:47" ht="60" customHeight="1" x14ac:dyDescent="0.35">
      <c r="A32" s="116" t="s">
        <v>4666</v>
      </c>
      <c r="B32" s="106" t="s">
        <v>4667</v>
      </c>
      <c r="C32" s="107" t="s">
        <v>4668</v>
      </c>
      <c r="D32" s="107" t="s">
        <v>4669</v>
      </c>
      <c r="E32" s="107" t="s">
        <v>4670</v>
      </c>
      <c r="F32" s="108" t="s">
        <v>4671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4672</v>
      </c>
      <c r="B33" s="106" t="s">
        <v>4673</v>
      </c>
      <c r="C33" s="107" t="s">
        <v>4674</v>
      </c>
      <c r="D33" s="107" t="s">
        <v>4675</v>
      </c>
      <c r="E33" s="107" t="s">
        <v>25</v>
      </c>
      <c r="F33" s="108" t="s">
        <v>4676</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4677</v>
      </c>
      <c r="B34" s="106" t="s">
        <v>4678</v>
      </c>
      <c r="C34" s="107" t="s">
        <v>4679</v>
      </c>
      <c r="D34" s="107" t="s">
        <v>4680</v>
      </c>
      <c r="E34" s="107" t="s">
        <v>25</v>
      </c>
      <c r="F34" s="108" t="s">
        <v>4681</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4682</v>
      </c>
      <c r="B35" s="106" t="s">
        <v>4683</v>
      </c>
      <c r="C35" s="107" t="s">
        <v>4684</v>
      </c>
      <c r="D35" s="107" t="s">
        <v>4685</v>
      </c>
      <c r="E35" s="107" t="s">
        <v>4686</v>
      </c>
      <c r="F35" s="108" t="s">
        <v>4687</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4688</v>
      </c>
      <c r="B36" s="106" t="s">
        <v>4689</v>
      </c>
      <c r="C36" s="107" t="s">
        <v>4690</v>
      </c>
      <c r="D36" s="107" t="s">
        <v>4691</v>
      </c>
      <c r="E36" s="107" t="s">
        <v>4692</v>
      </c>
      <c r="F36" s="108" t="s">
        <v>4693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4694</v>
      </c>
      <c r="B37" s="106" t="s">
        <v>4695</v>
      </c>
      <c r="C37" s="107" t="s">
        <v>4696</v>
      </c>
      <c r="D37" s="107" t="s">
        <v>4697</v>
      </c>
      <c r="E37" s="107" t="s">
        <v>25</v>
      </c>
      <c r="F37" s="108" t="s">
        <v>4698</v>
      </c>
      <c r="G37" s="109">
        <f>IF(COUNTIF(H37:AU37,"&lt;&gt;")=0,"",SUMPRODUCT(((Recommendations[ImplStatus]="Implemented")+(Recommendations[ImplStatus]="Compensated"))*ISNUMBER(MATCH(Recommendations[Id],H37:AU37,0)))/COUNTIF(H37:AU37,"&lt;&gt;"))</f>
        <v>0</v>
      </c>
      <c r="H37" s="110" t="s">
        <v>2754</v>
      </c>
      <c r="I37" s="110" t="s">
        <v>3191</v>
      </c>
      <c r="J37" s="110" t="s">
        <v>3410</v>
      </c>
      <c r="K37" s="110" t="s">
        <v>3416</v>
      </c>
      <c r="L37" s="110" t="s">
        <v>3466</v>
      </c>
      <c r="M37" s="110" t="s">
        <v>3470</v>
      </c>
      <c r="N37" s="110" t="s">
        <v>3491</v>
      </c>
      <c r="O37" s="110" t="s">
        <v>3528</v>
      </c>
      <c r="P37" s="110" t="s">
        <v>3546</v>
      </c>
      <c r="Q37" s="110" t="s">
        <v>3553</v>
      </c>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4699</v>
      </c>
      <c r="B38" s="106" t="s">
        <v>4700</v>
      </c>
      <c r="C38" s="107" t="s">
        <v>4701</v>
      </c>
      <c r="D38" s="107" t="s">
        <v>4702</v>
      </c>
      <c r="E38" s="107" t="s">
        <v>4703</v>
      </c>
      <c r="F38" s="108" t="s">
        <v>4704</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4705</v>
      </c>
      <c r="B39" s="106" t="s">
        <v>4706</v>
      </c>
      <c r="C39" s="107" t="s">
        <v>4707</v>
      </c>
      <c r="D39" s="107" t="s">
        <v>4708</v>
      </c>
      <c r="E39" s="107" t="s">
        <v>25</v>
      </c>
      <c r="F39" s="108" t="s">
        <v>4709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4710</v>
      </c>
      <c r="B40" s="106" t="s">
        <v>4711</v>
      </c>
      <c r="C40" s="107" t="s">
        <v>4712</v>
      </c>
      <c r="D40" s="107" t="s">
        <v>4713</v>
      </c>
      <c r="E40" s="107" t="s">
        <v>4714</v>
      </c>
      <c r="F40" s="108" t="s">
        <v>4715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4716</v>
      </c>
      <c r="B41" s="106" t="s">
        <v>4717</v>
      </c>
      <c r="C41" s="107" t="s">
        <v>4718</v>
      </c>
      <c r="D41" s="107" t="s">
        <v>4719</v>
      </c>
      <c r="E41" s="107" t="s">
        <v>4720</v>
      </c>
      <c r="F41" s="108" t="s">
        <v>4721</v>
      </c>
      <c r="G41" s="109">
        <f>IF(COUNTIF(H41:AU41,"&lt;&gt;")=0,"",SUMPRODUCT(((Recommendations[ImplStatus]="Implemented")+(Recommendations[ImplStatus]="Compensated"))*ISNUMBER(MATCH(Recommendations[Id],H41:AU41,0)))/COUNTIF(H41:AU41,"&lt;&gt;"))</f>
        <v>0</v>
      </c>
      <c r="H41" s="110" t="s">
        <v>2600</v>
      </c>
      <c r="I41" s="110" t="s">
        <v>2649</v>
      </c>
      <c r="J41" s="110" t="s">
        <v>2657</v>
      </c>
      <c r="K41" s="110" t="s">
        <v>3248</v>
      </c>
      <c r="L41" s="110" t="s">
        <v>3346</v>
      </c>
      <c r="M41" s="110" t="s">
        <v>3353</v>
      </c>
      <c r="N41" s="110" t="s">
        <v>3360</v>
      </c>
      <c r="O41" s="110" t="s">
        <v>3367</v>
      </c>
      <c r="P41" s="110" t="s">
        <v>3382</v>
      </c>
      <c r="Q41" s="110" t="s">
        <v>3389</v>
      </c>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4722</v>
      </c>
      <c r="B42" s="106" t="s">
        <v>682</v>
      </c>
      <c r="C42" s="107" t="s">
        <v>4723</v>
      </c>
      <c r="D42" s="107" t="s">
        <v>4724</v>
      </c>
      <c r="E42" s="107" t="s">
        <v>4725</v>
      </c>
      <c r="F42" s="108" t="s">
        <v>4726</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4727</v>
      </c>
      <c r="B43" s="106" t="s">
        <v>4728</v>
      </c>
      <c r="C43" s="107" t="s">
        <v>4729</v>
      </c>
      <c r="D43" s="107" t="s">
        <v>4730</v>
      </c>
      <c r="E43" s="107" t="s">
        <v>4731</v>
      </c>
      <c r="F43" s="108" t="s">
        <v>4732</v>
      </c>
      <c r="G43" s="109">
        <f>IF(COUNTIF(H43:AU43,"&lt;&gt;")=0,"",SUMPRODUCT(((Recommendations[ImplStatus]="Implemented")+(Recommendations[ImplStatus]="Compensated"))*ISNUMBER(MATCH(Recommendations[Id],H43:AU43,0)))/COUNTIF(H43:AU43,"&lt;&gt;"))</f>
        <v>0</v>
      </c>
      <c r="H43" s="110" t="s">
        <v>94</v>
      </c>
      <c r="I43" s="110" t="s">
        <v>106</v>
      </c>
      <c r="J43" s="110" t="s">
        <v>151</v>
      </c>
      <c r="K43" s="110" t="s">
        <v>160</v>
      </c>
      <c r="L43" s="110" t="s">
        <v>174</v>
      </c>
      <c r="M43" s="110" t="s">
        <v>180</v>
      </c>
      <c r="N43" s="110" t="s">
        <v>185</v>
      </c>
      <c r="O43" s="110" t="s">
        <v>190</v>
      </c>
      <c r="P43" s="110" t="s">
        <v>195</v>
      </c>
      <c r="Q43" s="110" t="s">
        <v>200</v>
      </c>
      <c r="R43" s="110" t="s">
        <v>230</v>
      </c>
      <c r="S43" s="110" t="s">
        <v>240</v>
      </c>
      <c r="T43" s="110" t="s">
        <v>250</v>
      </c>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4733</v>
      </c>
      <c r="B44" s="106" t="s">
        <v>4734</v>
      </c>
      <c r="C44" s="107" t="s">
        <v>4735</v>
      </c>
      <c r="D44" s="107" t="s">
        <v>4736</v>
      </c>
      <c r="E44" s="107" t="s">
        <v>25</v>
      </c>
      <c r="F44" s="108" t="s">
        <v>4737</v>
      </c>
      <c r="G44" s="109">
        <f>IF(COUNTIF(H44:AU44,"&lt;&gt;")=0,"",SUMPRODUCT(((Recommendations[ImplStatus]="Implemented")+(Recommendations[ImplStatus]="Compensated"))*ISNUMBER(MATCH(Recommendations[Id],H44:AU44,0)))/COUNTIF(H44:AU44,"&lt;&gt;"))</f>
        <v>0</v>
      </c>
      <c r="H44" s="110" t="s">
        <v>3191</v>
      </c>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4738</v>
      </c>
      <c r="B45" s="111" t="s">
        <v>4739</v>
      </c>
      <c r="C45" s="112" t="s">
        <v>4740</v>
      </c>
      <c r="D45" s="112" t="s">
        <v>4741</v>
      </c>
      <c r="E45" s="112" t="s">
        <v>4742</v>
      </c>
      <c r="F45" s="113" t="s">
        <v>4743</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3565</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IFERROR(INDEX('Recommendations'!$I$2:$I$543, MATCH(H2,'Recommendations'!$B$2:$B$543,0))="Implemented", FALSE))</xm:f>
            <x14:dxf>
              <font>
                <color rgb="FF000000"/>
              </font>
              <fill>
                <patternFill>
                  <bgColor rgb="FF3C7D22"/>
                </patternFill>
              </fill>
            </x14:dxf>
          </x14:cfRule>
          <x14:cfRule type="expression" priority="2" id="{00000000-000E-0000-0500-000002000000}">
            <xm:f>AND(H2&lt;&gt;"", IFERROR(INDEX('Recommendations'!$I$2:$I$543, MATCH(H2,'Recommendations'!$B$2:$B$543,0))="Compensated", FALSE))</xm:f>
            <x14:dxf>
              <font>
                <color rgb="FF000000"/>
              </font>
              <fill>
                <patternFill>
                  <bgColor rgb="FFC6E0B4"/>
                </patternFill>
              </fill>
            </x14:dxf>
          </x14:cfRule>
          <x14:cfRule type="expression" priority="3" id="{00000000-000E-0000-0500-000003000000}">
            <xm:f>AND(H2&lt;&gt;"", IFERROR(INDEX('Recommendations'!$I$2:$I$543, MATCH(H2,'Recommendations'!$B$2:$B$543,0))="Testing", FALSE))</xm:f>
            <x14:dxf>
              <font>
                <color rgb="FF000000"/>
              </font>
              <fill>
                <patternFill>
                  <bgColor rgb="FFFFC000"/>
                </patternFill>
              </fill>
            </x14:dxf>
          </x14:cfRule>
          <x14:cfRule type="expression" priority="4" id="{00000000-000E-0000-0500-000004000000}">
            <xm:f>AND(H2&lt;&gt;"", IFERROR(INDEX('Recommendations'!$I$2:$I$543, MATCH(H2,'Recommendations'!$B$2:$B$543,0))="Failed", FALSE))</xm:f>
            <x14:dxf>
              <font>
                <color rgb="FF000000"/>
              </font>
              <fill>
                <patternFill>
                  <bgColor rgb="FFD82891"/>
                </patternFill>
              </fill>
            </x14:dxf>
          </x14:cfRule>
          <x14:cfRule type="expression" priority="5" id="{00000000-000E-0000-0500-000005000000}">
            <xm:f>AND(H2&lt;&gt;"", IFERROR(INDEX('Recommendations'!$I$2:$I$543, MATCH(H2,'Recommendations'!$B$2:$B$543,0))="Risk Accepted", FALSE))</xm:f>
            <x14:dxf>
              <font>
                <color rgb="FF000000"/>
              </font>
              <fill>
                <patternFill>
                  <bgColor rgb="FFD9D9D9"/>
                </patternFill>
              </fill>
            </x14:dxf>
          </x14:cfRule>
          <x14:cfRule type="expression" priority="6" id="{00000000-000E-0000-0500-000006000000}">
            <xm:f>AND(H2&lt;&gt;"", IFERROR(INDEX('Recommendations'!$I$2:$I$543, MATCH(H2,'Recommendations'!$B$2:$B$543,0))="N/A",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4744</v>
      </c>
      <c r="B1" s="145" t="s">
        <v>3807</v>
      </c>
      <c r="C1" s="145" t="s">
        <v>1</v>
      </c>
      <c r="D1" s="145" t="s">
        <v>3808</v>
      </c>
      <c r="E1" s="145" t="s">
        <v>4745</v>
      </c>
      <c r="F1" s="145" t="s">
        <v>4746</v>
      </c>
      <c r="G1" s="145" t="s">
        <v>4747</v>
      </c>
      <c r="H1" s="145" t="s">
        <v>4748</v>
      </c>
      <c r="I1" s="145" t="s">
        <v>3813</v>
      </c>
      <c r="J1" s="145" t="s">
        <v>3814</v>
      </c>
      <c r="K1" s="145" t="s">
        <v>3815</v>
      </c>
      <c r="L1" s="145" t="s">
        <v>3816</v>
      </c>
      <c r="M1" s="145" t="s">
        <v>3817</v>
      </c>
      <c r="N1" s="145" t="s">
        <v>3818</v>
      </c>
      <c r="O1" s="145" t="s">
        <v>3819</v>
      </c>
      <c r="P1" s="145" t="s">
        <v>3820</v>
      </c>
      <c r="Q1" s="145" t="s">
        <v>3821</v>
      </c>
      <c r="R1" s="145" t="s">
        <v>3822</v>
      </c>
      <c r="S1" s="145" t="s">
        <v>3823</v>
      </c>
      <c r="T1" s="145" t="s">
        <v>3824</v>
      </c>
      <c r="U1" s="145" t="s">
        <v>3825</v>
      </c>
      <c r="V1" s="145" t="s">
        <v>3826</v>
      </c>
      <c r="W1" s="145" t="s">
        <v>3827</v>
      </c>
      <c r="X1" s="145" t="s">
        <v>3828</v>
      </c>
      <c r="Y1" s="145" t="s">
        <v>3829</v>
      </c>
      <c r="Z1" s="145" t="s">
        <v>3830</v>
      </c>
      <c r="AA1" s="145" t="s">
        <v>3831</v>
      </c>
      <c r="AB1" s="145" t="s">
        <v>3832</v>
      </c>
      <c r="AC1" s="145" t="s">
        <v>3833</v>
      </c>
      <c r="AD1" s="145" t="s">
        <v>3834</v>
      </c>
      <c r="AE1" s="145" t="s">
        <v>3835</v>
      </c>
      <c r="AF1" s="145" t="s">
        <v>3836</v>
      </c>
      <c r="AG1" s="145" t="s">
        <v>3837</v>
      </c>
      <c r="AH1" s="145" t="s">
        <v>3838</v>
      </c>
      <c r="AI1" s="145" t="s">
        <v>3839</v>
      </c>
      <c r="AJ1" s="145" t="s">
        <v>3840</v>
      </c>
      <c r="AK1" s="145" t="s">
        <v>3841</v>
      </c>
      <c r="AL1" s="145" t="s">
        <v>3842</v>
      </c>
      <c r="AM1" s="145" t="s">
        <v>3843</v>
      </c>
      <c r="AN1" s="145" t="s">
        <v>3844</v>
      </c>
      <c r="AO1" s="145" t="s">
        <v>3845</v>
      </c>
      <c r="AP1" s="145" t="s">
        <v>3846</v>
      </c>
      <c r="AQ1" s="145" t="s">
        <v>3847</v>
      </c>
      <c r="AR1" s="145" t="s">
        <v>3848</v>
      </c>
      <c r="AS1" s="145" t="s">
        <v>3849</v>
      </c>
      <c r="AT1" s="145" t="s">
        <v>3850</v>
      </c>
      <c r="AU1" s="145" t="s">
        <v>3851</v>
      </c>
      <c r="AV1" s="145" t="s">
        <v>3852</v>
      </c>
      <c r="AW1" s="146" t="s">
        <v>3853</v>
      </c>
    </row>
    <row r="2" spans="1:49" ht="60" customHeight="1" outlineLevel="1" x14ac:dyDescent="0.35">
      <c r="A2" s="138" t="s">
        <v>4749</v>
      </c>
      <c r="B2" s="124"/>
      <c r="C2" s="123" t="s">
        <v>4750</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4749</v>
      </c>
      <c r="B3" s="125" t="s">
        <v>1165</v>
      </c>
      <c r="C3" s="126" t="s">
        <v>4751</v>
      </c>
      <c r="D3" s="128" t="s">
        <v>4752</v>
      </c>
      <c r="E3" s="128" t="s">
        <v>4753</v>
      </c>
      <c r="F3" s="128" t="s">
        <v>4754</v>
      </c>
      <c r="G3" s="128" t="s">
        <v>4755</v>
      </c>
      <c r="H3" s="128" t="s">
        <v>4756</v>
      </c>
      <c r="I3" s="130">
        <f>IF(COUNTIF(J3:AW3,"&lt;&gt;")=0,"",SUMPRODUCT(((Recommendations[ImplStatus]="Implemented")+(Recommendations[ImplStatus]="Compensated"))*ISNUMBER(MATCH(Recommendations[Id],J3:AW3,0)))/COUNTIF(J3:AW3,"&lt;&gt;"))</f>
        <v>0</v>
      </c>
      <c r="J3" s="132" t="s">
        <v>94</v>
      </c>
      <c r="K3" s="132" t="s">
        <v>100</v>
      </c>
      <c r="L3" s="132" t="s">
        <v>106</v>
      </c>
      <c r="M3" s="132" t="s">
        <v>111</v>
      </c>
      <c r="N3" s="132" t="s">
        <v>117</v>
      </c>
      <c r="O3" s="132" t="s">
        <v>123</v>
      </c>
      <c r="P3" s="132" t="s">
        <v>129</v>
      </c>
      <c r="Q3" s="132" t="s">
        <v>135</v>
      </c>
      <c r="R3" s="132" t="s">
        <v>141</v>
      </c>
      <c r="S3" s="132" t="s">
        <v>146</v>
      </c>
      <c r="T3" s="132" t="s">
        <v>151</v>
      </c>
      <c r="U3" s="132" t="s">
        <v>155</v>
      </c>
      <c r="V3" s="132" t="s">
        <v>160</v>
      </c>
      <c r="W3" s="132" t="s">
        <v>164</v>
      </c>
      <c r="X3" s="132" t="s">
        <v>169</v>
      </c>
      <c r="Y3" s="132" t="s">
        <v>174</v>
      </c>
      <c r="Z3" s="132" t="s">
        <v>180</v>
      </c>
      <c r="AA3" s="132" t="s">
        <v>185</v>
      </c>
      <c r="AB3" s="132" t="s">
        <v>190</v>
      </c>
      <c r="AC3" s="132" t="s">
        <v>195</v>
      </c>
      <c r="AD3" s="132" t="s">
        <v>200</v>
      </c>
      <c r="AE3" s="132" t="s">
        <v>204</v>
      </c>
      <c r="AF3" s="132" t="s">
        <v>209</v>
      </c>
      <c r="AG3" s="132" t="s">
        <v>215</v>
      </c>
      <c r="AH3" s="132" t="s">
        <v>220</v>
      </c>
      <c r="AI3" s="132" t="s">
        <v>225</v>
      </c>
      <c r="AJ3" s="132" t="s">
        <v>230</v>
      </c>
      <c r="AK3" s="132" t="s">
        <v>234</v>
      </c>
      <c r="AL3" s="132" t="s">
        <v>240</v>
      </c>
      <c r="AM3" s="132" t="s">
        <v>246</v>
      </c>
      <c r="AN3" s="132" t="s">
        <v>250</v>
      </c>
      <c r="AO3" s="132" t="s">
        <v>254</v>
      </c>
      <c r="AP3" s="132" t="s">
        <v>258</v>
      </c>
      <c r="AQ3" s="132" t="s">
        <v>262</v>
      </c>
      <c r="AR3" s="132" t="s">
        <v>266</v>
      </c>
      <c r="AS3" s="132" t="s">
        <v>271</v>
      </c>
      <c r="AT3" s="132" t="s">
        <v>276</v>
      </c>
      <c r="AU3" s="132" t="s">
        <v>281</v>
      </c>
      <c r="AV3" s="132" t="s">
        <v>287</v>
      </c>
      <c r="AW3" s="142" t="s">
        <v>382</v>
      </c>
    </row>
    <row r="4" spans="1:49" ht="60" customHeight="1" x14ac:dyDescent="0.35">
      <c r="A4" s="139" t="s">
        <v>4749</v>
      </c>
      <c r="B4" s="125" t="s">
        <v>4757</v>
      </c>
      <c r="C4" s="126" t="s">
        <v>4758</v>
      </c>
      <c r="D4" s="128" t="s">
        <v>4759</v>
      </c>
      <c r="E4" s="128" t="s">
        <v>4760</v>
      </c>
      <c r="F4" s="128" t="s">
        <v>4761</v>
      </c>
      <c r="G4" s="128" t="s">
        <v>4762</v>
      </c>
      <c r="H4" s="128" t="s">
        <v>4763</v>
      </c>
      <c r="I4" s="130">
        <f>IF(COUNTIF(J4:AW4,"&lt;&gt;")=0,"",SUMPRODUCT(((Recommendations[ImplStatus]="Implemented")+(Recommendations[ImplStatus]="Compensated"))*ISNUMBER(MATCH(Recommendations[Id],J4:AW4,0)))/COUNTIF(J4:AW4,"&lt;&gt;"))</f>
        <v>0</v>
      </c>
      <c r="J4" s="132" t="s">
        <v>502</v>
      </c>
      <c r="K4" s="132" t="s">
        <v>507</v>
      </c>
      <c r="L4" s="132" t="s">
        <v>514</v>
      </c>
      <c r="M4" s="132" t="s">
        <v>521</v>
      </c>
      <c r="N4" s="132" t="s">
        <v>528</v>
      </c>
      <c r="O4" s="132" t="s">
        <v>534</v>
      </c>
      <c r="P4" s="132" t="s">
        <v>541</v>
      </c>
      <c r="Q4" s="132" t="s">
        <v>548</v>
      </c>
      <c r="R4" s="132" t="s">
        <v>554</v>
      </c>
      <c r="S4" s="132" t="s">
        <v>561</v>
      </c>
      <c r="T4" s="132" t="s">
        <v>567</v>
      </c>
      <c r="U4" s="132" t="s">
        <v>573</v>
      </c>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4749</v>
      </c>
      <c r="B5" s="125" t="s">
        <v>4764</v>
      </c>
      <c r="C5" s="126" t="s">
        <v>4765</v>
      </c>
      <c r="D5" s="128" t="s">
        <v>4766</v>
      </c>
      <c r="E5" s="128" t="s">
        <v>4767</v>
      </c>
      <c r="F5" s="128" t="s">
        <v>4768</v>
      </c>
      <c r="G5" s="128" t="s">
        <v>4769</v>
      </c>
      <c r="H5" s="128" t="s">
        <v>4770</v>
      </c>
      <c r="I5" s="130">
        <f>IF(COUNTIF(J5:AW5,"&lt;&gt;")=0,"",SUMPRODUCT(((Recommendations[ImplStatus]="Implemented")+(Recommendations[ImplStatus]="Compensated"))*ISNUMBER(MATCH(Recommendations[Id],J5:AW5,0)))/COUNTIF(J5:AW5,"&lt;&gt;"))</f>
        <v>0</v>
      </c>
      <c r="J5" s="132" t="s">
        <v>333</v>
      </c>
      <c r="K5" s="132" t="s">
        <v>1705</v>
      </c>
      <c r="L5" s="132" t="s">
        <v>2024</v>
      </c>
      <c r="M5" s="132" t="s">
        <v>2031</v>
      </c>
      <c r="N5" s="132" t="s">
        <v>2045</v>
      </c>
      <c r="O5" s="132" t="s">
        <v>2124</v>
      </c>
      <c r="P5" s="132" t="s">
        <v>2130</v>
      </c>
      <c r="Q5" s="132" t="s">
        <v>2586</v>
      </c>
      <c r="R5" s="132" t="s">
        <v>2968</v>
      </c>
      <c r="S5" s="132" t="s">
        <v>2976</v>
      </c>
      <c r="T5" s="132" t="s">
        <v>2984</v>
      </c>
      <c r="U5" s="132" t="s">
        <v>2991</v>
      </c>
      <c r="V5" s="132" t="s">
        <v>2998</v>
      </c>
      <c r="W5" s="132" t="s">
        <v>3005</v>
      </c>
      <c r="X5" s="132" t="s">
        <v>3012</v>
      </c>
      <c r="Y5" s="132" t="s">
        <v>3019</v>
      </c>
      <c r="Z5" s="132" t="s">
        <v>3026</v>
      </c>
      <c r="AA5" s="132" t="s">
        <v>3033</v>
      </c>
      <c r="AB5" s="132" t="s">
        <v>3040</v>
      </c>
      <c r="AC5" s="132" t="s">
        <v>3047</v>
      </c>
      <c r="AD5" s="132" t="s">
        <v>3054</v>
      </c>
      <c r="AE5" s="132" t="s">
        <v>3061</v>
      </c>
      <c r="AF5" s="132" t="s">
        <v>3068</v>
      </c>
      <c r="AG5" s="132" t="s">
        <v>3075</v>
      </c>
      <c r="AH5" s="132" t="s">
        <v>3083</v>
      </c>
      <c r="AI5" s="132"/>
      <c r="AJ5" s="132"/>
      <c r="AK5" s="132"/>
      <c r="AL5" s="132"/>
      <c r="AM5" s="132"/>
      <c r="AN5" s="132"/>
      <c r="AO5" s="132"/>
      <c r="AP5" s="132"/>
      <c r="AQ5" s="132"/>
      <c r="AR5" s="132"/>
      <c r="AS5" s="132"/>
      <c r="AT5" s="132"/>
      <c r="AU5" s="132"/>
      <c r="AV5" s="132"/>
      <c r="AW5" s="142"/>
    </row>
    <row r="6" spans="1:49" ht="60" customHeight="1" x14ac:dyDescent="0.35">
      <c r="A6" s="139" t="s">
        <v>4749</v>
      </c>
      <c r="B6" s="125" t="s">
        <v>4771</v>
      </c>
      <c r="C6" s="126" t="s">
        <v>4772</v>
      </c>
      <c r="D6" s="128" t="s">
        <v>4773</v>
      </c>
      <c r="E6" s="128" t="s">
        <v>4774</v>
      </c>
      <c r="F6" s="128" t="s">
        <v>4775</v>
      </c>
      <c r="G6" s="128" t="s">
        <v>4776</v>
      </c>
      <c r="H6" s="128" t="s">
        <v>4777</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4749</v>
      </c>
      <c r="B7" s="125" t="s">
        <v>4778</v>
      </c>
      <c r="C7" s="126" t="s">
        <v>4779</v>
      </c>
      <c r="D7" s="128" t="s">
        <v>4780</v>
      </c>
      <c r="E7" s="128" t="s">
        <v>4781</v>
      </c>
      <c r="F7" s="128" t="s">
        <v>4782</v>
      </c>
      <c r="G7" s="128" t="s">
        <v>4783</v>
      </c>
      <c r="H7" s="128" t="s">
        <v>4784</v>
      </c>
      <c r="I7" s="130">
        <f>IF(COUNTIF(J7:AW7,"&lt;&gt;")=0,"",SUMPRODUCT(((Recommendations[ImplStatus]="Implemented")+(Recommendations[ImplStatus]="Compensated"))*ISNUMBER(MATCH(Recommendations[Id],J7:AW7,0)))/COUNTIF(J7:AW7,"&lt;&gt;"))</f>
        <v>0</v>
      </c>
      <c r="J7" s="132" t="s">
        <v>292</v>
      </c>
      <c r="K7" s="132" t="s">
        <v>299</v>
      </c>
      <c r="L7" s="132" t="s">
        <v>304</v>
      </c>
      <c r="M7" s="132" t="s">
        <v>310</v>
      </c>
      <c r="N7" s="132" t="s">
        <v>316</v>
      </c>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4749</v>
      </c>
      <c r="B8" s="125" t="s">
        <v>4785</v>
      </c>
      <c r="C8" s="126" t="s">
        <v>4786</v>
      </c>
      <c r="D8" s="128" t="s">
        <v>4787</v>
      </c>
      <c r="E8" s="128" t="s">
        <v>4788</v>
      </c>
      <c r="F8" s="128" t="s">
        <v>4789</v>
      </c>
      <c r="G8" s="128" t="s">
        <v>4783</v>
      </c>
      <c r="H8" s="128" t="s">
        <v>4790</v>
      </c>
      <c r="I8" s="130">
        <f>IF(COUNTIF(J8:AW8,"&lt;&gt;")=0,"",SUMPRODUCT(((Recommendations[ImplStatus]="Implemented")+(Recommendations[ImplStatus]="Compensated"))*ISNUMBER(MATCH(Recommendations[Id],J8:AW8,0)))/COUNTIF(J8:AW8,"&lt;&gt;"))</f>
        <v>0</v>
      </c>
      <c r="J8" s="132" t="s">
        <v>94</v>
      </c>
      <c r="K8" s="132" t="s">
        <v>100</v>
      </c>
      <c r="L8" s="132" t="s">
        <v>106</v>
      </c>
      <c r="M8" s="132" t="s">
        <v>111</v>
      </c>
      <c r="N8" s="132" t="s">
        <v>117</v>
      </c>
      <c r="O8" s="132" t="s">
        <v>123</v>
      </c>
      <c r="P8" s="132" t="s">
        <v>129</v>
      </c>
      <c r="Q8" s="132" t="s">
        <v>135</v>
      </c>
      <c r="R8" s="132" t="s">
        <v>141</v>
      </c>
      <c r="S8" s="132" t="s">
        <v>146</v>
      </c>
      <c r="T8" s="132" t="s">
        <v>151</v>
      </c>
      <c r="U8" s="132" t="s">
        <v>155</v>
      </c>
      <c r="V8" s="132" t="s">
        <v>160</v>
      </c>
      <c r="W8" s="132" t="s">
        <v>164</v>
      </c>
      <c r="X8" s="132" t="s">
        <v>169</v>
      </c>
      <c r="Y8" s="132" t="s">
        <v>174</v>
      </c>
      <c r="Z8" s="132" t="s">
        <v>180</v>
      </c>
      <c r="AA8" s="132" t="s">
        <v>185</v>
      </c>
      <c r="AB8" s="132" t="s">
        <v>190</v>
      </c>
      <c r="AC8" s="132" t="s">
        <v>195</v>
      </c>
      <c r="AD8" s="132" t="s">
        <v>200</v>
      </c>
      <c r="AE8" s="132" t="s">
        <v>204</v>
      </c>
      <c r="AF8" s="132" t="s">
        <v>209</v>
      </c>
      <c r="AG8" s="132" t="s">
        <v>215</v>
      </c>
      <c r="AH8" s="132" t="s">
        <v>220</v>
      </c>
      <c r="AI8" s="132" t="s">
        <v>225</v>
      </c>
      <c r="AJ8" s="132" t="s">
        <v>230</v>
      </c>
      <c r="AK8" s="132" t="s">
        <v>234</v>
      </c>
      <c r="AL8" s="132" t="s">
        <v>240</v>
      </c>
      <c r="AM8" s="132" t="s">
        <v>246</v>
      </c>
      <c r="AN8" s="132" t="s">
        <v>250</v>
      </c>
      <c r="AO8" s="132" t="s">
        <v>254</v>
      </c>
      <c r="AP8" s="132" t="s">
        <v>258</v>
      </c>
      <c r="AQ8" s="132" t="s">
        <v>262</v>
      </c>
      <c r="AR8" s="132" t="s">
        <v>266</v>
      </c>
      <c r="AS8" s="132" t="s">
        <v>271</v>
      </c>
      <c r="AT8" s="132" t="s">
        <v>276</v>
      </c>
      <c r="AU8" s="132" t="s">
        <v>281</v>
      </c>
      <c r="AV8" s="132" t="s">
        <v>287</v>
      </c>
      <c r="AW8" s="142" t="s">
        <v>683</v>
      </c>
    </row>
    <row r="9" spans="1:49" ht="60" customHeight="1" x14ac:dyDescent="0.35">
      <c r="A9" s="139" t="s">
        <v>4749</v>
      </c>
      <c r="B9" s="125" t="s">
        <v>4791</v>
      </c>
      <c r="C9" s="126" t="s">
        <v>4792</v>
      </c>
      <c r="D9" s="128" t="s">
        <v>4793</v>
      </c>
      <c r="E9" s="128" t="s">
        <v>4794</v>
      </c>
      <c r="F9" s="128" t="s">
        <v>4795</v>
      </c>
      <c r="G9" s="128" t="s">
        <v>4796</v>
      </c>
      <c r="H9" s="128" t="s">
        <v>4797</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4749</v>
      </c>
      <c r="B10" s="125" t="s">
        <v>4798</v>
      </c>
      <c r="C10" s="126" t="s">
        <v>4799</v>
      </c>
      <c r="D10" s="128" t="s">
        <v>4800</v>
      </c>
      <c r="E10" s="128" t="s">
        <v>4801</v>
      </c>
      <c r="F10" s="128" t="s">
        <v>4802</v>
      </c>
      <c r="G10" s="128" t="s">
        <v>4803</v>
      </c>
      <c r="H10" s="128" t="s">
        <v>4804</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4749</v>
      </c>
      <c r="B11" s="125" t="s">
        <v>4805</v>
      </c>
      <c r="C11" s="126" t="s">
        <v>4806</v>
      </c>
      <c r="D11" s="128" t="s">
        <v>4807</v>
      </c>
      <c r="E11" s="128" t="s">
        <v>4808</v>
      </c>
      <c r="F11" s="128" t="s">
        <v>4809</v>
      </c>
      <c r="G11" s="128" t="s">
        <v>4810</v>
      </c>
      <c r="H11" s="128" t="s">
        <v>4811</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4749</v>
      </c>
      <c r="B12" s="125" t="s">
        <v>4812</v>
      </c>
      <c r="C12" s="126" t="s">
        <v>4813</v>
      </c>
      <c r="D12" s="128" t="s">
        <v>4814</v>
      </c>
      <c r="E12" s="128" t="s">
        <v>4815</v>
      </c>
      <c r="F12" s="128" t="s">
        <v>4816</v>
      </c>
      <c r="G12" s="128" t="s">
        <v>4803</v>
      </c>
      <c r="H12" s="128" t="s">
        <v>4817</v>
      </c>
      <c r="I12" s="130">
        <f>IF(COUNTIF(J12:AW12,"&lt;&gt;")=0,"",SUMPRODUCT(((Recommendations[ImplStatus]="Implemented")+(Recommendations[ImplStatus]="Compensated"))*ISNUMBER(MATCH(Recommendations[Id],J12:AW12,0)))/COUNTIF(J12:AW12,"&lt;&gt;"))</f>
        <v>0</v>
      </c>
      <c r="J12" s="132" t="s">
        <v>396</v>
      </c>
      <c r="K12" s="132" t="s">
        <v>403</v>
      </c>
      <c r="L12" s="132" t="s">
        <v>437</v>
      </c>
      <c r="M12" s="132" t="s">
        <v>467</v>
      </c>
      <c r="N12" s="132" t="s">
        <v>487</v>
      </c>
      <c r="O12" s="132" t="s">
        <v>1305</v>
      </c>
      <c r="P12" s="132" t="s">
        <v>1312</v>
      </c>
      <c r="Q12" s="132" t="s">
        <v>1320</v>
      </c>
      <c r="R12" s="132" t="s">
        <v>1461</v>
      </c>
      <c r="S12" s="132" t="s">
        <v>1902</v>
      </c>
      <c r="T12" s="132" t="s">
        <v>2051</v>
      </c>
      <c r="U12" s="132" t="s">
        <v>2112</v>
      </c>
      <c r="V12" s="132" t="s">
        <v>2118</v>
      </c>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4749</v>
      </c>
      <c r="B13" s="125" t="s">
        <v>4818</v>
      </c>
      <c r="C13" s="126" t="s">
        <v>4819</v>
      </c>
      <c r="D13" s="128" t="s">
        <v>4820</v>
      </c>
      <c r="E13" s="128" t="s">
        <v>4821</v>
      </c>
      <c r="F13" s="128" t="s">
        <v>4822</v>
      </c>
      <c r="G13" s="128" t="s">
        <v>4803</v>
      </c>
      <c r="H13" s="128" t="s">
        <v>4823</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4749</v>
      </c>
      <c r="B14" s="125" t="s">
        <v>4824</v>
      </c>
      <c r="C14" s="126" t="s">
        <v>4825</v>
      </c>
      <c r="D14" s="128" t="s">
        <v>4826</v>
      </c>
      <c r="E14" s="128" t="s">
        <v>4827</v>
      </c>
      <c r="F14" s="128" t="s">
        <v>4828</v>
      </c>
      <c r="G14" s="128" t="s">
        <v>4829</v>
      </c>
      <c r="H14" s="128" t="s">
        <v>4830</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4749</v>
      </c>
      <c r="B15" s="125" t="s">
        <v>4831</v>
      </c>
      <c r="C15" s="126" t="s">
        <v>4832</v>
      </c>
      <c r="D15" s="128" t="s">
        <v>4833</v>
      </c>
      <c r="E15" s="128" t="s">
        <v>4834</v>
      </c>
      <c r="F15" s="128" t="s">
        <v>4835</v>
      </c>
      <c r="G15" s="128" t="s">
        <v>4836</v>
      </c>
      <c r="H15" s="128" t="s">
        <v>4837</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4749</v>
      </c>
      <c r="B16" s="125" t="s">
        <v>4838</v>
      </c>
      <c r="C16" s="126" t="s">
        <v>4839</v>
      </c>
      <c r="D16" s="128" t="s">
        <v>4840</v>
      </c>
      <c r="E16" s="128" t="s">
        <v>4841</v>
      </c>
      <c r="F16" s="128" t="s">
        <v>4842</v>
      </c>
      <c r="G16" s="128" t="s">
        <v>4843</v>
      </c>
      <c r="H16" s="128" t="s">
        <v>4844</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4749</v>
      </c>
      <c r="B17" s="125" t="s">
        <v>4845</v>
      </c>
      <c r="C17" s="126" t="s">
        <v>4846</v>
      </c>
      <c r="D17" s="128" t="s">
        <v>4847</v>
      </c>
      <c r="E17" s="128" t="s">
        <v>4848</v>
      </c>
      <c r="F17" s="128" t="s">
        <v>4849</v>
      </c>
      <c r="G17" s="128" t="s">
        <v>4850</v>
      </c>
      <c r="H17" s="128" t="s">
        <v>4851</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4749</v>
      </c>
      <c r="B18" s="125" t="s">
        <v>4852</v>
      </c>
      <c r="C18" s="126" t="s">
        <v>4853</v>
      </c>
      <c r="D18" s="128" t="s">
        <v>4854</v>
      </c>
      <c r="E18" s="128" t="s">
        <v>4855</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4856</v>
      </c>
      <c r="B19" s="124"/>
      <c r="C19" s="123" t="s">
        <v>4857</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4856</v>
      </c>
      <c r="B20" s="125" t="s">
        <v>4858</v>
      </c>
      <c r="C20" s="126" t="s">
        <v>4859</v>
      </c>
      <c r="D20" s="128" t="s">
        <v>4860</v>
      </c>
      <c r="E20" s="128" t="s">
        <v>4861</v>
      </c>
      <c r="F20" s="128" t="s">
        <v>4862</v>
      </c>
      <c r="G20" s="128" t="s">
        <v>4863</v>
      </c>
      <c r="H20" s="128" t="s">
        <v>4864</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4856</v>
      </c>
      <c r="B21" s="125" t="s">
        <v>4865</v>
      </c>
      <c r="C21" s="126" t="s">
        <v>4866</v>
      </c>
      <c r="D21" s="128" t="s">
        <v>4867</v>
      </c>
      <c r="E21" s="128" t="s">
        <v>4868</v>
      </c>
      <c r="F21" s="128" t="s">
        <v>4869</v>
      </c>
      <c r="G21" s="128" t="s">
        <v>4870</v>
      </c>
      <c r="H21" s="128" t="s">
        <v>4871</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4872</v>
      </c>
      <c r="B22" s="124"/>
      <c r="C22" s="123" t="s">
        <v>4873</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4872</v>
      </c>
      <c r="B23" s="125" t="s">
        <v>4874</v>
      </c>
      <c r="C23" s="126" t="s">
        <v>4875</v>
      </c>
      <c r="D23" s="128" t="s">
        <v>4876</v>
      </c>
      <c r="E23" s="128" t="s">
        <v>4877</v>
      </c>
      <c r="F23" s="128" t="s">
        <v>4878</v>
      </c>
      <c r="G23" s="128" t="s">
        <v>4879</v>
      </c>
      <c r="H23" s="128" t="s">
        <v>4880</v>
      </c>
      <c r="I23" s="130">
        <f>IF(COUNTIF(J23:AW23,"&lt;&gt;")=0,"",SUMPRODUCT(((Recommendations[ImplStatus]="Implemented")+(Recommendations[ImplStatus]="Compensated"))*ISNUMBER(MATCH(Recommendations[Id],J23:AW23,0)))/COUNTIF(J23:AW23,"&lt;&gt;"))</f>
        <v>0</v>
      </c>
      <c r="J23" s="132" t="s">
        <v>106</v>
      </c>
      <c r="K23" s="132" t="s">
        <v>129</v>
      </c>
      <c r="L23" s="132" t="s">
        <v>151</v>
      </c>
      <c r="M23" s="132" t="s">
        <v>169</v>
      </c>
      <c r="N23" s="132" t="s">
        <v>200</v>
      </c>
      <c r="O23" s="132" t="s">
        <v>209</v>
      </c>
      <c r="P23" s="132" t="s">
        <v>215</v>
      </c>
      <c r="Q23" s="132" t="s">
        <v>225</v>
      </c>
      <c r="R23" s="132" t="s">
        <v>246</v>
      </c>
      <c r="S23" s="132" t="s">
        <v>254</v>
      </c>
      <c r="T23" s="132" t="s">
        <v>271</v>
      </c>
      <c r="U23" s="132" t="s">
        <v>276</v>
      </c>
      <c r="V23" s="132" t="s">
        <v>287</v>
      </c>
      <c r="W23" s="132" t="s">
        <v>321</v>
      </c>
      <c r="X23" s="132" t="s">
        <v>327</v>
      </c>
      <c r="Y23" s="132" t="s">
        <v>1053</v>
      </c>
      <c r="Z23" s="132" t="s">
        <v>1060</v>
      </c>
      <c r="AA23" s="132" t="s">
        <v>1067</v>
      </c>
      <c r="AB23" s="132" t="s">
        <v>1074</v>
      </c>
      <c r="AC23" s="132" t="s">
        <v>1095</v>
      </c>
      <c r="AD23" s="132" t="s">
        <v>1100</v>
      </c>
      <c r="AE23" s="132" t="s">
        <v>1104</v>
      </c>
      <c r="AF23" s="132" t="s">
        <v>1108</v>
      </c>
      <c r="AG23" s="132" t="s">
        <v>1140</v>
      </c>
      <c r="AH23" s="132" t="s">
        <v>1145</v>
      </c>
      <c r="AI23" s="132" t="s">
        <v>1149</v>
      </c>
      <c r="AJ23" s="132" t="s">
        <v>1153</v>
      </c>
      <c r="AK23" s="132" t="s">
        <v>1158</v>
      </c>
      <c r="AL23" s="132" t="s">
        <v>1166</v>
      </c>
      <c r="AM23" s="132" t="s">
        <v>1171</v>
      </c>
      <c r="AN23" s="132" t="s">
        <v>1177</v>
      </c>
      <c r="AO23" s="132" t="s">
        <v>1183</v>
      </c>
      <c r="AP23" s="132" t="s">
        <v>1188</v>
      </c>
      <c r="AQ23" s="132" t="s">
        <v>1194</v>
      </c>
      <c r="AR23" s="132" t="s">
        <v>1199</v>
      </c>
      <c r="AS23" s="132" t="s">
        <v>1204</v>
      </c>
      <c r="AT23" s="132" t="s">
        <v>1209</v>
      </c>
      <c r="AU23" s="132" t="s">
        <v>1214</v>
      </c>
      <c r="AV23" s="132" t="s">
        <v>1219</v>
      </c>
      <c r="AW23" s="142" t="s">
        <v>1225</v>
      </c>
    </row>
    <row r="24" spans="1:49" ht="60" customHeight="1" x14ac:dyDescent="0.35">
      <c r="A24" s="139" t="s">
        <v>4872</v>
      </c>
      <c r="B24" s="125" t="s">
        <v>4881</v>
      </c>
      <c r="C24" s="126" t="s">
        <v>4882</v>
      </c>
      <c r="D24" s="128" t="s">
        <v>4883</v>
      </c>
      <c r="E24" s="128" t="s">
        <v>4884</v>
      </c>
      <c r="F24" s="128" t="s">
        <v>4885</v>
      </c>
      <c r="G24" s="128" t="s">
        <v>4886</v>
      </c>
      <c r="H24" s="128" t="s">
        <v>4887</v>
      </c>
      <c r="I24" s="130">
        <f>IF(COUNTIF(J24:AW24,"&lt;&gt;")=0,"",SUMPRODUCT(((Recommendations[ImplStatus]="Implemented")+(Recommendations[ImplStatus]="Compensated"))*ISNUMBER(MATCH(Recommendations[Id],J24:AW24,0)))/COUNTIF(J24:AW24,"&lt;&gt;"))</f>
        <v>0</v>
      </c>
      <c r="J24" s="132" t="s">
        <v>1158</v>
      </c>
      <c r="K24" s="132" t="s">
        <v>1166</v>
      </c>
      <c r="L24" s="132" t="s">
        <v>1171</v>
      </c>
      <c r="M24" s="132" t="s">
        <v>1177</v>
      </c>
      <c r="N24" s="132" t="s">
        <v>1183</v>
      </c>
      <c r="O24" s="132" t="s">
        <v>1188</v>
      </c>
      <c r="P24" s="132" t="s">
        <v>1194</v>
      </c>
      <c r="Q24" s="132" t="s">
        <v>1199</v>
      </c>
      <c r="R24" s="132" t="s">
        <v>1204</v>
      </c>
      <c r="S24" s="132" t="s">
        <v>1209</v>
      </c>
      <c r="T24" s="132" t="s">
        <v>1214</v>
      </c>
      <c r="U24" s="132" t="s">
        <v>1219</v>
      </c>
      <c r="V24" s="132" t="s">
        <v>1225</v>
      </c>
      <c r="W24" s="132" t="s">
        <v>1230</v>
      </c>
      <c r="X24" s="132" t="s">
        <v>1235</v>
      </c>
      <c r="Y24" s="132" t="s">
        <v>1240</v>
      </c>
      <c r="Z24" s="132" t="s">
        <v>1246</v>
      </c>
      <c r="AA24" s="132" t="s">
        <v>1251</v>
      </c>
      <c r="AB24" s="132" t="s">
        <v>1256</v>
      </c>
      <c r="AC24" s="132" t="s">
        <v>1261</v>
      </c>
      <c r="AD24" s="132" t="s">
        <v>1266</v>
      </c>
      <c r="AE24" s="132" t="s">
        <v>1272</v>
      </c>
      <c r="AF24" s="132" t="s">
        <v>1278</v>
      </c>
      <c r="AG24" s="132" t="s">
        <v>1283</v>
      </c>
      <c r="AH24" s="132" t="s">
        <v>1289</v>
      </c>
      <c r="AI24" s="132" t="s">
        <v>1294</v>
      </c>
      <c r="AJ24" s="132" t="s">
        <v>1299</v>
      </c>
      <c r="AK24" s="132" t="s">
        <v>2694</v>
      </c>
      <c r="AL24" s="132" t="s">
        <v>2700</v>
      </c>
      <c r="AM24" s="132" t="s">
        <v>2708</v>
      </c>
      <c r="AN24" s="132" t="s">
        <v>2712</v>
      </c>
      <c r="AO24" s="132" t="s">
        <v>2718</v>
      </c>
      <c r="AP24" s="132" t="s">
        <v>2722</v>
      </c>
      <c r="AQ24" s="132" t="s">
        <v>2726</v>
      </c>
      <c r="AR24" s="132" t="s">
        <v>2730</v>
      </c>
      <c r="AS24" s="132" t="s">
        <v>3485</v>
      </c>
      <c r="AT24" s="132"/>
      <c r="AU24" s="132"/>
      <c r="AV24" s="132"/>
      <c r="AW24" s="142"/>
    </row>
    <row r="25" spans="1:49" ht="60" customHeight="1" x14ac:dyDescent="0.35">
      <c r="A25" s="139" t="s">
        <v>4872</v>
      </c>
      <c r="B25" s="125" t="s">
        <v>4888</v>
      </c>
      <c r="C25" s="126" t="s">
        <v>4889</v>
      </c>
      <c r="D25" s="128" t="s">
        <v>4890</v>
      </c>
      <c r="E25" s="128" t="s">
        <v>4891</v>
      </c>
      <c r="F25" s="128" t="s">
        <v>4892</v>
      </c>
      <c r="G25" s="128" t="s">
        <v>4893</v>
      </c>
      <c r="H25" s="128" t="s">
        <v>4894</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4872</v>
      </c>
      <c r="B26" s="125" t="s">
        <v>4895</v>
      </c>
      <c r="C26" s="126" t="s">
        <v>4896</v>
      </c>
      <c r="D26" s="128" t="s">
        <v>4897</v>
      </c>
      <c r="E26" s="128" t="s">
        <v>4898</v>
      </c>
      <c r="F26" s="128" t="s">
        <v>4899</v>
      </c>
      <c r="G26" s="128" t="s">
        <v>4886</v>
      </c>
      <c r="H26" s="128" t="s">
        <v>4900</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4872</v>
      </c>
      <c r="B27" s="125" t="s">
        <v>4901</v>
      </c>
      <c r="C27" s="126" t="s">
        <v>4902</v>
      </c>
      <c r="D27" s="128" t="s">
        <v>4903</v>
      </c>
      <c r="E27" s="128" t="s">
        <v>4904</v>
      </c>
      <c r="F27" s="128" t="s">
        <v>4905</v>
      </c>
      <c r="G27" s="128" t="s">
        <v>4906</v>
      </c>
      <c r="H27" s="128" t="s">
        <v>4907</v>
      </c>
      <c r="I27" s="130">
        <f>IF(COUNTIF(J27:AW27,"&lt;&gt;")=0,"",SUMPRODUCT(((Recommendations[ImplStatus]="Implemented")+(Recommendations[ImplStatus]="Compensated"))*ISNUMBER(MATCH(Recommendations[Id],J27:AW27,0)))/COUNTIF(J27:AW27,"&lt;&gt;"))</f>
        <v>0</v>
      </c>
      <c r="J27" s="132" t="s">
        <v>2160</v>
      </c>
      <c r="K27" s="132" t="s">
        <v>2176</v>
      </c>
      <c r="L27" s="132" t="s">
        <v>2183</v>
      </c>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4872</v>
      </c>
      <c r="B28" s="125" t="s">
        <v>4908</v>
      </c>
      <c r="C28" s="126" t="s">
        <v>4909</v>
      </c>
      <c r="D28" s="128" t="s">
        <v>4910</v>
      </c>
      <c r="E28" s="128" t="s">
        <v>4911</v>
      </c>
      <c r="F28" s="128" t="s">
        <v>4912</v>
      </c>
      <c r="G28" s="128" t="s">
        <v>4913</v>
      </c>
      <c r="H28" s="128" t="s">
        <v>4914</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4872</v>
      </c>
      <c r="B29" s="125" t="s">
        <v>4915</v>
      </c>
      <c r="C29" s="126" t="s">
        <v>4916</v>
      </c>
      <c r="D29" s="128" t="s">
        <v>4917</v>
      </c>
      <c r="E29" s="128" t="s">
        <v>4918</v>
      </c>
      <c r="F29" s="128" t="s">
        <v>4919</v>
      </c>
      <c r="G29" s="128" t="s">
        <v>4803</v>
      </c>
      <c r="H29" s="128" t="s">
        <v>4920</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4872</v>
      </c>
      <c r="B30" s="125" t="s">
        <v>4921</v>
      </c>
      <c r="C30" s="126" t="s">
        <v>4922</v>
      </c>
      <c r="D30" s="128" t="s">
        <v>4923</v>
      </c>
      <c r="E30" s="128" t="s">
        <v>4924</v>
      </c>
      <c r="F30" s="128" t="s">
        <v>4925</v>
      </c>
      <c r="G30" s="128" t="s">
        <v>4886</v>
      </c>
      <c r="H30" s="128" t="s">
        <v>4926</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4927</v>
      </c>
      <c r="B31" s="124"/>
      <c r="C31" s="123" t="s">
        <v>4928</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4927</v>
      </c>
      <c r="B32" s="125" t="s">
        <v>4929</v>
      </c>
      <c r="C32" s="126" t="s">
        <v>4930</v>
      </c>
      <c r="D32" s="128" t="s">
        <v>4931</v>
      </c>
      <c r="E32" s="128" t="s">
        <v>4932</v>
      </c>
      <c r="F32" s="128" t="s">
        <v>4933</v>
      </c>
      <c r="G32" s="128" t="s">
        <v>4934</v>
      </c>
      <c r="H32" s="128" t="s">
        <v>4935</v>
      </c>
      <c r="I32" s="130">
        <f>IF(COUNTIF(J32:AW32,"&lt;&gt;")=0,"",SUMPRODUCT(((Recommendations[ImplStatus]="Implemented")+(Recommendations[ImplStatus]="Compensated"))*ISNUMBER(MATCH(Recommendations[Id],J32:AW32,0)))/COUNTIF(J32:AW32,"&lt;&gt;"))</f>
        <v>0</v>
      </c>
      <c r="J32" s="132" t="s">
        <v>1328</v>
      </c>
      <c r="K32" s="132" t="s">
        <v>1349</v>
      </c>
      <c r="L32" s="132" t="s">
        <v>1356</v>
      </c>
      <c r="M32" s="132" t="s">
        <v>1362</v>
      </c>
      <c r="N32" s="132" t="s">
        <v>1501</v>
      </c>
      <c r="O32" s="132" t="s">
        <v>1509</v>
      </c>
      <c r="P32" s="132" t="s">
        <v>1523</v>
      </c>
      <c r="Q32" s="132" t="s">
        <v>1560</v>
      </c>
      <c r="R32" s="132" t="s">
        <v>1568</v>
      </c>
      <c r="S32" s="132" t="s">
        <v>1583</v>
      </c>
      <c r="T32" s="132" t="s">
        <v>1598</v>
      </c>
      <c r="U32" s="132" t="s">
        <v>1622</v>
      </c>
      <c r="V32" s="132" t="s">
        <v>1629</v>
      </c>
      <c r="W32" s="132" t="s">
        <v>1690</v>
      </c>
      <c r="X32" s="132" t="s">
        <v>1833</v>
      </c>
      <c r="Y32" s="132" t="s">
        <v>1848</v>
      </c>
      <c r="Z32" s="132" t="s">
        <v>1855</v>
      </c>
      <c r="AA32" s="132" t="s">
        <v>1862</v>
      </c>
      <c r="AB32" s="132" t="s">
        <v>1868</v>
      </c>
      <c r="AC32" s="132" t="s">
        <v>1874</v>
      </c>
      <c r="AD32" s="132" t="s">
        <v>1881</v>
      </c>
      <c r="AE32" s="132" t="s">
        <v>1888</v>
      </c>
      <c r="AF32" s="132" t="s">
        <v>1923</v>
      </c>
      <c r="AG32" s="132" t="s">
        <v>1937</v>
      </c>
      <c r="AH32" s="132" t="s">
        <v>1944</v>
      </c>
      <c r="AI32" s="132" t="s">
        <v>1951</v>
      </c>
      <c r="AJ32" s="132" t="s">
        <v>1958</v>
      </c>
      <c r="AK32" s="132" t="s">
        <v>1965</v>
      </c>
      <c r="AL32" s="132" t="s">
        <v>1972</v>
      </c>
      <c r="AM32" s="132" t="s">
        <v>1994</v>
      </c>
      <c r="AN32" s="132" t="s">
        <v>2016</v>
      </c>
      <c r="AO32" s="132" t="s">
        <v>2058</v>
      </c>
      <c r="AP32" s="132" t="s">
        <v>2212</v>
      </c>
      <c r="AQ32" s="132" t="s">
        <v>2227</v>
      </c>
      <c r="AR32" s="132" t="s">
        <v>2579</v>
      </c>
      <c r="AS32" s="132" t="s">
        <v>2592</v>
      </c>
      <c r="AT32" s="132" t="s">
        <v>2614</v>
      </c>
      <c r="AU32" s="132" t="s">
        <v>2960</v>
      </c>
      <c r="AV32" s="132"/>
      <c r="AW32" s="142"/>
    </row>
    <row r="33" spans="1:49" ht="60" customHeight="1" x14ac:dyDescent="0.35">
      <c r="A33" s="139" t="s">
        <v>4927</v>
      </c>
      <c r="B33" s="125" t="s">
        <v>4936</v>
      </c>
      <c r="C33" s="126" t="s">
        <v>4937</v>
      </c>
      <c r="D33" s="128" t="s">
        <v>4938</v>
      </c>
      <c r="E33" s="128" t="s">
        <v>4939</v>
      </c>
      <c r="F33" s="128" t="s">
        <v>4940</v>
      </c>
      <c r="G33" s="128" t="s">
        <v>4941</v>
      </c>
      <c r="H33" s="128" t="s">
        <v>4942</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4927</v>
      </c>
      <c r="B34" s="125" t="s">
        <v>4943</v>
      </c>
      <c r="C34" s="126" t="s">
        <v>4944</v>
      </c>
      <c r="D34" s="128" t="s">
        <v>4945</v>
      </c>
      <c r="E34" s="128" t="s">
        <v>4946</v>
      </c>
      <c r="F34" s="128" t="s">
        <v>4947</v>
      </c>
      <c r="G34" s="128" t="s">
        <v>4948</v>
      </c>
      <c r="H34" s="128" t="s">
        <v>4949</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4927</v>
      </c>
      <c r="B35" s="125" t="s">
        <v>4950</v>
      </c>
      <c r="C35" s="126" t="s">
        <v>4951</v>
      </c>
      <c r="D35" s="128" t="s">
        <v>4952</v>
      </c>
      <c r="E35" s="128" t="s">
        <v>4953</v>
      </c>
      <c r="F35" s="128" t="s">
        <v>4954</v>
      </c>
      <c r="G35" s="128" t="s">
        <v>4955</v>
      </c>
      <c r="H35" s="128" t="s">
        <v>4956</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4927</v>
      </c>
      <c r="B36" s="125" t="s">
        <v>4957</v>
      </c>
      <c r="C36" s="126" t="s">
        <v>4958</v>
      </c>
      <c r="D36" s="128" t="s">
        <v>4959</v>
      </c>
      <c r="E36" s="128" t="s">
        <v>4960</v>
      </c>
      <c r="F36" s="128" t="s">
        <v>4961</v>
      </c>
      <c r="G36" s="128" t="s">
        <v>4962</v>
      </c>
      <c r="H36" s="128" t="s">
        <v>4963</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4927</v>
      </c>
      <c r="B37" s="125" t="s">
        <v>4964</v>
      </c>
      <c r="C37" s="126" t="s">
        <v>4965</v>
      </c>
      <c r="D37" s="128" t="s">
        <v>4966</v>
      </c>
      <c r="E37" s="128" t="s">
        <v>4967</v>
      </c>
      <c r="F37" s="128" t="s">
        <v>4968</v>
      </c>
      <c r="G37" s="128" t="s">
        <v>4969</v>
      </c>
      <c r="H37" s="128" t="s">
        <v>4970</v>
      </c>
      <c r="I37" s="130">
        <f>IF(COUNTIF(J37:AW37,"&lt;&gt;")=0,"",SUMPRODUCT(((Recommendations[ImplStatus]="Implemented")+(Recommendations[ImplStatus]="Compensated"))*ISNUMBER(MATCH(Recommendations[Id],J37:AW37,0)))/COUNTIF(J37:AW37,"&lt;&gt;"))</f>
        <v>0</v>
      </c>
      <c r="J37" s="132" t="s">
        <v>737</v>
      </c>
      <c r="K37" s="132" t="s">
        <v>744</v>
      </c>
      <c r="L37" s="132" t="s">
        <v>751</v>
      </c>
      <c r="M37" s="132" t="s">
        <v>758</v>
      </c>
      <c r="N37" s="132" t="s">
        <v>765</v>
      </c>
      <c r="O37" s="132" t="s">
        <v>771</v>
      </c>
      <c r="P37" s="132" t="s">
        <v>778</v>
      </c>
      <c r="Q37" s="132" t="s">
        <v>785</v>
      </c>
      <c r="R37" s="132" t="s">
        <v>792</v>
      </c>
      <c r="S37" s="132" t="s">
        <v>799</v>
      </c>
      <c r="T37" s="132" t="s">
        <v>806</v>
      </c>
      <c r="U37" s="132" t="s">
        <v>812</v>
      </c>
      <c r="V37" s="132" t="s">
        <v>818</v>
      </c>
      <c r="W37" s="132" t="s">
        <v>824</v>
      </c>
      <c r="X37" s="132" t="s">
        <v>830</v>
      </c>
      <c r="Y37" s="132" t="s">
        <v>836</v>
      </c>
      <c r="Z37" s="132" t="s">
        <v>842</v>
      </c>
      <c r="AA37" s="132" t="s">
        <v>847</v>
      </c>
      <c r="AB37" s="132" t="s">
        <v>854</v>
      </c>
      <c r="AC37" s="132" t="s">
        <v>860</v>
      </c>
      <c r="AD37" s="132" t="s">
        <v>866</v>
      </c>
      <c r="AE37" s="132" t="s">
        <v>872</v>
      </c>
      <c r="AF37" s="132" t="s">
        <v>878</v>
      </c>
      <c r="AG37" s="132" t="s">
        <v>884</v>
      </c>
      <c r="AH37" s="132" t="s">
        <v>890</v>
      </c>
      <c r="AI37" s="132" t="s">
        <v>897</v>
      </c>
      <c r="AJ37" s="132" t="s">
        <v>904</v>
      </c>
      <c r="AK37" s="132" t="s">
        <v>911</v>
      </c>
      <c r="AL37" s="132" t="s">
        <v>917</v>
      </c>
      <c r="AM37" s="132" t="s">
        <v>923</v>
      </c>
      <c r="AN37" s="132" t="s">
        <v>929</v>
      </c>
      <c r="AO37" s="132" t="s">
        <v>935</v>
      </c>
      <c r="AP37" s="132" t="s">
        <v>941</v>
      </c>
      <c r="AQ37" s="132" t="s">
        <v>947</v>
      </c>
      <c r="AR37" s="132" t="s">
        <v>953</v>
      </c>
      <c r="AS37" s="132" t="s">
        <v>959</v>
      </c>
      <c r="AT37" s="132" t="s">
        <v>965</v>
      </c>
      <c r="AU37" s="132" t="s">
        <v>971</v>
      </c>
      <c r="AV37" s="132" t="s">
        <v>977</v>
      </c>
      <c r="AW37" s="142" t="s">
        <v>983</v>
      </c>
    </row>
    <row r="38" spans="1:49" ht="60" customHeight="1" x14ac:dyDescent="0.35">
      <c r="A38" s="139" t="s">
        <v>4927</v>
      </c>
      <c r="B38" s="125" t="s">
        <v>4971</v>
      </c>
      <c r="C38" s="126" t="s">
        <v>4972</v>
      </c>
      <c r="D38" s="128" t="s">
        <v>4973</v>
      </c>
      <c r="E38" s="128" t="s">
        <v>4974</v>
      </c>
      <c r="F38" s="128" t="s">
        <v>4975</v>
      </c>
      <c r="G38" s="128" t="s">
        <v>4976</v>
      </c>
      <c r="H38" s="128" t="s">
        <v>4977</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4927</v>
      </c>
      <c r="B39" s="125" t="s">
        <v>4978</v>
      </c>
      <c r="C39" s="126" t="s">
        <v>4979</v>
      </c>
      <c r="D39" s="128" t="s">
        <v>4980</v>
      </c>
      <c r="E39" s="128" t="s">
        <v>4981</v>
      </c>
      <c r="F39" s="128" t="s">
        <v>4982</v>
      </c>
      <c r="G39" s="128" t="s">
        <v>4983</v>
      </c>
      <c r="H39" s="128" t="s">
        <v>4984</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4927</v>
      </c>
      <c r="B40" s="125" t="s">
        <v>4985</v>
      </c>
      <c r="C40" s="126" t="s">
        <v>4986</v>
      </c>
      <c r="D40" s="128" t="s">
        <v>4987</v>
      </c>
      <c r="E40" s="128" t="s">
        <v>4988</v>
      </c>
      <c r="F40" s="128" t="s">
        <v>4989</v>
      </c>
      <c r="G40" s="128" t="s">
        <v>4990</v>
      </c>
      <c r="H40" s="128" t="s">
        <v>4991</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4927</v>
      </c>
      <c r="B41" s="125" t="s">
        <v>4992</v>
      </c>
      <c r="C41" s="126" t="s">
        <v>4993</v>
      </c>
      <c r="D41" s="128" t="s">
        <v>4994</v>
      </c>
      <c r="E41" s="128" t="s">
        <v>4995</v>
      </c>
      <c r="F41" s="128" t="s">
        <v>4996</v>
      </c>
      <c r="G41" s="128" t="s">
        <v>4934</v>
      </c>
      <c r="H41" s="128" t="s">
        <v>4997</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4998</v>
      </c>
      <c r="B42" s="124"/>
      <c r="C42" s="123" t="s">
        <v>4999</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4998</v>
      </c>
      <c r="B43" s="125" t="s">
        <v>5000</v>
      </c>
      <c r="C43" s="126" t="s">
        <v>5001</v>
      </c>
      <c r="D43" s="128" t="s">
        <v>5002</v>
      </c>
      <c r="E43" s="128" t="s">
        <v>5003</v>
      </c>
      <c r="F43" s="128" t="s">
        <v>5004</v>
      </c>
      <c r="G43" s="128" t="s">
        <v>5005</v>
      </c>
      <c r="H43" s="128" t="s">
        <v>5006</v>
      </c>
      <c r="I43" s="130">
        <f>IF(COUNTIF(J43:AW43,"&lt;&gt;")=0,"",SUMPRODUCT(((Recommendations[ImplStatus]="Implemented")+(Recommendations[ImplStatus]="Compensated"))*ISNUMBER(MATCH(Recommendations[Id],J43:AW43,0)))/COUNTIF(J43:AW43,"&lt;&gt;"))</f>
        <v>0</v>
      </c>
      <c r="J43" s="132" t="s">
        <v>382</v>
      </c>
      <c r="K43" s="132" t="s">
        <v>389</v>
      </c>
      <c r="L43" s="132" t="s">
        <v>396</v>
      </c>
      <c r="M43" s="132" t="s">
        <v>403</v>
      </c>
      <c r="N43" s="132" t="s">
        <v>410</v>
      </c>
      <c r="O43" s="132" t="s">
        <v>417</v>
      </c>
      <c r="P43" s="132" t="s">
        <v>423</v>
      </c>
      <c r="Q43" s="132" t="s">
        <v>430</v>
      </c>
      <c r="R43" s="132" t="s">
        <v>437</v>
      </c>
      <c r="S43" s="132" t="s">
        <v>3241</v>
      </c>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4998</v>
      </c>
      <c r="B44" s="125" t="s">
        <v>5007</v>
      </c>
      <c r="C44" s="126" t="s">
        <v>5008</v>
      </c>
      <c r="D44" s="128" t="s">
        <v>5009</v>
      </c>
      <c r="E44" s="128" t="s">
        <v>5010</v>
      </c>
      <c r="F44" s="128" t="s">
        <v>5011</v>
      </c>
      <c r="G44" s="128" t="s">
        <v>5012</v>
      </c>
      <c r="H44" s="128" t="s">
        <v>5013</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4998</v>
      </c>
      <c r="B45" s="125" t="s">
        <v>5014</v>
      </c>
      <c r="C45" s="126" t="s">
        <v>5015</v>
      </c>
      <c r="D45" s="128" t="s">
        <v>5016</v>
      </c>
      <c r="E45" s="128" t="s">
        <v>5017</v>
      </c>
      <c r="F45" s="128" t="s">
        <v>5018</v>
      </c>
      <c r="G45" s="128" t="s">
        <v>5019</v>
      </c>
      <c r="H45" s="128" t="s">
        <v>5020</v>
      </c>
      <c r="I45" s="130">
        <f>IF(COUNTIF(J45:AW45,"&lt;&gt;")=0,"",SUMPRODUCT(((Recommendations[ImplStatus]="Implemented")+(Recommendations[ImplStatus]="Compensated"))*ISNUMBER(MATCH(Recommendations[Id],J45:AW45,0)))/COUNTIF(J45:AW45,"&lt;&gt;"))</f>
        <v>0</v>
      </c>
      <c r="J45" s="132" t="s">
        <v>69</v>
      </c>
      <c r="K45" s="132" t="s">
        <v>75</v>
      </c>
      <c r="L45" s="132" t="s">
        <v>81</v>
      </c>
      <c r="M45" s="132" t="s">
        <v>88</v>
      </c>
      <c r="N45" s="132" t="s">
        <v>2065</v>
      </c>
      <c r="O45" s="132" t="s">
        <v>2257</v>
      </c>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4998</v>
      </c>
      <c r="B46" s="125" t="s">
        <v>5021</v>
      </c>
      <c r="C46" s="126" t="s">
        <v>5022</v>
      </c>
      <c r="D46" s="128" t="s">
        <v>5023</v>
      </c>
      <c r="E46" s="128" t="s">
        <v>5024</v>
      </c>
      <c r="F46" s="128" t="s">
        <v>5025</v>
      </c>
      <c r="G46" s="128" t="s">
        <v>5019</v>
      </c>
      <c r="H46" s="128" t="s">
        <v>5026</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4998</v>
      </c>
      <c r="B47" s="125" t="s">
        <v>5027</v>
      </c>
      <c r="C47" s="126" t="s">
        <v>5028</v>
      </c>
      <c r="D47" s="128" t="s">
        <v>5029</v>
      </c>
      <c r="E47" s="128" t="s">
        <v>5030</v>
      </c>
      <c r="F47" s="128" t="s">
        <v>5031</v>
      </c>
      <c r="G47" s="128" t="s">
        <v>5032</v>
      </c>
      <c r="H47" s="128" t="s">
        <v>5033</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4998</v>
      </c>
      <c r="B48" s="125" t="s">
        <v>5034</v>
      </c>
      <c r="C48" s="126" t="s">
        <v>5035</v>
      </c>
      <c r="D48" s="128" t="s">
        <v>5036</v>
      </c>
      <c r="E48" s="128" t="s">
        <v>5037</v>
      </c>
      <c r="F48" s="128" t="s">
        <v>5038</v>
      </c>
      <c r="G48" s="128" t="s">
        <v>5039</v>
      </c>
      <c r="H48" s="128" t="s">
        <v>5040</v>
      </c>
      <c r="I48" s="130">
        <f>IF(COUNTIF(J48:AW48,"&lt;&gt;")=0,"",SUMPRODUCT(((Recommendations[ImplStatus]="Implemented")+(Recommendations[ImplStatus]="Compensated"))*ISNUMBER(MATCH(Recommendations[Id],J48:AW48,0)))/COUNTIF(J48:AW48,"&lt;&gt;"))</f>
        <v>0</v>
      </c>
      <c r="J48" s="132" t="s">
        <v>18</v>
      </c>
      <c r="K48" s="132" t="s">
        <v>31</v>
      </c>
      <c r="L48" s="132" t="s">
        <v>37</v>
      </c>
      <c r="M48" s="132" t="s">
        <v>43</v>
      </c>
      <c r="N48" s="132" t="s">
        <v>49</v>
      </c>
      <c r="O48" s="132" t="s">
        <v>55</v>
      </c>
      <c r="P48" s="132" t="s">
        <v>62</v>
      </c>
      <c r="Q48" s="132" t="s">
        <v>2065</v>
      </c>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4998</v>
      </c>
      <c r="B49" s="125" t="s">
        <v>5041</v>
      </c>
      <c r="C49" s="126" t="s">
        <v>5042</v>
      </c>
      <c r="D49" s="128" t="s">
        <v>5043</v>
      </c>
      <c r="E49" s="128" t="s">
        <v>5044</v>
      </c>
      <c r="F49" s="128" t="s">
        <v>5045</v>
      </c>
      <c r="G49" s="128" t="s">
        <v>4803</v>
      </c>
      <c r="H49" s="128" t="s">
        <v>5046</v>
      </c>
      <c r="I49" s="130">
        <f>IF(COUNTIF(J49:AW49,"&lt;&gt;")=0,"",SUMPRODUCT(((Recommendations[ImplStatus]="Implemented")+(Recommendations[ImplStatus]="Compensated"))*ISNUMBER(MATCH(Recommendations[Id],J49:AW49,0)))/COUNTIF(J49:AW49,"&lt;&gt;"))</f>
        <v>0</v>
      </c>
      <c r="J49" s="132" t="s">
        <v>595</v>
      </c>
      <c r="K49" s="132" t="s">
        <v>601</v>
      </c>
      <c r="L49" s="132" t="s">
        <v>620</v>
      </c>
      <c r="M49" s="132" t="s">
        <v>1987</v>
      </c>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4998</v>
      </c>
      <c r="B50" s="125" t="s">
        <v>5047</v>
      </c>
      <c r="C50" s="126" t="s">
        <v>5048</v>
      </c>
      <c r="D50" s="128" t="s">
        <v>5049</v>
      </c>
      <c r="E50" s="128" t="s">
        <v>5050</v>
      </c>
      <c r="F50" s="128" t="s">
        <v>5051</v>
      </c>
      <c r="G50" s="128" t="s">
        <v>5052</v>
      </c>
      <c r="H50" s="128" t="s">
        <v>5053</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5054</v>
      </c>
      <c r="B51" s="124"/>
      <c r="C51" s="123" t="s">
        <v>5055</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5054</v>
      </c>
      <c r="B52" s="125" t="s">
        <v>5056</v>
      </c>
      <c r="C52" s="126" t="s">
        <v>5057</v>
      </c>
      <c r="D52" s="128" t="s">
        <v>5058</v>
      </c>
      <c r="E52" s="128" t="s">
        <v>5059</v>
      </c>
      <c r="F52" s="128" t="s">
        <v>5060</v>
      </c>
      <c r="G52" s="128" t="s">
        <v>5061</v>
      </c>
      <c r="H52" s="128" t="s">
        <v>5062</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5054</v>
      </c>
      <c r="B53" s="125" t="s">
        <v>5063</v>
      </c>
      <c r="C53" s="126" t="s">
        <v>5064</v>
      </c>
      <c r="D53" s="128" t="s">
        <v>5065</v>
      </c>
      <c r="E53" s="128" t="s">
        <v>5066</v>
      </c>
      <c r="F53" s="128" t="s">
        <v>5067</v>
      </c>
      <c r="G53" s="128" t="s">
        <v>5068</v>
      </c>
      <c r="H53" s="128" t="s">
        <v>5069</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5054</v>
      </c>
      <c r="B54" s="125" t="s">
        <v>5070</v>
      </c>
      <c r="C54" s="126" t="s">
        <v>5071</v>
      </c>
      <c r="D54" s="128" t="s">
        <v>5072</v>
      </c>
      <c r="E54" s="128" t="s">
        <v>5073</v>
      </c>
      <c r="F54" s="128" t="s">
        <v>5074</v>
      </c>
      <c r="G54" s="128" t="s">
        <v>5075</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5054</v>
      </c>
      <c r="B55" s="125" t="s">
        <v>5076</v>
      </c>
      <c r="C55" s="126" t="s">
        <v>5077</v>
      </c>
      <c r="D55" s="128" t="s">
        <v>5078</v>
      </c>
      <c r="E55" s="128" t="s">
        <v>5079</v>
      </c>
      <c r="F55" s="128" t="s">
        <v>5080</v>
      </c>
      <c r="G55" s="128" t="s">
        <v>5081</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5054</v>
      </c>
      <c r="B56" s="125" t="s">
        <v>5082</v>
      </c>
      <c r="C56" s="126" t="s">
        <v>5083</v>
      </c>
      <c r="D56" s="128" t="s">
        <v>5084</v>
      </c>
      <c r="E56" s="128" t="s">
        <v>5085</v>
      </c>
      <c r="F56" s="128" t="s">
        <v>5086</v>
      </c>
      <c r="G56" s="128" t="s">
        <v>5087</v>
      </c>
      <c r="H56" s="128" t="s">
        <v>5088</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5089</v>
      </c>
      <c r="B57" s="124"/>
      <c r="C57" s="123" t="s">
        <v>5090</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5089</v>
      </c>
      <c r="B58" s="125" t="s">
        <v>5091</v>
      </c>
      <c r="C58" s="126" t="s">
        <v>5092</v>
      </c>
      <c r="D58" s="128" t="s">
        <v>5093</v>
      </c>
      <c r="E58" s="128" t="s">
        <v>5094</v>
      </c>
      <c r="F58" s="128" t="s">
        <v>5095</v>
      </c>
      <c r="G58" s="128" t="s">
        <v>5096</v>
      </c>
      <c r="H58" s="128" t="s">
        <v>5097</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5089</v>
      </c>
      <c r="B59" s="125" t="s">
        <v>5098</v>
      </c>
      <c r="C59" s="126" t="s">
        <v>5099</v>
      </c>
      <c r="D59" s="128" t="s">
        <v>5100</v>
      </c>
      <c r="E59" s="128" t="s">
        <v>5101</v>
      </c>
      <c r="F59" s="128" t="s">
        <v>5102</v>
      </c>
      <c r="G59" s="128" t="s">
        <v>5103</v>
      </c>
      <c r="H59" s="128" t="s">
        <v>5104</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5089</v>
      </c>
      <c r="B60" s="125" t="s">
        <v>5105</v>
      </c>
      <c r="C60" s="126" t="s">
        <v>5106</v>
      </c>
      <c r="D60" s="128" t="s">
        <v>5107</v>
      </c>
      <c r="E60" s="128" t="s">
        <v>5108</v>
      </c>
      <c r="F60" s="128" t="s">
        <v>5109</v>
      </c>
      <c r="G60" s="128" t="s">
        <v>5110</v>
      </c>
      <c r="H60" s="128" t="s">
        <v>5111</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5112</v>
      </c>
      <c r="B61" s="124"/>
      <c r="C61" s="123" t="s">
        <v>5113</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5112</v>
      </c>
      <c r="B62" s="125" t="s">
        <v>5114</v>
      </c>
      <c r="C62" s="126" t="s">
        <v>5115</v>
      </c>
      <c r="D62" s="128" t="s">
        <v>5116</v>
      </c>
      <c r="E62" s="128" t="s">
        <v>5117</v>
      </c>
      <c r="F62" s="128" t="s">
        <v>5118</v>
      </c>
      <c r="G62" s="128" t="s">
        <v>5119</v>
      </c>
      <c r="H62" s="128" t="s">
        <v>5120</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5112</v>
      </c>
      <c r="B63" s="125" t="s">
        <v>5121</v>
      </c>
      <c r="C63" s="126" t="s">
        <v>5122</v>
      </c>
      <c r="D63" s="128" t="s">
        <v>5123</v>
      </c>
      <c r="E63" s="128" t="s">
        <v>5124</v>
      </c>
      <c r="F63" s="128" t="s">
        <v>5125</v>
      </c>
      <c r="G63" s="128" t="s">
        <v>5126</v>
      </c>
      <c r="H63" s="128" t="s">
        <v>5127</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5112</v>
      </c>
      <c r="B64" s="125" t="s">
        <v>5128</v>
      </c>
      <c r="C64" s="126" t="s">
        <v>5129</v>
      </c>
      <c r="D64" s="128" t="s">
        <v>5130</v>
      </c>
      <c r="E64" s="128" t="s">
        <v>5131</v>
      </c>
      <c r="F64" s="128" t="s">
        <v>5132</v>
      </c>
      <c r="G64" s="128" t="s">
        <v>5133</v>
      </c>
      <c r="H64" s="128" t="s">
        <v>5134</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5112</v>
      </c>
      <c r="B65" s="125" t="s">
        <v>5135</v>
      </c>
      <c r="C65" s="126" t="s">
        <v>5136</v>
      </c>
      <c r="D65" s="128" t="s">
        <v>5137</v>
      </c>
      <c r="E65" s="128" t="s">
        <v>5138</v>
      </c>
      <c r="F65" s="128" t="s">
        <v>5139</v>
      </c>
      <c r="G65" s="128" t="s">
        <v>5140</v>
      </c>
      <c r="H65" s="128" t="s">
        <v>5141</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5112</v>
      </c>
      <c r="B66" s="125" t="s">
        <v>5142</v>
      </c>
      <c r="C66" s="126" t="s">
        <v>5143</v>
      </c>
      <c r="D66" s="128" t="s">
        <v>5144</v>
      </c>
      <c r="E66" s="128" t="s">
        <v>5145</v>
      </c>
      <c r="F66" s="128" t="s">
        <v>5146</v>
      </c>
      <c r="G66" s="128" t="s">
        <v>5147</v>
      </c>
      <c r="H66" s="128" t="s">
        <v>5148</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5112</v>
      </c>
      <c r="B67" s="125" t="s">
        <v>5149</v>
      </c>
      <c r="C67" s="126" t="s">
        <v>5150</v>
      </c>
      <c r="D67" s="128" t="s">
        <v>5151</v>
      </c>
      <c r="E67" s="128" t="s">
        <v>5152</v>
      </c>
      <c r="F67" s="128" t="s">
        <v>5153</v>
      </c>
      <c r="G67" s="128" t="s">
        <v>5154</v>
      </c>
      <c r="H67" s="128" t="s">
        <v>5155</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5112</v>
      </c>
      <c r="B68" s="125" t="s">
        <v>5156</v>
      </c>
      <c r="C68" s="126" t="s">
        <v>5157</v>
      </c>
      <c r="D68" s="128" t="s">
        <v>5158</v>
      </c>
      <c r="E68" s="128" t="s">
        <v>5159</v>
      </c>
      <c r="F68" s="128" t="s">
        <v>5160</v>
      </c>
      <c r="G68" s="128" t="s">
        <v>5161</v>
      </c>
      <c r="H68" s="128" t="s">
        <v>5162</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5163</v>
      </c>
      <c r="B69" s="124"/>
      <c r="C69" s="123" t="s">
        <v>5164</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5163</v>
      </c>
      <c r="B70" s="125" t="s">
        <v>5165</v>
      </c>
      <c r="C70" s="126" t="s">
        <v>5166</v>
      </c>
      <c r="D70" s="128" t="s">
        <v>5167</v>
      </c>
      <c r="E70" s="128" t="s">
        <v>5168</v>
      </c>
      <c r="F70" s="128" t="s">
        <v>5169</v>
      </c>
      <c r="G70" s="128" t="s">
        <v>5170</v>
      </c>
      <c r="H70" s="128" t="s">
        <v>5171</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5163</v>
      </c>
      <c r="B71" s="125" t="s">
        <v>5172</v>
      </c>
      <c r="C71" s="126" t="s">
        <v>5173</v>
      </c>
      <c r="D71" s="128" t="s">
        <v>5174</v>
      </c>
      <c r="E71" s="128" t="s">
        <v>5175</v>
      </c>
      <c r="F71" s="128" t="s">
        <v>5176</v>
      </c>
      <c r="G71" s="128" t="s">
        <v>5177</v>
      </c>
      <c r="H71" s="128" t="s">
        <v>5178</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5179</v>
      </c>
      <c r="B72" s="124"/>
      <c r="C72" s="123" t="s">
        <v>5180</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5179</v>
      </c>
      <c r="B73" s="125" t="s">
        <v>5181</v>
      </c>
      <c r="C73" s="126" t="s">
        <v>5182</v>
      </c>
      <c r="D73" s="128" t="s">
        <v>5183</v>
      </c>
      <c r="E73" s="128" t="s">
        <v>5184</v>
      </c>
      <c r="F73" s="128" t="s">
        <v>5185</v>
      </c>
      <c r="G73" s="128" t="s">
        <v>5186</v>
      </c>
      <c r="H73" s="128" t="s">
        <v>5187</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5179</v>
      </c>
      <c r="B74" s="125" t="s">
        <v>5188</v>
      </c>
      <c r="C74" s="126" t="s">
        <v>5189</v>
      </c>
      <c r="D74" s="128" t="s">
        <v>5190</v>
      </c>
      <c r="E74" s="128" t="s">
        <v>5191</v>
      </c>
      <c r="F74" s="128" t="s">
        <v>5192</v>
      </c>
      <c r="G74" s="128" t="s">
        <v>5193</v>
      </c>
      <c r="H74" s="128" t="s">
        <v>5194</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5179</v>
      </c>
      <c r="B75" s="125" t="s">
        <v>5195</v>
      </c>
      <c r="C75" s="126" t="s">
        <v>5196</v>
      </c>
      <c r="D75" s="128" t="s">
        <v>5197</v>
      </c>
      <c r="E75" s="128" t="s">
        <v>5198</v>
      </c>
      <c r="F75" s="128" t="s">
        <v>5199</v>
      </c>
      <c r="G75" s="128" t="s">
        <v>5200</v>
      </c>
      <c r="H75" s="128" t="s">
        <v>5201</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5179</v>
      </c>
      <c r="B76" s="125" t="s">
        <v>5202</v>
      </c>
      <c r="C76" s="126" t="s">
        <v>5203</v>
      </c>
      <c r="D76" s="128" t="s">
        <v>5204</v>
      </c>
      <c r="E76" s="128" t="s">
        <v>5205</v>
      </c>
      <c r="F76" s="128" t="s">
        <v>5206</v>
      </c>
      <c r="G76" s="128" t="s">
        <v>5207</v>
      </c>
      <c r="H76" s="128" t="s">
        <v>5208</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5179</v>
      </c>
      <c r="B77" s="125" t="s">
        <v>5209</v>
      </c>
      <c r="C77" s="126" t="s">
        <v>5210</v>
      </c>
      <c r="D77" s="128" t="s">
        <v>5211</v>
      </c>
      <c r="E77" s="128" t="s">
        <v>5212</v>
      </c>
      <c r="F77" s="128" t="s">
        <v>5213</v>
      </c>
      <c r="G77" s="128" t="s">
        <v>5207</v>
      </c>
      <c r="H77" s="128" t="s">
        <v>5214</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5215</v>
      </c>
      <c r="B78" s="124"/>
      <c r="C78" s="123" t="s">
        <v>5216</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5215</v>
      </c>
      <c r="B79" s="125" t="s">
        <v>5215</v>
      </c>
      <c r="C79" s="126" t="s">
        <v>5217</v>
      </c>
      <c r="D79" s="128" t="s">
        <v>5218</v>
      </c>
      <c r="E79" s="128" t="s">
        <v>5219</v>
      </c>
      <c r="F79" s="128" t="s">
        <v>5220</v>
      </c>
      <c r="G79" s="128" t="s">
        <v>5221</v>
      </c>
      <c r="H79" s="128" t="s">
        <v>5222</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5215</v>
      </c>
      <c r="B80" s="125" t="s">
        <v>5223</v>
      </c>
      <c r="C80" s="126" t="s">
        <v>5224</v>
      </c>
      <c r="D80" s="128" t="s">
        <v>5225</v>
      </c>
      <c r="E80" s="128" t="s">
        <v>5226</v>
      </c>
      <c r="F80" s="128" t="s">
        <v>5227</v>
      </c>
      <c r="G80" s="128" t="s">
        <v>5228</v>
      </c>
      <c r="H80" s="128" t="s">
        <v>5229</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5215</v>
      </c>
      <c r="B81" s="125" t="s">
        <v>5230</v>
      </c>
      <c r="C81" s="126" t="s">
        <v>5231</v>
      </c>
      <c r="D81" s="128" t="s">
        <v>5232</v>
      </c>
      <c r="E81" s="128" t="s">
        <v>5233</v>
      </c>
      <c r="F81" s="128" t="s">
        <v>5234</v>
      </c>
      <c r="G81" s="128" t="s">
        <v>5235</v>
      </c>
      <c r="H81" s="128" t="s">
        <v>5236</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5237</v>
      </c>
      <c r="B82" s="124"/>
      <c r="C82" s="123" t="s">
        <v>5238</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5237</v>
      </c>
      <c r="B83" s="125" t="s">
        <v>5239</v>
      </c>
      <c r="C83" s="126" t="s">
        <v>5240</v>
      </c>
      <c r="D83" s="128" t="s">
        <v>5241</v>
      </c>
      <c r="E83" s="128" t="s">
        <v>5242</v>
      </c>
      <c r="F83" s="128" t="s">
        <v>5243</v>
      </c>
      <c r="G83" s="128" t="s">
        <v>5244</v>
      </c>
      <c r="H83" s="128" t="s">
        <v>5245</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5237</v>
      </c>
      <c r="B84" s="125" t="s">
        <v>5246</v>
      </c>
      <c r="C84" s="126" t="s">
        <v>5247</v>
      </c>
      <c r="D84" s="128" t="s">
        <v>5248</v>
      </c>
      <c r="E84" s="128" t="s">
        <v>5249</v>
      </c>
      <c r="F84" s="128" t="s">
        <v>5250</v>
      </c>
      <c r="G84" s="128" t="s">
        <v>5251</v>
      </c>
      <c r="H84" s="128" t="s">
        <v>5252</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5237</v>
      </c>
      <c r="B85" s="125" t="s">
        <v>5253</v>
      </c>
      <c r="C85" s="126" t="s">
        <v>5254</v>
      </c>
      <c r="D85" s="128" t="s">
        <v>5255</v>
      </c>
      <c r="E85" s="128" t="s">
        <v>5256</v>
      </c>
      <c r="F85" s="128" t="s">
        <v>5257</v>
      </c>
      <c r="G85" s="128" t="s">
        <v>5258</v>
      </c>
      <c r="H85" s="128" t="s">
        <v>5259</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5237</v>
      </c>
      <c r="B86" s="125" t="s">
        <v>5260</v>
      </c>
      <c r="C86" s="126" t="s">
        <v>5261</v>
      </c>
      <c r="D86" s="128" t="s">
        <v>5262</v>
      </c>
      <c r="E86" s="128" t="s">
        <v>5263</v>
      </c>
      <c r="F86" s="128" t="s">
        <v>5264</v>
      </c>
      <c r="G86" s="128" t="s">
        <v>5265</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5266</v>
      </c>
      <c r="B87" s="124"/>
      <c r="C87" s="123" t="s">
        <v>5267</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5266</v>
      </c>
      <c r="B88" s="125" t="s">
        <v>5268</v>
      </c>
      <c r="C88" s="126" t="s">
        <v>5269</v>
      </c>
      <c r="D88" s="128" t="s">
        <v>5270</v>
      </c>
      <c r="E88" s="128" t="s">
        <v>5271</v>
      </c>
      <c r="F88" s="128" t="s">
        <v>5272</v>
      </c>
      <c r="G88" s="128" t="s">
        <v>5273</v>
      </c>
      <c r="H88" s="128" t="s">
        <v>5274</v>
      </c>
      <c r="I88" s="130">
        <f>IF(COUNTIF(J88:AW88,"&lt;&gt;")=0,"",SUMPRODUCT(((Recommendations[ImplStatus]="Implemented")+(Recommendations[ImplStatus]="Compensated"))*ISNUMBER(MATCH(Recommendations[Id],J88:AW88,0)))/COUNTIF(J88:AW88,"&lt;&gt;"))</f>
        <v>0</v>
      </c>
      <c r="J88" s="132" t="s">
        <v>1034</v>
      </c>
      <c r="K88" s="132" t="s">
        <v>1040</v>
      </c>
      <c r="L88" s="132" t="s">
        <v>1046</v>
      </c>
      <c r="M88" s="132" t="s">
        <v>1053</v>
      </c>
      <c r="N88" s="132" t="s">
        <v>1060</v>
      </c>
      <c r="O88" s="132" t="s">
        <v>1067</v>
      </c>
      <c r="P88" s="132" t="s">
        <v>1074</v>
      </c>
      <c r="Q88" s="132" t="s">
        <v>1082</v>
      </c>
      <c r="R88" s="132" t="s">
        <v>1086</v>
      </c>
      <c r="S88" s="132" t="s">
        <v>1090</v>
      </c>
      <c r="T88" s="132" t="s">
        <v>1095</v>
      </c>
      <c r="U88" s="132" t="s">
        <v>1100</v>
      </c>
      <c r="V88" s="132" t="s">
        <v>1104</v>
      </c>
      <c r="W88" s="132" t="s">
        <v>1108</v>
      </c>
      <c r="X88" s="132" t="s">
        <v>1113</v>
      </c>
      <c r="Y88" s="132" t="s">
        <v>1117</v>
      </c>
      <c r="Z88" s="132" t="s">
        <v>1121</v>
      </c>
      <c r="AA88" s="132" t="s">
        <v>1126</v>
      </c>
      <c r="AB88" s="132" t="s">
        <v>1133</v>
      </c>
      <c r="AC88" s="132" t="s">
        <v>1140</v>
      </c>
      <c r="AD88" s="132" t="s">
        <v>1145</v>
      </c>
      <c r="AE88" s="132" t="s">
        <v>1149</v>
      </c>
      <c r="AF88" s="132" t="s">
        <v>1153</v>
      </c>
      <c r="AG88" s="132" t="s">
        <v>1342</v>
      </c>
      <c r="AH88" s="132" t="s">
        <v>1552</v>
      </c>
      <c r="AI88" s="132" t="s">
        <v>1614</v>
      </c>
      <c r="AJ88" s="132" t="s">
        <v>1635</v>
      </c>
      <c r="AK88" s="132" t="s">
        <v>1642</v>
      </c>
      <c r="AL88" s="132" t="s">
        <v>1647</v>
      </c>
      <c r="AM88" s="132" t="s">
        <v>1653</v>
      </c>
      <c r="AN88" s="132" t="s">
        <v>1658</v>
      </c>
      <c r="AO88" s="132" t="s">
        <v>1705</v>
      </c>
      <c r="AP88" s="132" t="s">
        <v>1909</v>
      </c>
      <c r="AQ88" s="132" t="s">
        <v>1916</v>
      </c>
      <c r="AR88" s="132" t="s">
        <v>1979</v>
      </c>
      <c r="AS88" s="132" t="s">
        <v>2038</v>
      </c>
      <c r="AT88" s="132" t="s">
        <v>2072</v>
      </c>
      <c r="AU88" s="132" t="s">
        <v>2079</v>
      </c>
      <c r="AV88" s="132" t="s">
        <v>2124</v>
      </c>
      <c r="AW88" s="142" t="s">
        <v>2130</v>
      </c>
    </row>
    <row r="89" spans="1:49" ht="60" customHeight="1" x14ac:dyDescent="0.35">
      <c r="A89" s="139" t="s">
        <v>5266</v>
      </c>
      <c r="B89" s="125" t="s">
        <v>5275</v>
      </c>
      <c r="C89" s="126" t="s">
        <v>5276</v>
      </c>
      <c r="D89" s="128" t="s">
        <v>5277</v>
      </c>
      <c r="E89" s="128" t="s">
        <v>5278</v>
      </c>
      <c r="F89" s="128" t="s">
        <v>5279</v>
      </c>
      <c r="G89" s="128" t="s">
        <v>4803</v>
      </c>
      <c r="H89" s="128" t="s">
        <v>5280</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5266</v>
      </c>
      <c r="B90" s="125" t="s">
        <v>5281</v>
      </c>
      <c r="C90" s="126" t="s">
        <v>5282</v>
      </c>
      <c r="D90" s="128" t="s">
        <v>5283</v>
      </c>
      <c r="E90" s="128" t="s">
        <v>5284</v>
      </c>
      <c r="F90" s="128" t="s">
        <v>5285</v>
      </c>
      <c r="G90" s="128" t="s">
        <v>5273</v>
      </c>
      <c r="H90" s="128" t="s">
        <v>5286</v>
      </c>
      <c r="I90" s="130">
        <f>IF(COUNTIF(J90:AW90,"&lt;&gt;")=0,"",SUMPRODUCT(((Recommendations[ImplStatus]="Implemented")+(Recommendations[ImplStatus]="Compensated"))*ISNUMBER(MATCH(Recommendations[Id],J90:AW90,0)))/COUNTIF(J90:AW90,"&lt;&gt;"))</f>
        <v>0</v>
      </c>
      <c r="J90" s="132" t="s">
        <v>1405</v>
      </c>
      <c r="K90" s="132" t="s">
        <v>1410</v>
      </c>
      <c r="L90" s="132" t="s">
        <v>1417</v>
      </c>
      <c r="M90" s="132" t="s">
        <v>1423</v>
      </c>
      <c r="N90" s="132" t="s">
        <v>1430</v>
      </c>
      <c r="O90" s="132" t="s">
        <v>1437</v>
      </c>
      <c r="P90" s="132" t="s">
        <v>1444</v>
      </c>
      <c r="Q90" s="132" t="s">
        <v>1449</v>
      </c>
      <c r="R90" s="132" t="s">
        <v>1456</v>
      </c>
      <c r="S90" s="132" t="s">
        <v>1468</v>
      </c>
      <c r="T90" s="132" t="s">
        <v>1475</v>
      </c>
      <c r="U90" s="132" t="s">
        <v>1479</v>
      </c>
      <c r="V90" s="132" t="s">
        <v>1487</v>
      </c>
      <c r="W90" s="132" t="s">
        <v>1493</v>
      </c>
      <c r="X90" s="132" t="s">
        <v>1517</v>
      </c>
      <c r="Y90" s="132" t="s">
        <v>1530</v>
      </c>
      <c r="Z90" s="132" t="s">
        <v>1538</v>
      </c>
      <c r="AA90" s="132" t="s">
        <v>1545</v>
      </c>
      <c r="AB90" s="132" t="s">
        <v>1576</v>
      </c>
      <c r="AC90" s="132" t="s">
        <v>1591</v>
      </c>
      <c r="AD90" s="132" t="s">
        <v>1606</v>
      </c>
      <c r="AE90" s="132" t="s">
        <v>2087</v>
      </c>
      <c r="AF90" s="132" t="s">
        <v>2094</v>
      </c>
      <c r="AG90" s="132" t="s">
        <v>2100</v>
      </c>
      <c r="AH90" s="132" t="s">
        <v>2107</v>
      </c>
      <c r="AI90" s="132" t="s">
        <v>2571</v>
      </c>
      <c r="AJ90" s="132" t="s">
        <v>3559</v>
      </c>
      <c r="AK90" s="132"/>
      <c r="AL90" s="132"/>
      <c r="AM90" s="132"/>
      <c r="AN90" s="132"/>
      <c r="AO90" s="132"/>
      <c r="AP90" s="132"/>
      <c r="AQ90" s="132"/>
      <c r="AR90" s="132"/>
      <c r="AS90" s="132"/>
      <c r="AT90" s="132"/>
      <c r="AU90" s="132"/>
      <c r="AV90" s="132"/>
      <c r="AW90" s="142"/>
    </row>
    <row r="91" spans="1:49" ht="60" customHeight="1" x14ac:dyDescent="0.35">
      <c r="A91" s="139" t="s">
        <v>5266</v>
      </c>
      <c r="B91" s="125" t="s">
        <v>5287</v>
      </c>
      <c r="C91" s="126" t="s">
        <v>5288</v>
      </c>
      <c r="D91" s="128" t="s">
        <v>5289</v>
      </c>
      <c r="E91" s="128" t="s">
        <v>5290</v>
      </c>
      <c r="F91" s="128" t="s">
        <v>5291</v>
      </c>
      <c r="G91" s="128" t="s">
        <v>4803</v>
      </c>
      <c r="H91" s="128" t="s">
        <v>5292</v>
      </c>
      <c r="I91" s="130">
        <f>IF(COUNTIF(J91:AW91,"&lt;&gt;")=0,"",SUMPRODUCT(((Recommendations[ImplStatus]="Implemented")+(Recommendations[ImplStatus]="Compensated"))*ISNUMBER(MATCH(Recommendations[Id],J91:AW91,0)))/COUNTIF(J91:AW91,"&lt;&gt;"))</f>
        <v>0</v>
      </c>
      <c r="J91" s="132" t="s">
        <v>341</v>
      </c>
      <c r="K91" s="132" t="s">
        <v>348</v>
      </c>
      <c r="L91" s="132" t="s">
        <v>355</v>
      </c>
      <c r="M91" s="132" t="s">
        <v>362</v>
      </c>
      <c r="N91" s="132" t="s">
        <v>368</v>
      </c>
      <c r="O91" s="132" t="s">
        <v>374</v>
      </c>
      <c r="P91" s="132" t="s">
        <v>445</v>
      </c>
      <c r="Q91" s="132" t="s">
        <v>452</v>
      </c>
      <c r="R91" s="132" t="s">
        <v>459</v>
      </c>
      <c r="S91" s="132" t="s">
        <v>467</v>
      </c>
      <c r="T91" s="132" t="s">
        <v>474</v>
      </c>
      <c r="U91" s="132" t="s">
        <v>480</v>
      </c>
      <c r="V91" s="132" t="s">
        <v>487</v>
      </c>
      <c r="W91" s="132" t="s">
        <v>494</v>
      </c>
      <c r="X91" s="132" t="s">
        <v>581</v>
      </c>
      <c r="Y91" s="132" t="s">
        <v>588</v>
      </c>
      <c r="Z91" s="132" t="s">
        <v>595</v>
      </c>
      <c r="AA91" s="132" t="s">
        <v>601</v>
      </c>
      <c r="AB91" s="132" t="s">
        <v>608</v>
      </c>
      <c r="AC91" s="132" t="s">
        <v>615</v>
      </c>
      <c r="AD91" s="132" t="s">
        <v>620</v>
      </c>
      <c r="AE91" s="132" t="s">
        <v>627</v>
      </c>
      <c r="AF91" s="132" t="s">
        <v>634</v>
      </c>
      <c r="AG91" s="132" t="s">
        <v>641</v>
      </c>
      <c r="AH91" s="132" t="s">
        <v>647</v>
      </c>
      <c r="AI91" s="132" t="s">
        <v>654</v>
      </c>
      <c r="AJ91" s="132" t="s">
        <v>3271</v>
      </c>
      <c r="AK91" s="132" t="s">
        <v>3277</v>
      </c>
      <c r="AL91" s="132" t="s">
        <v>3283</v>
      </c>
      <c r="AM91" s="132" t="s">
        <v>3291</v>
      </c>
      <c r="AN91" s="132" t="s">
        <v>3296</v>
      </c>
      <c r="AO91" s="132" t="s">
        <v>3302</v>
      </c>
      <c r="AP91" s="132" t="s">
        <v>3307</v>
      </c>
      <c r="AQ91" s="132" t="s">
        <v>3315</v>
      </c>
      <c r="AR91" s="132"/>
      <c r="AS91" s="132"/>
      <c r="AT91" s="132"/>
      <c r="AU91" s="132"/>
      <c r="AV91" s="132"/>
      <c r="AW91" s="142"/>
    </row>
    <row r="92" spans="1:49" ht="60" customHeight="1" x14ac:dyDescent="0.35">
      <c r="A92" s="139" t="s">
        <v>5266</v>
      </c>
      <c r="B92" s="125" t="s">
        <v>5293</v>
      </c>
      <c r="C92" s="126" t="s">
        <v>5294</v>
      </c>
      <c r="D92" s="128" t="s">
        <v>5295</v>
      </c>
      <c r="E92" s="128" t="s">
        <v>5296</v>
      </c>
      <c r="F92" s="128" t="s">
        <v>5297</v>
      </c>
      <c r="G92" s="128" t="s">
        <v>4803</v>
      </c>
      <c r="H92" s="128" t="s">
        <v>5298</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5266</v>
      </c>
      <c r="B93" s="125" t="s">
        <v>5299</v>
      </c>
      <c r="C93" s="126" t="s">
        <v>5300</v>
      </c>
      <c r="D93" s="128" t="s">
        <v>5301</v>
      </c>
      <c r="E93" s="128" t="s">
        <v>5302</v>
      </c>
      <c r="F93" s="128" t="s">
        <v>5303</v>
      </c>
      <c r="G93" s="128" t="s">
        <v>5304</v>
      </c>
      <c r="H93" s="128" t="s">
        <v>5305</v>
      </c>
      <c r="I93" s="130">
        <f>IF(COUNTIF(J93:AW93,"&lt;&gt;")=0,"",SUMPRODUCT(((Recommendations[ImplStatus]="Implemented")+(Recommendations[ImplStatus]="Compensated"))*ISNUMBER(MATCH(Recommendations[Id],J93:AW93,0)))/COUNTIF(J93:AW93,"&lt;&gt;"))</f>
        <v>0</v>
      </c>
      <c r="J93" s="132" t="s">
        <v>662</v>
      </c>
      <c r="K93" s="132" t="s">
        <v>670</v>
      </c>
      <c r="L93" s="132" t="s">
        <v>676</v>
      </c>
      <c r="M93" s="132" t="s">
        <v>1791</v>
      </c>
      <c r="N93" s="132" t="s">
        <v>2265</v>
      </c>
      <c r="O93" s="132" t="s">
        <v>2272</v>
      </c>
      <c r="P93" s="132" t="s">
        <v>2279</v>
      </c>
      <c r="Q93" s="132" t="s">
        <v>2285</v>
      </c>
      <c r="R93" s="132" t="s">
        <v>2292</v>
      </c>
      <c r="S93" s="132" t="s">
        <v>2298</v>
      </c>
      <c r="T93" s="132" t="s">
        <v>2305</v>
      </c>
      <c r="U93" s="132" t="s">
        <v>2311</v>
      </c>
      <c r="V93" s="132" t="s">
        <v>2317</v>
      </c>
      <c r="W93" s="132" t="s">
        <v>2323</v>
      </c>
      <c r="X93" s="132" t="s">
        <v>2329</v>
      </c>
      <c r="Y93" s="132" t="s">
        <v>2336</v>
      </c>
      <c r="Z93" s="132" t="s">
        <v>2342</v>
      </c>
      <c r="AA93" s="132" t="s">
        <v>2350</v>
      </c>
      <c r="AB93" s="132" t="s">
        <v>2357</v>
      </c>
      <c r="AC93" s="132" t="s">
        <v>2363</v>
      </c>
      <c r="AD93" s="132" t="s">
        <v>2369</v>
      </c>
      <c r="AE93" s="132" t="s">
        <v>2375</v>
      </c>
      <c r="AF93" s="132" t="s">
        <v>2381</v>
      </c>
      <c r="AG93" s="132" t="s">
        <v>2387</v>
      </c>
      <c r="AH93" s="132" t="s">
        <v>2394</v>
      </c>
      <c r="AI93" s="132" t="s">
        <v>2401</v>
      </c>
      <c r="AJ93" s="132" t="s">
        <v>2407</v>
      </c>
      <c r="AK93" s="132" t="s">
        <v>2414</v>
      </c>
      <c r="AL93" s="132" t="s">
        <v>2419</v>
      </c>
      <c r="AM93" s="132" t="s">
        <v>2425</v>
      </c>
      <c r="AN93" s="132" t="s">
        <v>2432</v>
      </c>
      <c r="AO93" s="132" t="s">
        <v>2440</v>
      </c>
      <c r="AP93" s="132" t="s">
        <v>2447</v>
      </c>
      <c r="AQ93" s="132" t="s">
        <v>2453</v>
      </c>
      <c r="AR93" s="132" t="s">
        <v>2458</v>
      </c>
      <c r="AS93" s="132" t="s">
        <v>2464</v>
      </c>
      <c r="AT93" s="132" t="s">
        <v>2470</v>
      </c>
      <c r="AU93" s="132" t="s">
        <v>2477</v>
      </c>
      <c r="AV93" s="132" t="s">
        <v>2483</v>
      </c>
      <c r="AW93" s="142" t="s">
        <v>2489</v>
      </c>
    </row>
    <row r="94" spans="1:49" ht="60" customHeight="1" x14ac:dyDescent="0.35">
      <c r="A94" s="139" t="s">
        <v>5266</v>
      </c>
      <c r="B94" s="125" t="s">
        <v>5306</v>
      </c>
      <c r="C94" s="126" t="s">
        <v>5307</v>
      </c>
      <c r="D94" s="128" t="s">
        <v>5308</v>
      </c>
      <c r="E94" s="128" t="s">
        <v>5309</v>
      </c>
      <c r="F94" s="128" t="s">
        <v>5310</v>
      </c>
      <c r="G94" s="128" t="s">
        <v>5311</v>
      </c>
      <c r="H94" s="128" t="s">
        <v>5312</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5266</v>
      </c>
      <c r="B95" s="125" t="s">
        <v>5313</v>
      </c>
      <c r="C95" s="126" t="s">
        <v>5314</v>
      </c>
      <c r="D95" s="128" t="s">
        <v>5315</v>
      </c>
      <c r="E95" s="128" t="s">
        <v>5316</v>
      </c>
      <c r="F95" s="128" t="s">
        <v>5317</v>
      </c>
      <c r="G95" s="128" t="s">
        <v>5318</v>
      </c>
      <c r="H95" s="128" t="s">
        <v>5319</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5266</v>
      </c>
      <c r="B96" s="125" t="s">
        <v>5320</v>
      </c>
      <c r="C96" s="126" t="s">
        <v>5321</v>
      </c>
      <c r="D96" s="128" t="s">
        <v>5322</v>
      </c>
      <c r="E96" s="128" t="s">
        <v>5323</v>
      </c>
      <c r="F96" s="128" t="s">
        <v>5324</v>
      </c>
      <c r="G96" s="128" t="s">
        <v>5325</v>
      </c>
      <c r="H96" s="128" t="s">
        <v>5326</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5266</v>
      </c>
      <c r="B97" s="125" t="s">
        <v>5327</v>
      </c>
      <c r="C97" s="126" t="s">
        <v>5328</v>
      </c>
      <c r="D97" s="128" t="s">
        <v>5329</v>
      </c>
      <c r="E97" s="128" t="s">
        <v>5330</v>
      </c>
      <c r="F97" s="128" t="s">
        <v>5331</v>
      </c>
      <c r="G97" s="128" t="s">
        <v>5332</v>
      </c>
      <c r="H97" s="128" t="s">
        <v>5333</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5334</v>
      </c>
      <c r="B98" s="124"/>
      <c r="C98" s="123" t="s">
        <v>5335</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5334</v>
      </c>
      <c r="B99" s="125" t="s">
        <v>5336</v>
      </c>
      <c r="C99" s="126" t="s">
        <v>5337</v>
      </c>
      <c r="D99" s="128" t="s">
        <v>5338</v>
      </c>
      <c r="E99" s="128" t="s">
        <v>5339</v>
      </c>
      <c r="F99" s="128" t="s">
        <v>5340</v>
      </c>
      <c r="G99" s="128" t="s">
        <v>5341</v>
      </c>
      <c r="H99" s="128" t="s">
        <v>5342</v>
      </c>
      <c r="I99" s="130">
        <f>IF(COUNTIF(J99:AW99,"&lt;&gt;")=0,"",SUMPRODUCT(((Recommendations[ImplStatus]="Implemented")+(Recommendations[ImplStatus]="Compensated"))*ISNUMBER(MATCH(Recommendations[Id],J99:AW99,0)))/COUNTIF(J99:AW99,"&lt;&gt;"))</f>
        <v>0</v>
      </c>
      <c r="J99" s="132" t="s">
        <v>1336</v>
      </c>
      <c r="K99" s="132" t="s">
        <v>1369</v>
      </c>
      <c r="L99" s="132" t="s">
        <v>1376</v>
      </c>
      <c r="M99" s="132" t="s">
        <v>1383</v>
      </c>
      <c r="N99" s="132" t="s">
        <v>1390</v>
      </c>
      <c r="O99" s="132" t="s">
        <v>1397</v>
      </c>
      <c r="P99" s="132" t="s">
        <v>1712</v>
      </c>
      <c r="Q99" s="132" t="s">
        <v>1720</v>
      </c>
      <c r="R99" s="132" t="s">
        <v>1726</v>
      </c>
      <c r="S99" s="132" t="s">
        <v>1732</v>
      </c>
      <c r="T99" s="132" t="s">
        <v>1738</v>
      </c>
      <c r="U99" s="132" t="s">
        <v>1743</v>
      </c>
      <c r="V99" s="132" t="s">
        <v>1749</v>
      </c>
      <c r="W99" s="132" t="s">
        <v>1841</v>
      </c>
      <c r="X99" s="132" t="s">
        <v>2002</v>
      </c>
      <c r="Y99" s="132" t="s">
        <v>2009</v>
      </c>
      <c r="Z99" s="132" t="s">
        <v>2600</v>
      </c>
      <c r="AA99" s="132" t="s">
        <v>2649</v>
      </c>
      <c r="AB99" s="132" t="s">
        <v>2657</v>
      </c>
      <c r="AC99" s="132" t="s">
        <v>2786</v>
      </c>
      <c r="AD99" s="132" t="s">
        <v>2792</v>
      </c>
      <c r="AE99" s="132" t="s">
        <v>2799</v>
      </c>
      <c r="AF99" s="132" t="s">
        <v>2806</v>
      </c>
      <c r="AG99" s="132" t="s">
        <v>2812</v>
      </c>
      <c r="AH99" s="132" t="s">
        <v>2820</v>
      </c>
      <c r="AI99" s="132" t="s">
        <v>2828</v>
      </c>
      <c r="AJ99" s="132" t="s">
        <v>2834</v>
      </c>
      <c r="AK99" s="132" t="s">
        <v>2840</v>
      </c>
      <c r="AL99" s="132" t="s">
        <v>2846</v>
      </c>
      <c r="AM99" s="132" t="s">
        <v>2853</v>
      </c>
      <c r="AN99" s="132" t="s">
        <v>2861</v>
      </c>
      <c r="AO99" s="132" t="s">
        <v>2868</v>
      </c>
      <c r="AP99" s="132" t="s">
        <v>2875</v>
      </c>
      <c r="AQ99" s="132" t="s">
        <v>2883</v>
      </c>
      <c r="AR99" s="132" t="s">
        <v>2890</v>
      </c>
      <c r="AS99" s="132" t="s">
        <v>2897</v>
      </c>
      <c r="AT99" s="132" t="s">
        <v>2904</v>
      </c>
      <c r="AU99" s="132" t="s">
        <v>2911</v>
      </c>
      <c r="AV99" s="132" t="s">
        <v>2917</v>
      </c>
      <c r="AW99" s="142" t="s">
        <v>2923</v>
      </c>
    </row>
    <row r="100" spans="1:49" ht="60" customHeight="1" x14ac:dyDescent="0.35">
      <c r="A100" s="139" t="s">
        <v>5334</v>
      </c>
      <c r="B100" s="125" t="s">
        <v>5343</v>
      </c>
      <c r="C100" s="126" t="s">
        <v>5344</v>
      </c>
      <c r="D100" s="128" t="s">
        <v>5345</v>
      </c>
      <c r="E100" s="128" t="s">
        <v>5346</v>
      </c>
      <c r="F100" s="128" t="s">
        <v>5347</v>
      </c>
      <c r="G100" s="128" t="s">
        <v>5348</v>
      </c>
      <c r="H100" s="128" t="s">
        <v>5349</v>
      </c>
      <c r="I100" s="130">
        <f>IF(COUNTIF(J100:AW100,"&lt;&gt;")=0,"",SUMPRODUCT(((Recommendations[ImplStatus]="Implemented")+(Recommendations[ImplStatus]="Compensated"))*ISNUMBER(MATCH(Recommendations[Id],J100:AW100,0)))/COUNTIF(J100:AW100,"&lt;&gt;"))</f>
        <v>0</v>
      </c>
      <c r="J100" s="132" t="s">
        <v>1712</v>
      </c>
      <c r="K100" s="132" t="s">
        <v>1720</v>
      </c>
      <c r="L100" s="132" t="s">
        <v>1726</v>
      </c>
      <c r="M100" s="132" t="s">
        <v>1732</v>
      </c>
      <c r="N100" s="132" t="s">
        <v>1738</v>
      </c>
      <c r="O100" s="132" t="s">
        <v>1743</v>
      </c>
      <c r="P100" s="132" t="s">
        <v>1749</v>
      </c>
      <c r="Q100" s="132" t="s">
        <v>1841</v>
      </c>
      <c r="R100" s="132" t="s">
        <v>2735</v>
      </c>
      <c r="S100" s="132" t="s">
        <v>2741</v>
      </c>
      <c r="T100" s="132" t="s">
        <v>2747</v>
      </c>
      <c r="U100" s="132" t="s">
        <v>2799</v>
      </c>
      <c r="V100" s="132" t="s">
        <v>2812</v>
      </c>
      <c r="W100" s="132" t="s">
        <v>2897</v>
      </c>
      <c r="X100" s="132" t="s">
        <v>2904</v>
      </c>
      <c r="Y100" s="132" t="s">
        <v>2911</v>
      </c>
      <c r="Z100" s="132" t="s">
        <v>2917</v>
      </c>
      <c r="AA100" s="132" t="s">
        <v>2923</v>
      </c>
      <c r="AB100" s="132" t="s">
        <v>2930</v>
      </c>
      <c r="AC100" s="132" t="s">
        <v>3338</v>
      </c>
      <c r="AD100" s="132" t="s">
        <v>3375</v>
      </c>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5334</v>
      </c>
      <c r="B101" s="125" t="s">
        <v>5350</v>
      </c>
      <c r="C101" s="126" t="s">
        <v>5351</v>
      </c>
      <c r="D101" s="128" t="s">
        <v>5352</v>
      </c>
      <c r="E101" s="128" t="s">
        <v>5353</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5334</v>
      </c>
      <c r="B102" s="125" t="s">
        <v>5354</v>
      </c>
      <c r="C102" s="126" t="s">
        <v>5355</v>
      </c>
      <c r="D102" s="128" t="s">
        <v>5356</v>
      </c>
      <c r="E102" s="128" t="s">
        <v>5357</v>
      </c>
      <c r="F102" s="128" t="s">
        <v>5358</v>
      </c>
      <c r="G102" s="128" t="s">
        <v>5359</v>
      </c>
      <c r="H102" s="128" t="s">
        <v>5360</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5334</v>
      </c>
      <c r="B103" s="125" t="s">
        <v>5361</v>
      </c>
      <c r="C103" s="126" t="s">
        <v>5362</v>
      </c>
      <c r="D103" s="128" t="s">
        <v>5363</v>
      </c>
      <c r="E103" s="128" t="s">
        <v>5364</v>
      </c>
      <c r="F103" s="128" t="s">
        <v>5365</v>
      </c>
      <c r="G103" s="128" t="s">
        <v>5366</v>
      </c>
      <c r="H103" s="128" t="s">
        <v>5367</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5368</v>
      </c>
      <c r="B104" s="124"/>
      <c r="C104" s="123" t="s">
        <v>5369</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5368</v>
      </c>
      <c r="B105" s="125" t="s">
        <v>5370</v>
      </c>
      <c r="C105" s="126" t="s">
        <v>5371</v>
      </c>
      <c r="D105" s="128" t="s">
        <v>5372</v>
      </c>
      <c r="E105" s="128" t="s">
        <v>5373</v>
      </c>
      <c r="F105" s="128" t="s">
        <v>5374</v>
      </c>
      <c r="G105" s="128" t="s">
        <v>5375</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5368</v>
      </c>
      <c r="B106" s="125" t="s">
        <v>5376</v>
      </c>
      <c r="C106" s="126" t="s">
        <v>5377</v>
      </c>
      <c r="D106" s="128" t="s">
        <v>5378</v>
      </c>
      <c r="E106" s="128" t="s">
        <v>5379</v>
      </c>
      <c r="F106" s="128" t="s">
        <v>5380</v>
      </c>
      <c r="G106" s="128" t="s">
        <v>5381</v>
      </c>
      <c r="H106" s="128" t="s">
        <v>5382</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5368</v>
      </c>
      <c r="B107" s="125" t="s">
        <v>5383</v>
      </c>
      <c r="C107" s="126" t="s">
        <v>5384</v>
      </c>
      <c r="D107" s="128" t="s">
        <v>5385</v>
      </c>
      <c r="E107" s="128" t="s">
        <v>5386</v>
      </c>
      <c r="F107" s="128" t="s">
        <v>5387</v>
      </c>
      <c r="G107" s="128" t="s">
        <v>5388</v>
      </c>
      <c r="H107" s="128" t="s">
        <v>5389</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5390</v>
      </c>
      <c r="B108" s="124"/>
      <c r="C108" s="123" t="s">
        <v>5391</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5390</v>
      </c>
      <c r="B109" s="125" t="s">
        <v>5392</v>
      </c>
      <c r="C109" s="126" t="s">
        <v>5393</v>
      </c>
      <c r="D109" s="128" t="s">
        <v>5394</v>
      </c>
      <c r="E109" s="128" t="s">
        <v>5395</v>
      </c>
      <c r="F109" s="128" t="s">
        <v>5396</v>
      </c>
      <c r="G109" s="128" t="s">
        <v>5397</v>
      </c>
      <c r="H109" s="128" t="s">
        <v>5398</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5390</v>
      </c>
      <c r="B110" s="125" t="s">
        <v>5399</v>
      </c>
      <c r="C110" s="126" t="s">
        <v>5400</v>
      </c>
      <c r="D110" s="128" t="s">
        <v>5401</v>
      </c>
      <c r="E110" s="128" t="s">
        <v>5402</v>
      </c>
      <c r="F110" s="128" t="s">
        <v>5403</v>
      </c>
      <c r="G110" s="128" t="s">
        <v>5404</v>
      </c>
      <c r="H110" s="128" t="s">
        <v>5405</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5390</v>
      </c>
      <c r="B111" s="125" t="s">
        <v>5406</v>
      </c>
      <c r="C111" s="126" t="s">
        <v>5407</v>
      </c>
      <c r="D111" s="128" t="s">
        <v>5408</v>
      </c>
      <c r="E111" s="128" t="s">
        <v>5409</v>
      </c>
      <c r="F111" s="128" t="s">
        <v>5410</v>
      </c>
      <c r="G111" s="128" t="s">
        <v>5411</v>
      </c>
      <c r="H111" s="128" t="s">
        <v>5412</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5413</v>
      </c>
      <c r="B112" s="124"/>
      <c r="C112" s="123" t="s">
        <v>5414</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5413</v>
      </c>
      <c r="B113" s="125" t="s">
        <v>5415</v>
      </c>
      <c r="C113" s="126" t="s">
        <v>5416</v>
      </c>
      <c r="D113" s="128" t="s">
        <v>5417</v>
      </c>
      <c r="E113" s="128" t="s">
        <v>5418</v>
      </c>
      <c r="F113" s="128" t="s">
        <v>5419</v>
      </c>
      <c r="G113" s="128" t="s">
        <v>5420</v>
      </c>
      <c r="H113" s="128" t="s">
        <v>5421</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5413</v>
      </c>
      <c r="B114" s="125" t="s">
        <v>5422</v>
      </c>
      <c r="C114" s="126" t="s">
        <v>5423</v>
      </c>
      <c r="D114" s="128" t="s">
        <v>5424</v>
      </c>
      <c r="E114" s="128" t="s">
        <v>5425</v>
      </c>
      <c r="F114" s="128" t="s">
        <v>5426</v>
      </c>
      <c r="G114" s="128" t="s">
        <v>5420</v>
      </c>
      <c r="H114" s="128" t="s">
        <v>5427</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5413</v>
      </c>
      <c r="B115" s="133" t="s">
        <v>5428</v>
      </c>
      <c r="C115" s="134" t="s">
        <v>5429</v>
      </c>
      <c r="D115" s="135" t="s">
        <v>5430</v>
      </c>
      <c r="E115" s="135" t="s">
        <v>5431</v>
      </c>
      <c r="F115" s="135" t="s">
        <v>5432</v>
      </c>
      <c r="G115" s="135" t="s">
        <v>5433</v>
      </c>
      <c r="H115" s="135" t="s">
        <v>5434</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3565</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IFERROR(INDEX('Recommendations'!$I$2:$I$543, MATCH(J2,'Recommendations'!$B$2:$B$543,0))="Implemented", FALSE))</xm:f>
            <x14:dxf>
              <font>
                <color rgb="FF000000"/>
              </font>
              <fill>
                <patternFill>
                  <bgColor rgb="FF3C7D22"/>
                </patternFill>
              </fill>
            </x14:dxf>
          </x14:cfRule>
          <x14:cfRule type="expression" priority="2" id="{00000000-000E-0000-0600-000002000000}">
            <xm:f>AND(J2&lt;&gt;"", IFERROR(INDEX('Recommendations'!$I$2:$I$543, MATCH(J2,'Recommendations'!$B$2:$B$543,0))="Compensated", FALSE))</xm:f>
            <x14:dxf>
              <font>
                <color rgb="FF000000"/>
              </font>
              <fill>
                <patternFill>
                  <bgColor rgb="FFC6E0B4"/>
                </patternFill>
              </fill>
            </x14:dxf>
          </x14:cfRule>
          <x14:cfRule type="expression" priority="3" id="{00000000-000E-0000-0600-000003000000}">
            <xm:f>AND(J2&lt;&gt;"", IFERROR(INDEX('Recommendations'!$I$2:$I$543, MATCH(J2,'Recommendations'!$B$2:$B$543,0))="Testing", FALSE))</xm:f>
            <x14:dxf>
              <font>
                <color rgb="FF000000"/>
              </font>
              <fill>
                <patternFill>
                  <bgColor rgb="FFFFC000"/>
                </patternFill>
              </fill>
            </x14:dxf>
          </x14:cfRule>
          <x14:cfRule type="expression" priority="4" id="{00000000-000E-0000-0600-000004000000}">
            <xm:f>AND(J2&lt;&gt;"", IFERROR(INDEX('Recommendations'!$I$2:$I$543, MATCH(J2,'Recommendations'!$B$2:$B$543,0))="Failed", FALSE))</xm:f>
            <x14:dxf>
              <font>
                <color rgb="FF000000"/>
              </font>
              <fill>
                <patternFill>
                  <bgColor rgb="FFD82891"/>
                </patternFill>
              </fill>
            </x14:dxf>
          </x14:cfRule>
          <x14:cfRule type="expression" priority="5" id="{00000000-000E-0000-0600-000005000000}">
            <xm:f>AND(J2&lt;&gt;"", IFERROR(INDEX('Recommendations'!$I$2:$I$543, MATCH(J2,'Recommendations'!$B$2:$B$543,0))="Risk Accepted", FALSE))</xm:f>
            <x14:dxf>
              <font>
                <color rgb="FF000000"/>
              </font>
              <fill>
                <patternFill>
                  <bgColor rgb="FFD9D9D9"/>
                </patternFill>
              </fill>
            </x14:dxf>
          </x14:cfRule>
          <x14:cfRule type="expression" priority="6" id="{00000000-000E-0000-0600-000006000000}">
            <xm:f>AND(J2&lt;&gt;"", IFERROR(INDEX('Recommendations'!$I$2:$I$543, MATCH(J2,'Recommendations'!$B$2:$B$543,0))="N/A",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5435</v>
      </c>
      <c r="B1" s="184" t="s">
        <v>5436</v>
      </c>
      <c r="C1" s="184" t="s">
        <v>1</v>
      </c>
      <c r="D1" s="184" t="s">
        <v>5437</v>
      </c>
      <c r="E1" s="184" t="s">
        <v>5438</v>
      </c>
      <c r="F1" s="184" t="s">
        <v>5439</v>
      </c>
      <c r="G1" s="184" t="s">
        <v>3813</v>
      </c>
      <c r="H1" s="184" t="s">
        <v>3814</v>
      </c>
      <c r="I1" s="184" t="s">
        <v>3815</v>
      </c>
      <c r="J1" s="184" t="s">
        <v>3816</v>
      </c>
      <c r="K1" s="184" t="s">
        <v>3817</v>
      </c>
      <c r="L1" s="184" t="s">
        <v>3818</v>
      </c>
      <c r="M1" s="184" t="s">
        <v>3819</v>
      </c>
      <c r="N1" s="184" t="s">
        <v>3820</v>
      </c>
      <c r="O1" s="184" t="s">
        <v>3821</v>
      </c>
      <c r="P1" s="184" t="s">
        <v>3822</v>
      </c>
      <c r="Q1" s="184" t="s">
        <v>3823</v>
      </c>
      <c r="R1" s="184" t="s">
        <v>3824</v>
      </c>
      <c r="S1" s="184" t="s">
        <v>3825</v>
      </c>
      <c r="T1" s="184" t="s">
        <v>3826</v>
      </c>
      <c r="U1" s="184" t="s">
        <v>3827</v>
      </c>
      <c r="V1" s="184" t="s">
        <v>3828</v>
      </c>
      <c r="W1" s="184" t="s">
        <v>3829</v>
      </c>
      <c r="X1" s="184" t="s">
        <v>3830</v>
      </c>
      <c r="Y1" s="184" t="s">
        <v>3831</v>
      </c>
      <c r="Z1" s="184" t="s">
        <v>3832</v>
      </c>
      <c r="AA1" s="184" t="s">
        <v>3833</v>
      </c>
      <c r="AB1" s="184" t="s">
        <v>3834</v>
      </c>
      <c r="AC1" s="184" t="s">
        <v>3835</v>
      </c>
      <c r="AD1" s="184" t="s">
        <v>3836</v>
      </c>
      <c r="AE1" s="184" t="s">
        <v>3837</v>
      </c>
      <c r="AF1" s="184" t="s">
        <v>3838</v>
      </c>
      <c r="AG1" s="184" t="s">
        <v>3839</v>
      </c>
      <c r="AH1" s="184" t="s">
        <v>3840</v>
      </c>
      <c r="AI1" s="184" t="s">
        <v>3841</v>
      </c>
      <c r="AJ1" s="184" t="s">
        <v>3842</v>
      </c>
      <c r="AK1" s="184" t="s">
        <v>3843</v>
      </c>
      <c r="AL1" s="184" t="s">
        <v>3844</v>
      </c>
      <c r="AM1" s="184" t="s">
        <v>3845</v>
      </c>
      <c r="AN1" s="184" t="s">
        <v>3846</v>
      </c>
      <c r="AO1" s="184" t="s">
        <v>3847</v>
      </c>
      <c r="AP1" s="184" t="s">
        <v>3848</v>
      </c>
      <c r="AQ1" s="184" t="s">
        <v>3849</v>
      </c>
      <c r="AR1" s="184" t="s">
        <v>3850</v>
      </c>
      <c r="AS1" s="184" t="s">
        <v>3851</v>
      </c>
      <c r="AT1" s="184" t="s">
        <v>3852</v>
      </c>
      <c r="AU1" s="185" t="s">
        <v>3853</v>
      </c>
    </row>
    <row r="2" spans="1:47" ht="60" customHeight="1" outlineLevel="1" x14ac:dyDescent="0.35">
      <c r="A2" s="175" t="s">
        <v>5440</v>
      </c>
      <c r="B2" s="149" t="s">
        <v>25</v>
      </c>
      <c r="C2" s="147" t="s">
        <v>5441</v>
      </c>
      <c r="D2" s="153" t="s">
        <v>5442</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5440</v>
      </c>
      <c r="B3" s="150" t="s">
        <v>5443</v>
      </c>
      <c r="C3" s="148" t="s">
        <v>5444</v>
      </c>
      <c r="D3" s="154" t="s">
        <v>5445</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5440</v>
      </c>
      <c r="B4" s="151" t="s">
        <v>5443</v>
      </c>
      <c r="C4" s="152" t="s">
        <v>5446</v>
      </c>
      <c r="D4" s="155" t="s">
        <v>5447</v>
      </c>
      <c r="E4" s="158" t="s">
        <v>5448</v>
      </c>
      <c r="F4" s="161" t="s">
        <v>5449</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5440</v>
      </c>
      <c r="B5" s="151" t="s">
        <v>5443</v>
      </c>
      <c r="C5" s="152" t="s">
        <v>5450</v>
      </c>
      <c r="D5" s="155" t="s">
        <v>5451</v>
      </c>
      <c r="E5" s="158" t="s">
        <v>5452</v>
      </c>
      <c r="F5" s="161" t="s">
        <v>5453</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5440</v>
      </c>
      <c r="B6" s="151" t="s">
        <v>5443</v>
      </c>
      <c r="C6" s="152" t="s">
        <v>5454</v>
      </c>
      <c r="D6" s="155" t="s">
        <v>5455</v>
      </c>
      <c r="E6" s="158" t="s">
        <v>5456</v>
      </c>
      <c r="F6" s="161" t="s">
        <v>5453</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5440</v>
      </c>
      <c r="B7" s="151" t="s">
        <v>5443</v>
      </c>
      <c r="C7" s="152" t="s">
        <v>5457</v>
      </c>
      <c r="D7" s="155" t="s">
        <v>5458</v>
      </c>
      <c r="E7" s="158" t="s">
        <v>5459</v>
      </c>
      <c r="F7" s="161" t="s">
        <v>5453</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5440</v>
      </c>
      <c r="B8" s="151" t="s">
        <v>5443</v>
      </c>
      <c r="C8" s="152" t="s">
        <v>5460</v>
      </c>
      <c r="D8" s="155" t="s">
        <v>5461</v>
      </c>
      <c r="E8" s="158" t="s">
        <v>5462</v>
      </c>
      <c r="F8" s="161" t="s">
        <v>5463</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5440</v>
      </c>
      <c r="B9" s="150" t="s">
        <v>5464</v>
      </c>
      <c r="C9" s="148" t="s">
        <v>5465</v>
      </c>
      <c r="D9" s="154" t="s">
        <v>5466</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5440</v>
      </c>
      <c r="B10" s="151" t="s">
        <v>5464</v>
      </c>
      <c r="C10" s="152" t="s">
        <v>5467</v>
      </c>
      <c r="D10" s="155" t="s">
        <v>5468</v>
      </c>
      <c r="E10" s="158" t="s">
        <v>5469</v>
      </c>
      <c r="F10" s="161" t="s">
        <v>5449</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5440</v>
      </c>
      <c r="B11" s="151" t="s">
        <v>5464</v>
      </c>
      <c r="C11" s="152" t="s">
        <v>5470</v>
      </c>
      <c r="D11" s="155" t="s">
        <v>5471</v>
      </c>
      <c r="E11" s="158" t="s">
        <v>5472</v>
      </c>
      <c r="F11" s="161" t="s">
        <v>5449</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5440</v>
      </c>
      <c r="B12" s="151" t="s">
        <v>5464</v>
      </c>
      <c r="C12" s="152" t="s">
        <v>5473</v>
      </c>
      <c r="D12" s="155" t="s">
        <v>5474</v>
      </c>
      <c r="E12" s="158" t="s">
        <v>5475</v>
      </c>
      <c r="F12" s="161" t="s">
        <v>5449</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5440</v>
      </c>
      <c r="B13" s="150" t="s">
        <v>5476</v>
      </c>
      <c r="C13" s="148" t="s">
        <v>5477</v>
      </c>
      <c r="D13" s="154" t="s">
        <v>5478</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5440</v>
      </c>
      <c r="B14" s="151" t="s">
        <v>5476</v>
      </c>
      <c r="C14" s="152" t="s">
        <v>5479</v>
      </c>
      <c r="D14" s="155" t="s">
        <v>5480</v>
      </c>
      <c r="E14" s="158" t="s">
        <v>5481</v>
      </c>
      <c r="F14" s="161" t="s">
        <v>5449</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5440</v>
      </c>
      <c r="B15" s="151" t="s">
        <v>5476</v>
      </c>
      <c r="C15" s="152" t="s">
        <v>5482</v>
      </c>
      <c r="D15" s="155" t="s">
        <v>5483</v>
      </c>
      <c r="E15" s="158" t="s">
        <v>5484</v>
      </c>
      <c r="F15" s="161" t="s">
        <v>5449</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5440</v>
      </c>
      <c r="B16" s="150" t="s">
        <v>5485</v>
      </c>
      <c r="C16" s="148" t="s">
        <v>5486</v>
      </c>
      <c r="D16" s="154" t="s">
        <v>5487</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5440</v>
      </c>
      <c r="B17" s="151" t="s">
        <v>5485</v>
      </c>
      <c r="C17" s="152" t="s">
        <v>5488</v>
      </c>
      <c r="D17" s="155" t="s">
        <v>5489</v>
      </c>
      <c r="E17" s="158" t="s">
        <v>5490</v>
      </c>
      <c r="F17" s="161" t="s">
        <v>5449</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5440</v>
      </c>
      <c r="B18" s="151" t="s">
        <v>5485</v>
      </c>
      <c r="C18" s="152" t="s">
        <v>5491</v>
      </c>
      <c r="D18" s="155" t="s">
        <v>5492</v>
      </c>
      <c r="E18" s="158" t="s">
        <v>5493</v>
      </c>
      <c r="F18" s="161" t="s">
        <v>5453</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5440</v>
      </c>
      <c r="B19" s="151" t="s">
        <v>5485</v>
      </c>
      <c r="C19" s="152" t="s">
        <v>5494</v>
      </c>
      <c r="D19" s="155" t="s">
        <v>5495</v>
      </c>
      <c r="E19" s="158" t="s">
        <v>5496</v>
      </c>
      <c r="F19" s="161" t="s">
        <v>5449</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5440</v>
      </c>
      <c r="B20" s="151" t="s">
        <v>5485</v>
      </c>
      <c r="C20" s="152" t="s">
        <v>5497</v>
      </c>
      <c r="D20" s="155" t="s">
        <v>5498</v>
      </c>
      <c r="E20" s="158" t="s">
        <v>5499</v>
      </c>
      <c r="F20" s="161" t="s">
        <v>5449</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5440</v>
      </c>
      <c r="B21" s="151" t="s">
        <v>5485</v>
      </c>
      <c r="C21" s="152" t="s">
        <v>5500</v>
      </c>
      <c r="D21" s="155" t="s">
        <v>5501</v>
      </c>
      <c r="E21" s="158" t="s">
        <v>5502</v>
      </c>
      <c r="F21" s="161" t="s">
        <v>5453</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5440</v>
      </c>
      <c r="B22" s="151" t="s">
        <v>5485</v>
      </c>
      <c r="C22" s="152" t="s">
        <v>5503</v>
      </c>
      <c r="D22" s="155" t="s">
        <v>5504</v>
      </c>
      <c r="E22" s="158" t="s">
        <v>5505</v>
      </c>
      <c r="F22" s="161" t="s">
        <v>5449</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5440</v>
      </c>
      <c r="B23" s="151" t="s">
        <v>5485</v>
      </c>
      <c r="C23" s="152" t="s">
        <v>5506</v>
      </c>
      <c r="D23" s="155" t="s">
        <v>5507</v>
      </c>
      <c r="E23" s="158" t="s">
        <v>5508</v>
      </c>
      <c r="F23" s="161" t="s">
        <v>5449</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5440</v>
      </c>
      <c r="B24" s="150" t="s">
        <v>5509</v>
      </c>
      <c r="C24" s="148" t="s">
        <v>5510</v>
      </c>
      <c r="D24" s="154" t="s">
        <v>5511</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5440</v>
      </c>
      <c r="B25" s="151" t="s">
        <v>5509</v>
      </c>
      <c r="C25" s="152" t="s">
        <v>5512</v>
      </c>
      <c r="D25" s="155" t="s">
        <v>5513</v>
      </c>
      <c r="E25" s="158" t="s">
        <v>5514</v>
      </c>
      <c r="F25" s="161" t="s">
        <v>5449</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5440</v>
      </c>
      <c r="B26" s="151" t="s">
        <v>5509</v>
      </c>
      <c r="C26" s="152" t="s">
        <v>5515</v>
      </c>
      <c r="D26" s="155" t="s">
        <v>5516</v>
      </c>
      <c r="E26" s="158" t="s">
        <v>5517</v>
      </c>
      <c r="F26" s="161" t="s">
        <v>5449</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5440</v>
      </c>
      <c r="B27" s="151" t="s">
        <v>5509</v>
      </c>
      <c r="C27" s="152" t="s">
        <v>5518</v>
      </c>
      <c r="D27" s="155" t="s">
        <v>5519</v>
      </c>
      <c r="E27" s="158" t="s">
        <v>5520</v>
      </c>
      <c r="F27" s="161" t="s">
        <v>5453</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5440</v>
      </c>
      <c r="B28" s="151" t="s">
        <v>5509</v>
      </c>
      <c r="C28" s="152" t="s">
        <v>5521</v>
      </c>
      <c r="D28" s="155" t="s">
        <v>5522</v>
      </c>
      <c r="E28" s="158" t="s">
        <v>5523</v>
      </c>
      <c r="F28" s="161" t="s">
        <v>5449</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5440</v>
      </c>
      <c r="B29" s="150" t="s">
        <v>5524</v>
      </c>
      <c r="C29" s="148" t="s">
        <v>5525</v>
      </c>
      <c r="D29" s="154" t="s">
        <v>5526</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5440</v>
      </c>
      <c r="B30" s="151" t="s">
        <v>5524</v>
      </c>
      <c r="C30" s="152" t="s">
        <v>5527</v>
      </c>
      <c r="D30" s="155" t="s">
        <v>5528</v>
      </c>
      <c r="E30" s="158" t="s">
        <v>5529</v>
      </c>
      <c r="F30" s="161" t="s">
        <v>5463</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5440</v>
      </c>
      <c r="B31" s="151" t="s">
        <v>5524</v>
      </c>
      <c r="C31" s="152" t="s">
        <v>5530</v>
      </c>
      <c r="D31" s="155" t="s">
        <v>5531</v>
      </c>
      <c r="E31" s="158" t="s">
        <v>5532</v>
      </c>
      <c r="F31" s="161" t="s">
        <v>5463</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5440</v>
      </c>
      <c r="B32" s="151" t="s">
        <v>5524</v>
      </c>
      <c r="C32" s="152" t="s">
        <v>5533</v>
      </c>
      <c r="D32" s="155" t="s">
        <v>5534</v>
      </c>
      <c r="E32" s="158" t="s">
        <v>5535</v>
      </c>
      <c r="F32" s="161" t="s">
        <v>5463</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5440</v>
      </c>
      <c r="B33" s="151" t="s">
        <v>5524</v>
      </c>
      <c r="C33" s="152" t="s">
        <v>5536</v>
      </c>
      <c r="D33" s="155" t="s">
        <v>5537</v>
      </c>
      <c r="E33" s="158" t="s">
        <v>5538</v>
      </c>
      <c r="F33" s="161" t="s">
        <v>5463</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5440</v>
      </c>
      <c r="B34" s="151" t="s">
        <v>5524</v>
      </c>
      <c r="C34" s="152" t="s">
        <v>5539</v>
      </c>
      <c r="D34" s="155" t="s">
        <v>5540</v>
      </c>
      <c r="E34" s="158" t="s">
        <v>5541</v>
      </c>
      <c r="F34" s="161" t="s">
        <v>5463</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5440</v>
      </c>
      <c r="B35" s="151" t="s">
        <v>5524</v>
      </c>
      <c r="C35" s="152" t="s">
        <v>5542</v>
      </c>
      <c r="D35" s="155" t="s">
        <v>5543</v>
      </c>
      <c r="E35" s="158" t="s">
        <v>5544</v>
      </c>
      <c r="F35" s="161" t="s">
        <v>5463</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5440</v>
      </c>
      <c r="B36" s="151" t="s">
        <v>5524</v>
      </c>
      <c r="C36" s="152" t="s">
        <v>5545</v>
      </c>
      <c r="D36" s="155" t="s">
        <v>5546</v>
      </c>
      <c r="E36" s="158" t="s">
        <v>5547</v>
      </c>
      <c r="F36" s="161" t="s">
        <v>5463</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5440</v>
      </c>
      <c r="B37" s="151" t="s">
        <v>5524</v>
      </c>
      <c r="C37" s="152" t="s">
        <v>5548</v>
      </c>
      <c r="D37" s="155" t="s">
        <v>5549</v>
      </c>
      <c r="E37" s="158" t="s">
        <v>5550</v>
      </c>
      <c r="F37" s="161" t="s">
        <v>5463</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5440</v>
      </c>
      <c r="B38" s="151" t="s">
        <v>5524</v>
      </c>
      <c r="C38" s="152" t="s">
        <v>5551</v>
      </c>
      <c r="D38" s="155" t="s">
        <v>5552</v>
      </c>
      <c r="E38" s="158" t="s">
        <v>5553</v>
      </c>
      <c r="F38" s="161" t="s">
        <v>5463</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5440</v>
      </c>
      <c r="B39" s="151" t="s">
        <v>5524</v>
      </c>
      <c r="C39" s="152" t="s">
        <v>5554</v>
      </c>
      <c r="D39" s="155" t="s">
        <v>5555</v>
      </c>
      <c r="E39" s="158" t="s">
        <v>5556</v>
      </c>
      <c r="F39" s="161" t="s">
        <v>5463</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5557</v>
      </c>
      <c r="B40" s="149" t="s">
        <v>25</v>
      </c>
      <c r="C40" s="147" t="s">
        <v>5558</v>
      </c>
      <c r="D40" s="153" t="s">
        <v>5559</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5557</v>
      </c>
      <c r="B41" s="150" t="s">
        <v>5560</v>
      </c>
      <c r="C41" s="148" t="s">
        <v>5561</v>
      </c>
      <c r="D41" s="154" t="s">
        <v>5562</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5557</v>
      </c>
      <c r="B42" s="151" t="s">
        <v>5560</v>
      </c>
      <c r="C42" s="152" t="s">
        <v>5563</v>
      </c>
      <c r="D42" s="155" t="s">
        <v>5564</v>
      </c>
      <c r="E42" s="158" t="s">
        <v>5565</v>
      </c>
      <c r="F42" s="161" t="s">
        <v>5449</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5557</v>
      </c>
      <c r="B43" s="151" t="s">
        <v>5560</v>
      </c>
      <c r="C43" s="152" t="s">
        <v>5566</v>
      </c>
      <c r="D43" s="155" t="s">
        <v>5567</v>
      </c>
      <c r="E43" s="158" t="s">
        <v>5568</v>
      </c>
      <c r="F43" s="161" t="s">
        <v>5449</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5557</v>
      </c>
      <c r="B44" s="151" t="s">
        <v>5560</v>
      </c>
      <c r="C44" s="152" t="s">
        <v>5569</v>
      </c>
      <c r="D44" s="155" t="s">
        <v>5570</v>
      </c>
      <c r="E44" s="158" t="s">
        <v>5571</v>
      </c>
      <c r="F44" s="161" t="s">
        <v>5453</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5557</v>
      </c>
      <c r="B45" s="151" t="s">
        <v>5560</v>
      </c>
      <c r="C45" s="152" t="s">
        <v>5572</v>
      </c>
      <c r="D45" s="155" t="s">
        <v>5573</v>
      </c>
      <c r="E45" s="158" t="s">
        <v>5574</v>
      </c>
      <c r="F45" s="161" t="s">
        <v>5463</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5557</v>
      </c>
      <c r="B46" s="151" t="s">
        <v>5560</v>
      </c>
      <c r="C46" s="152" t="s">
        <v>5575</v>
      </c>
      <c r="D46" s="155" t="s">
        <v>5576</v>
      </c>
      <c r="E46" s="158" t="s">
        <v>5577</v>
      </c>
      <c r="F46" s="161" t="s">
        <v>5449</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5557</v>
      </c>
      <c r="B47" s="151" t="s">
        <v>5560</v>
      </c>
      <c r="C47" s="152" t="s">
        <v>5578</v>
      </c>
      <c r="D47" s="155" t="s">
        <v>5579</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5557</v>
      </c>
      <c r="B48" s="151" t="s">
        <v>5560</v>
      </c>
      <c r="C48" s="152" t="s">
        <v>5580</v>
      </c>
      <c r="D48" s="155" t="s">
        <v>5581</v>
      </c>
      <c r="E48" s="158" t="s">
        <v>5582</v>
      </c>
      <c r="F48" s="161" t="s">
        <v>5449</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5557</v>
      </c>
      <c r="B49" s="151" t="s">
        <v>5560</v>
      </c>
      <c r="C49" s="152" t="s">
        <v>5583</v>
      </c>
      <c r="D49" s="155" t="s">
        <v>5584</v>
      </c>
      <c r="E49" s="158" t="s">
        <v>5585</v>
      </c>
      <c r="F49" s="161" t="s">
        <v>5453</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5557</v>
      </c>
      <c r="B50" s="150" t="s">
        <v>5586</v>
      </c>
      <c r="C50" s="148" t="s">
        <v>5587</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5557</v>
      </c>
      <c r="B51" s="151" t="s">
        <v>5586</v>
      </c>
      <c r="C51" s="152" t="s">
        <v>5588</v>
      </c>
      <c r="D51" s="155" t="s">
        <v>5589</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5557</v>
      </c>
      <c r="B52" s="151" t="s">
        <v>5586</v>
      </c>
      <c r="C52" s="152" t="s">
        <v>5590</v>
      </c>
      <c r="D52" s="155" t="s">
        <v>5591</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5557</v>
      </c>
      <c r="B53" s="151" t="s">
        <v>5586</v>
      </c>
      <c r="C53" s="152" t="s">
        <v>5592</v>
      </c>
      <c r="D53" s="155" t="s">
        <v>5593</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5557</v>
      </c>
      <c r="B54" s="151" t="s">
        <v>5586</v>
      </c>
      <c r="C54" s="152" t="s">
        <v>5594</v>
      </c>
      <c r="D54" s="155" t="s">
        <v>5595</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5557</v>
      </c>
      <c r="B55" s="151" t="s">
        <v>5586</v>
      </c>
      <c r="C55" s="152" t="s">
        <v>5596</v>
      </c>
      <c r="D55" s="155" t="s">
        <v>5597</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5557</v>
      </c>
      <c r="B56" s="150" t="s">
        <v>3720</v>
      </c>
      <c r="C56" s="148" t="s">
        <v>5598</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5557</v>
      </c>
      <c r="B57" s="151" t="s">
        <v>3720</v>
      </c>
      <c r="C57" s="152" t="s">
        <v>5599</v>
      </c>
      <c r="D57" s="155" t="s">
        <v>5600</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5557</v>
      </c>
      <c r="B58" s="151" t="s">
        <v>3720</v>
      </c>
      <c r="C58" s="152" t="s">
        <v>5601</v>
      </c>
      <c r="D58" s="155" t="s">
        <v>5602</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5557</v>
      </c>
      <c r="B59" s="151" t="s">
        <v>3720</v>
      </c>
      <c r="C59" s="152" t="s">
        <v>5603</v>
      </c>
      <c r="D59" s="155" t="s">
        <v>5604</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5557</v>
      </c>
      <c r="B60" s="151" t="s">
        <v>3720</v>
      </c>
      <c r="C60" s="152" t="s">
        <v>5605</v>
      </c>
      <c r="D60" s="155" t="s">
        <v>5606</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5557</v>
      </c>
      <c r="B61" s="150" t="s">
        <v>5607</v>
      </c>
      <c r="C61" s="148" t="s">
        <v>5608</v>
      </c>
      <c r="D61" s="154" t="s">
        <v>5609</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5557</v>
      </c>
      <c r="B62" s="151" t="s">
        <v>5607</v>
      </c>
      <c r="C62" s="152" t="s">
        <v>5610</v>
      </c>
      <c r="D62" s="155" t="s">
        <v>5611</v>
      </c>
      <c r="E62" s="158" t="s">
        <v>5612</v>
      </c>
      <c r="F62" s="161" t="s">
        <v>5449</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5557</v>
      </c>
      <c r="B63" s="151" t="s">
        <v>5607</v>
      </c>
      <c r="C63" s="152" t="s">
        <v>5613</v>
      </c>
      <c r="D63" s="155" t="s">
        <v>5614</v>
      </c>
      <c r="E63" s="158" t="s">
        <v>5615</v>
      </c>
      <c r="F63" s="161" t="s">
        <v>5453</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5557</v>
      </c>
      <c r="B64" s="151" t="s">
        <v>5607</v>
      </c>
      <c r="C64" s="152" t="s">
        <v>5616</v>
      </c>
      <c r="D64" s="155" t="s">
        <v>5617</v>
      </c>
      <c r="E64" s="158" t="s">
        <v>5618</v>
      </c>
      <c r="F64" s="161" t="s">
        <v>5449</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5557</v>
      </c>
      <c r="B65" s="151" t="s">
        <v>5607</v>
      </c>
      <c r="C65" s="152" t="s">
        <v>5619</v>
      </c>
      <c r="D65" s="155" t="s">
        <v>5620</v>
      </c>
      <c r="E65" s="158" t="s">
        <v>5621</v>
      </c>
      <c r="F65" s="161" t="s">
        <v>5449</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5557</v>
      </c>
      <c r="B66" s="150" t="s">
        <v>5215</v>
      </c>
      <c r="C66" s="148" t="s">
        <v>5622</v>
      </c>
      <c r="D66" s="154" t="s">
        <v>5623</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5557</v>
      </c>
      <c r="B67" s="151" t="s">
        <v>5215</v>
      </c>
      <c r="C67" s="152" t="s">
        <v>5624</v>
      </c>
      <c r="D67" s="155" t="s">
        <v>5625</v>
      </c>
      <c r="E67" s="158" t="s">
        <v>5626</v>
      </c>
      <c r="F67" s="161" t="s">
        <v>5449</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5557</v>
      </c>
      <c r="B68" s="151" t="s">
        <v>5215</v>
      </c>
      <c r="C68" s="152" t="s">
        <v>5627</v>
      </c>
      <c r="D68" s="155" t="s">
        <v>5628</v>
      </c>
      <c r="E68" s="158" t="s">
        <v>5629</v>
      </c>
      <c r="F68" s="161" t="s">
        <v>5449</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5557</v>
      </c>
      <c r="B69" s="151" t="s">
        <v>5215</v>
      </c>
      <c r="C69" s="152" t="s">
        <v>5630</v>
      </c>
      <c r="D69" s="155" t="s">
        <v>5631</v>
      </c>
      <c r="E69" s="158" t="s">
        <v>5632</v>
      </c>
      <c r="F69" s="161" t="s">
        <v>5453</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5557</v>
      </c>
      <c r="B70" s="151" t="s">
        <v>5215</v>
      </c>
      <c r="C70" s="152" t="s">
        <v>5633</v>
      </c>
      <c r="D70" s="155" t="s">
        <v>5634</v>
      </c>
      <c r="E70" s="158" t="s">
        <v>5635</v>
      </c>
      <c r="F70" s="161" t="s">
        <v>5449</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5557</v>
      </c>
      <c r="B71" s="151" t="s">
        <v>5215</v>
      </c>
      <c r="C71" s="152" t="s">
        <v>5636</v>
      </c>
      <c r="D71" s="155" t="s">
        <v>5637</v>
      </c>
      <c r="E71" s="158" t="s">
        <v>5638</v>
      </c>
      <c r="F71" s="161" t="s">
        <v>5449</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5557</v>
      </c>
      <c r="B72" s="151" t="s">
        <v>5215</v>
      </c>
      <c r="C72" s="152" t="s">
        <v>5639</v>
      </c>
      <c r="D72" s="155" t="s">
        <v>5640</v>
      </c>
      <c r="E72" s="158" t="s">
        <v>5641</v>
      </c>
      <c r="F72" s="161" t="s">
        <v>5449</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5557</v>
      </c>
      <c r="B73" s="151" t="s">
        <v>5215</v>
      </c>
      <c r="C73" s="152" t="s">
        <v>5642</v>
      </c>
      <c r="D73" s="155" t="s">
        <v>5643</v>
      </c>
      <c r="E73" s="158" t="s">
        <v>5644</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5557</v>
      </c>
      <c r="B74" s="151" t="s">
        <v>5215</v>
      </c>
      <c r="C74" s="152" t="s">
        <v>5645</v>
      </c>
      <c r="D74" s="155" t="s">
        <v>5646</v>
      </c>
      <c r="E74" s="158" t="s">
        <v>5647</v>
      </c>
      <c r="F74" s="161" t="s">
        <v>5453</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5557</v>
      </c>
      <c r="B75" s="151" t="s">
        <v>5215</v>
      </c>
      <c r="C75" s="152" t="s">
        <v>5648</v>
      </c>
      <c r="D75" s="155" t="s">
        <v>5649</v>
      </c>
      <c r="E75" s="158" t="s">
        <v>5650</v>
      </c>
      <c r="F75" s="161" t="s">
        <v>5463</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5557</v>
      </c>
      <c r="B76" s="151" t="s">
        <v>5215</v>
      </c>
      <c r="C76" s="152" t="s">
        <v>5651</v>
      </c>
      <c r="D76" s="155" t="s">
        <v>5652</v>
      </c>
      <c r="E76" s="158" t="s">
        <v>5653</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5557</v>
      </c>
      <c r="B77" s="150" t="s">
        <v>5485</v>
      </c>
      <c r="C77" s="148" t="s">
        <v>5654</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5557</v>
      </c>
      <c r="B78" s="151" t="s">
        <v>5485</v>
      </c>
      <c r="C78" s="152" t="s">
        <v>5655</v>
      </c>
      <c r="D78" s="155" t="s">
        <v>5656</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5557</v>
      </c>
      <c r="B79" s="151" t="s">
        <v>5485</v>
      </c>
      <c r="C79" s="152" t="s">
        <v>5657</v>
      </c>
      <c r="D79" s="155" t="s">
        <v>5658</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5557</v>
      </c>
      <c r="B80" s="151" t="s">
        <v>5485</v>
      </c>
      <c r="C80" s="152" t="s">
        <v>5659</v>
      </c>
      <c r="D80" s="155" t="s">
        <v>5660</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5557</v>
      </c>
      <c r="B81" s="150" t="s">
        <v>5413</v>
      </c>
      <c r="C81" s="148" t="s">
        <v>5661</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5557</v>
      </c>
      <c r="B82" s="151" t="s">
        <v>5413</v>
      </c>
      <c r="C82" s="152" t="s">
        <v>5662</v>
      </c>
      <c r="D82" s="155" t="s">
        <v>5663</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5557</v>
      </c>
      <c r="B83" s="151" t="s">
        <v>5413</v>
      </c>
      <c r="C83" s="152" t="s">
        <v>5664</v>
      </c>
      <c r="D83" s="155" t="s">
        <v>5665</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5557</v>
      </c>
      <c r="B84" s="151" t="s">
        <v>5413</v>
      </c>
      <c r="C84" s="152" t="s">
        <v>5666</v>
      </c>
      <c r="D84" s="155" t="s">
        <v>5667</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5557</v>
      </c>
      <c r="B85" s="151" t="s">
        <v>5413</v>
      </c>
      <c r="C85" s="152" t="s">
        <v>5668</v>
      </c>
      <c r="D85" s="155" t="s">
        <v>5669</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5557</v>
      </c>
      <c r="B86" s="151" t="s">
        <v>5413</v>
      </c>
      <c r="C86" s="152" t="s">
        <v>5670</v>
      </c>
      <c r="D86" s="155" t="s">
        <v>5671</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5672</v>
      </c>
      <c r="B87" s="149" t="s">
        <v>25</v>
      </c>
      <c r="C87" s="147" t="s">
        <v>5673</v>
      </c>
      <c r="D87" s="153" t="s">
        <v>5674</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5672</v>
      </c>
      <c r="B88" s="150" t="s">
        <v>5675</v>
      </c>
      <c r="C88" s="148" t="s">
        <v>5676</v>
      </c>
      <c r="D88" s="154" t="s">
        <v>5677</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5672</v>
      </c>
      <c r="B89" s="151" t="s">
        <v>5675</v>
      </c>
      <c r="C89" s="152" t="s">
        <v>5678</v>
      </c>
      <c r="D89" s="155" t="s">
        <v>5679</v>
      </c>
      <c r="E89" s="158" t="s">
        <v>5680</v>
      </c>
      <c r="F89" s="161" t="s">
        <v>5449</v>
      </c>
      <c r="G89" s="164">
        <f>IF(COUNTIF(H89:AU89,"&lt;&gt;")=0,"",SUMPRODUCT(((Recommendations[ImplStatus]="Implemented")+(Recommendations[ImplStatus]="Compensated"))*ISNUMBER(MATCH(Recommendations[Id],H89:AU89,0)))/COUNTIF(H89:AU89,"&lt;&gt;"))</f>
        <v>0</v>
      </c>
      <c r="H89" s="167" t="s">
        <v>292</v>
      </c>
      <c r="I89" s="167" t="s">
        <v>299</v>
      </c>
      <c r="J89" s="167" t="s">
        <v>304</v>
      </c>
      <c r="K89" s="167" t="s">
        <v>310</v>
      </c>
      <c r="L89" s="167" t="s">
        <v>316</v>
      </c>
      <c r="M89" s="167" t="s">
        <v>382</v>
      </c>
      <c r="N89" s="167" t="s">
        <v>389</v>
      </c>
      <c r="O89" s="167" t="s">
        <v>396</v>
      </c>
      <c r="P89" s="167" t="s">
        <v>403</v>
      </c>
      <c r="Q89" s="167" t="s">
        <v>410</v>
      </c>
      <c r="R89" s="167" t="s">
        <v>417</v>
      </c>
      <c r="S89" s="167" t="s">
        <v>423</v>
      </c>
      <c r="T89" s="167" t="s">
        <v>430</v>
      </c>
      <c r="U89" s="167" t="s">
        <v>437</v>
      </c>
      <c r="V89" s="167" t="s">
        <v>615</v>
      </c>
      <c r="W89" s="167" t="s">
        <v>1305</v>
      </c>
      <c r="X89" s="167" t="s">
        <v>1312</v>
      </c>
      <c r="Y89" s="167" t="s">
        <v>1320</v>
      </c>
      <c r="Z89" s="167" t="s">
        <v>1461</v>
      </c>
      <c r="AA89" s="167" t="s">
        <v>1902</v>
      </c>
      <c r="AB89" s="167" t="s">
        <v>2024</v>
      </c>
      <c r="AC89" s="167" t="s">
        <v>2031</v>
      </c>
      <c r="AD89" s="167" t="s">
        <v>2045</v>
      </c>
      <c r="AE89" s="167" t="s">
        <v>2051</v>
      </c>
      <c r="AF89" s="167" t="s">
        <v>2112</v>
      </c>
      <c r="AG89" s="167" t="s">
        <v>2118</v>
      </c>
      <c r="AH89" s="167" t="s">
        <v>2586</v>
      </c>
      <c r="AI89" s="167" t="s">
        <v>3241</v>
      </c>
      <c r="AJ89" s="167"/>
      <c r="AK89" s="167"/>
      <c r="AL89" s="167"/>
      <c r="AM89" s="167"/>
      <c r="AN89" s="167"/>
      <c r="AO89" s="167"/>
      <c r="AP89" s="167"/>
      <c r="AQ89" s="167"/>
      <c r="AR89" s="167"/>
      <c r="AS89" s="167"/>
      <c r="AT89" s="167"/>
      <c r="AU89" s="181"/>
    </row>
    <row r="90" spans="1:47" ht="60" customHeight="1" x14ac:dyDescent="0.35">
      <c r="A90" s="177" t="s">
        <v>5672</v>
      </c>
      <c r="B90" s="151" t="s">
        <v>5675</v>
      </c>
      <c r="C90" s="152" t="s">
        <v>5681</v>
      </c>
      <c r="D90" s="155" t="s">
        <v>5682</v>
      </c>
      <c r="E90" s="158" t="s">
        <v>5683</v>
      </c>
      <c r="F90" s="161" t="s">
        <v>5453</v>
      </c>
      <c r="G90" s="164">
        <f>IF(COUNTIF(H90:AU90,"&lt;&gt;")=0,"",SUMPRODUCT(((Recommendations[ImplStatus]="Implemented")+(Recommendations[ImplStatus]="Compensated"))*ISNUMBER(MATCH(Recommendations[Id],H90:AU90,0)))/COUNTIF(H90:AU90,"&lt;&gt;"))</f>
        <v>0</v>
      </c>
      <c r="H90" s="167" t="s">
        <v>18</v>
      </c>
      <c r="I90" s="167" t="s">
        <v>31</v>
      </c>
      <c r="J90" s="167" t="s">
        <v>37</v>
      </c>
      <c r="K90" s="167" t="s">
        <v>43</v>
      </c>
      <c r="L90" s="167" t="s">
        <v>49</v>
      </c>
      <c r="M90" s="167" t="s">
        <v>55</v>
      </c>
      <c r="N90" s="167" t="s">
        <v>62</v>
      </c>
      <c r="O90" s="167" t="s">
        <v>69</v>
      </c>
      <c r="P90" s="167" t="s">
        <v>75</v>
      </c>
      <c r="Q90" s="167" t="s">
        <v>81</v>
      </c>
      <c r="R90" s="167" t="s">
        <v>88</v>
      </c>
      <c r="S90" s="167" t="s">
        <v>382</v>
      </c>
      <c r="T90" s="167" t="s">
        <v>389</v>
      </c>
      <c r="U90" s="167" t="s">
        <v>396</v>
      </c>
      <c r="V90" s="167" t="s">
        <v>403</v>
      </c>
      <c r="W90" s="167" t="s">
        <v>410</v>
      </c>
      <c r="X90" s="167" t="s">
        <v>417</v>
      </c>
      <c r="Y90" s="167" t="s">
        <v>423</v>
      </c>
      <c r="Z90" s="167" t="s">
        <v>430</v>
      </c>
      <c r="AA90" s="167" t="s">
        <v>437</v>
      </c>
      <c r="AB90" s="167" t="s">
        <v>2065</v>
      </c>
      <c r="AC90" s="167" t="s">
        <v>2257</v>
      </c>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5672</v>
      </c>
      <c r="B91" s="151" t="s">
        <v>5675</v>
      </c>
      <c r="C91" s="152" t="s">
        <v>5684</v>
      </c>
      <c r="D91" s="155" t="s">
        <v>5685</v>
      </c>
      <c r="E91" s="158" t="s">
        <v>5686</v>
      </c>
      <c r="F91" s="161" t="s">
        <v>5449</v>
      </c>
      <c r="G91" s="164">
        <f>IF(COUNTIF(H91:AU91,"&lt;&gt;")=0,"",SUMPRODUCT(((Recommendations[ImplStatus]="Implemented")+(Recommendations[ImplStatus]="Compensated"))*ISNUMBER(MATCH(Recommendations[Id],H91:AU91,0)))/COUNTIF(H91:AU91,"&lt;&gt;"))</f>
        <v>0</v>
      </c>
      <c r="H91" s="167" t="s">
        <v>341</v>
      </c>
      <c r="I91" s="167" t="s">
        <v>348</v>
      </c>
      <c r="J91" s="167" t="s">
        <v>355</v>
      </c>
      <c r="K91" s="167" t="s">
        <v>362</v>
      </c>
      <c r="L91" s="167" t="s">
        <v>368</v>
      </c>
      <c r="M91" s="167" t="s">
        <v>374</v>
      </c>
      <c r="N91" s="167" t="s">
        <v>1987</v>
      </c>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5672</v>
      </c>
      <c r="B92" s="151" t="s">
        <v>5675</v>
      </c>
      <c r="C92" s="152" t="s">
        <v>5687</v>
      </c>
      <c r="D92" s="155" t="s">
        <v>5688</v>
      </c>
      <c r="E92" s="158" t="s">
        <v>5689</v>
      </c>
      <c r="F92" s="161" t="s">
        <v>5449</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5672</v>
      </c>
      <c r="B93" s="151" t="s">
        <v>5675</v>
      </c>
      <c r="C93" s="152" t="s">
        <v>5690</v>
      </c>
      <c r="D93" s="155" t="s">
        <v>5691</v>
      </c>
      <c r="E93" s="158" t="s">
        <v>5692</v>
      </c>
      <c r="F93" s="161" t="s">
        <v>5449</v>
      </c>
      <c r="G93" s="164">
        <f>IF(COUNTIF(H93:AU93,"&lt;&gt;")=0,"",SUMPRODUCT(((Recommendations[ImplStatus]="Implemented")+(Recommendations[ImplStatus]="Compensated"))*ISNUMBER(MATCH(Recommendations[Id],H93:AU93,0)))/COUNTIF(H93:AU93,"&lt;&gt;"))</f>
        <v>0</v>
      </c>
      <c r="H93" s="167" t="s">
        <v>94</v>
      </c>
      <c r="I93" s="167" t="s">
        <v>100</v>
      </c>
      <c r="J93" s="167" t="s">
        <v>106</v>
      </c>
      <c r="K93" s="167" t="s">
        <v>111</v>
      </c>
      <c r="L93" s="167" t="s">
        <v>117</v>
      </c>
      <c r="M93" s="167" t="s">
        <v>123</v>
      </c>
      <c r="N93" s="167" t="s">
        <v>129</v>
      </c>
      <c r="O93" s="167" t="s">
        <v>135</v>
      </c>
      <c r="P93" s="167" t="s">
        <v>141</v>
      </c>
      <c r="Q93" s="167" t="s">
        <v>146</v>
      </c>
      <c r="R93" s="167" t="s">
        <v>151</v>
      </c>
      <c r="S93" s="167" t="s">
        <v>155</v>
      </c>
      <c r="T93" s="167" t="s">
        <v>160</v>
      </c>
      <c r="U93" s="167" t="s">
        <v>164</v>
      </c>
      <c r="V93" s="167" t="s">
        <v>169</v>
      </c>
      <c r="W93" s="167" t="s">
        <v>174</v>
      </c>
      <c r="X93" s="167" t="s">
        <v>180</v>
      </c>
      <c r="Y93" s="167" t="s">
        <v>185</v>
      </c>
      <c r="Z93" s="167" t="s">
        <v>190</v>
      </c>
      <c r="AA93" s="167" t="s">
        <v>195</v>
      </c>
      <c r="AB93" s="167" t="s">
        <v>200</v>
      </c>
      <c r="AC93" s="167" t="s">
        <v>204</v>
      </c>
      <c r="AD93" s="167" t="s">
        <v>209</v>
      </c>
      <c r="AE93" s="167" t="s">
        <v>215</v>
      </c>
      <c r="AF93" s="167" t="s">
        <v>220</v>
      </c>
      <c r="AG93" s="167" t="s">
        <v>225</v>
      </c>
      <c r="AH93" s="167" t="s">
        <v>230</v>
      </c>
      <c r="AI93" s="167" t="s">
        <v>234</v>
      </c>
      <c r="AJ93" s="167" t="s">
        <v>240</v>
      </c>
      <c r="AK93" s="167" t="s">
        <v>246</v>
      </c>
      <c r="AL93" s="167" t="s">
        <v>250</v>
      </c>
      <c r="AM93" s="167" t="s">
        <v>254</v>
      </c>
      <c r="AN93" s="167" t="s">
        <v>258</v>
      </c>
      <c r="AO93" s="167" t="s">
        <v>262</v>
      </c>
      <c r="AP93" s="167" t="s">
        <v>266</v>
      </c>
      <c r="AQ93" s="167" t="s">
        <v>271</v>
      </c>
      <c r="AR93" s="167" t="s">
        <v>276</v>
      </c>
      <c r="AS93" s="167" t="s">
        <v>281</v>
      </c>
      <c r="AT93" s="167" t="s">
        <v>287</v>
      </c>
      <c r="AU93" s="181" t="s">
        <v>333</v>
      </c>
    </row>
    <row r="94" spans="1:47" ht="60" customHeight="1" x14ac:dyDescent="0.35">
      <c r="A94" s="177" t="s">
        <v>5672</v>
      </c>
      <c r="B94" s="151" t="s">
        <v>5675</v>
      </c>
      <c r="C94" s="152" t="s">
        <v>5693</v>
      </c>
      <c r="D94" s="155" t="s">
        <v>5694</v>
      </c>
      <c r="E94" s="158" t="s">
        <v>5695</v>
      </c>
      <c r="F94" s="161" t="s">
        <v>5453</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5672</v>
      </c>
      <c r="B95" s="150" t="s">
        <v>5696</v>
      </c>
      <c r="C95" s="148" t="s">
        <v>5697</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5672</v>
      </c>
      <c r="B96" s="151" t="s">
        <v>5696</v>
      </c>
      <c r="C96" s="152" t="s">
        <v>5698</v>
      </c>
      <c r="D96" s="155" t="s">
        <v>5699</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5672</v>
      </c>
      <c r="B97" s="151" t="s">
        <v>5696</v>
      </c>
      <c r="C97" s="152" t="s">
        <v>5700</v>
      </c>
      <c r="D97" s="155" t="s">
        <v>5701</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5672</v>
      </c>
      <c r="B98" s="151" t="s">
        <v>5696</v>
      </c>
      <c r="C98" s="152" t="s">
        <v>5702</v>
      </c>
      <c r="D98" s="155" t="s">
        <v>5703</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5672</v>
      </c>
      <c r="B99" s="151" t="s">
        <v>5696</v>
      </c>
      <c r="C99" s="152" t="s">
        <v>5704</v>
      </c>
      <c r="D99" s="155" t="s">
        <v>5705</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5672</v>
      </c>
      <c r="B100" s="151" t="s">
        <v>5696</v>
      </c>
      <c r="C100" s="152" t="s">
        <v>5706</v>
      </c>
      <c r="D100" s="155" t="s">
        <v>5707</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5672</v>
      </c>
      <c r="B101" s="151" t="s">
        <v>5696</v>
      </c>
      <c r="C101" s="152" t="s">
        <v>5708</v>
      </c>
      <c r="D101" s="155" t="s">
        <v>5709</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5672</v>
      </c>
      <c r="B102" s="151" t="s">
        <v>5696</v>
      </c>
      <c r="C102" s="152" t="s">
        <v>5710</v>
      </c>
      <c r="D102" s="155" t="s">
        <v>5711</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5672</v>
      </c>
      <c r="B103" s="150" t="s">
        <v>4856</v>
      </c>
      <c r="C103" s="148" t="s">
        <v>5712</v>
      </c>
      <c r="D103" s="154" t="s">
        <v>5713</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5672</v>
      </c>
      <c r="B104" s="151" t="s">
        <v>4856</v>
      </c>
      <c r="C104" s="152" t="s">
        <v>5714</v>
      </c>
      <c r="D104" s="155" t="s">
        <v>5715</v>
      </c>
      <c r="E104" s="158" t="s">
        <v>5716</v>
      </c>
      <c r="F104" s="161" t="s">
        <v>5449</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5672</v>
      </c>
      <c r="B105" s="151" t="s">
        <v>4856</v>
      </c>
      <c r="C105" s="152" t="s">
        <v>5717</v>
      </c>
      <c r="D105" s="155" t="s">
        <v>5718</v>
      </c>
      <c r="E105" s="158" t="s">
        <v>5719</v>
      </c>
      <c r="F105" s="161" t="s">
        <v>5453</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5672</v>
      </c>
      <c r="B106" s="151" t="s">
        <v>4856</v>
      </c>
      <c r="C106" s="152" t="s">
        <v>5720</v>
      </c>
      <c r="D106" s="155" t="s">
        <v>5721</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5672</v>
      </c>
      <c r="B107" s="151" t="s">
        <v>4856</v>
      </c>
      <c r="C107" s="152" t="s">
        <v>5722</v>
      </c>
      <c r="D107" s="155" t="s">
        <v>5723</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5672</v>
      </c>
      <c r="B108" s="151" t="s">
        <v>4856</v>
      </c>
      <c r="C108" s="152" t="s">
        <v>5724</v>
      </c>
      <c r="D108" s="155" t="s">
        <v>5725</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5672</v>
      </c>
      <c r="B109" s="150" t="s">
        <v>5726</v>
      </c>
      <c r="C109" s="148" t="s">
        <v>5727</v>
      </c>
      <c r="D109" s="154" t="s">
        <v>5728</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5672</v>
      </c>
      <c r="B110" s="151" t="s">
        <v>5726</v>
      </c>
      <c r="C110" s="152" t="s">
        <v>5729</v>
      </c>
      <c r="D110" s="155" t="s">
        <v>5730</v>
      </c>
      <c r="E110" s="158" t="s">
        <v>5731</v>
      </c>
      <c r="F110" s="161" t="s">
        <v>5449</v>
      </c>
      <c r="G110" s="164">
        <f>IF(COUNTIF(H110:AU110,"&lt;&gt;")=0,"",SUMPRODUCT(((Recommendations[ImplStatus]="Implemented")+(Recommendations[ImplStatus]="Compensated"))*ISNUMBER(MATCH(Recommendations[Id],H110:AU110,0)))/COUNTIF(H110:AU110,"&lt;&gt;"))</f>
        <v>0</v>
      </c>
      <c r="H110" s="167" t="s">
        <v>1791</v>
      </c>
      <c r="I110" s="167" t="s">
        <v>2265</v>
      </c>
      <c r="J110" s="167" t="s">
        <v>2272</v>
      </c>
      <c r="K110" s="167" t="s">
        <v>2279</v>
      </c>
      <c r="L110" s="167" t="s">
        <v>2285</v>
      </c>
      <c r="M110" s="167" t="s">
        <v>2292</v>
      </c>
      <c r="N110" s="167" t="s">
        <v>2298</v>
      </c>
      <c r="O110" s="167" t="s">
        <v>2305</v>
      </c>
      <c r="P110" s="167" t="s">
        <v>2311</v>
      </c>
      <c r="Q110" s="167" t="s">
        <v>2317</v>
      </c>
      <c r="R110" s="167" t="s">
        <v>2323</v>
      </c>
      <c r="S110" s="167" t="s">
        <v>2329</v>
      </c>
      <c r="T110" s="167" t="s">
        <v>2336</v>
      </c>
      <c r="U110" s="167" t="s">
        <v>2342</v>
      </c>
      <c r="V110" s="167" t="s">
        <v>2350</v>
      </c>
      <c r="W110" s="167" t="s">
        <v>2357</v>
      </c>
      <c r="X110" s="167" t="s">
        <v>2363</v>
      </c>
      <c r="Y110" s="167" t="s">
        <v>2369</v>
      </c>
      <c r="Z110" s="167" t="s">
        <v>2375</v>
      </c>
      <c r="AA110" s="167" t="s">
        <v>2381</v>
      </c>
      <c r="AB110" s="167" t="s">
        <v>2387</v>
      </c>
      <c r="AC110" s="167" t="s">
        <v>2394</v>
      </c>
      <c r="AD110" s="167" t="s">
        <v>2401</v>
      </c>
      <c r="AE110" s="167" t="s">
        <v>2407</v>
      </c>
      <c r="AF110" s="167" t="s">
        <v>2414</v>
      </c>
      <c r="AG110" s="167" t="s">
        <v>2419</v>
      </c>
      <c r="AH110" s="167" t="s">
        <v>2425</v>
      </c>
      <c r="AI110" s="167" t="s">
        <v>2432</v>
      </c>
      <c r="AJ110" s="167" t="s">
        <v>2440</v>
      </c>
      <c r="AK110" s="167" t="s">
        <v>2447</v>
      </c>
      <c r="AL110" s="167" t="s">
        <v>2453</v>
      </c>
      <c r="AM110" s="167" t="s">
        <v>2458</v>
      </c>
      <c r="AN110" s="167" t="s">
        <v>2464</v>
      </c>
      <c r="AO110" s="167" t="s">
        <v>2470</v>
      </c>
      <c r="AP110" s="167" t="s">
        <v>2477</v>
      </c>
      <c r="AQ110" s="167" t="s">
        <v>2483</v>
      </c>
      <c r="AR110" s="167" t="s">
        <v>2489</v>
      </c>
      <c r="AS110" s="167" t="s">
        <v>2495</v>
      </c>
      <c r="AT110" s="167" t="s">
        <v>2500</v>
      </c>
      <c r="AU110" s="181" t="s">
        <v>2506</v>
      </c>
    </row>
    <row r="111" spans="1:47" ht="60" customHeight="1" x14ac:dyDescent="0.35">
      <c r="A111" s="177" t="s">
        <v>5672</v>
      </c>
      <c r="B111" s="151" t="s">
        <v>5726</v>
      </c>
      <c r="C111" s="152" t="s">
        <v>5732</v>
      </c>
      <c r="D111" s="155" t="s">
        <v>5733</v>
      </c>
      <c r="E111" s="158" t="s">
        <v>5734</v>
      </c>
      <c r="F111" s="161" t="s">
        <v>5449</v>
      </c>
      <c r="G111" s="164">
        <f>IF(COUNTIF(H111:AU111,"&lt;&gt;")=0,"",SUMPRODUCT(((Recommendations[ImplStatus]="Implemented")+(Recommendations[ImplStatus]="Compensated"))*ISNUMBER(MATCH(Recommendations[Id],H111:AU111,0)))/COUNTIF(H111:AU111,"&lt;&gt;"))</f>
        <v>0</v>
      </c>
      <c r="H111" s="167" t="s">
        <v>445</v>
      </c>
      <c r="I111" s="167" t="s">
        <v>452</v>
      </c>
      <c r="J111" s="167" t="s">
        <v>459</v>
      </c>
      <c r="K111" s="167" t="s">
        <v>467</v>
      </c>
      <c r="L111" s="167" t="s">
        <v>474</v>
      </c>
      <c r="M111" s="167" t="s">
        <v>480</v>
      </c>
      <c r="N111" s="167" t="s">
        <v>487</v>
      </c>
      <c r="O111" s="167" t="s">
        <v>494</v>
      </c>
      <c r="P111" s="167" t="s">
        <v>581</v>
      </c>
      <c r="Q111" s="167" t="s">
        <v>588</v>
      </c>
      <c r="R111" s="167" t="s">
        <v>595</v>
      </c>
      <c r="S111" s="167" t="s">
        <v>601</v>
      </c>
      <c r="T111" s="167" t="s">
        <v>608</v>
      </c>
      <c r="U111" s="167" t="s">
        <v>615</v>
      </c>
      <c r="V111" s="167" t="s">
        <v>620</v>
      </c>
      <c r="W111" s="167" t="s">
        <v>627</v>
      </c>
      <c r="X111" s="167" t="s">
        <v>634</v>
      </c>
      <c r="Y111" s="167" t="s">
        <v>641</v>
      </c>
      <c r="Z111" s="167" t="s">
        <v>647</v>
      </c>
      <c r="AA111" s="167" t="s">
        <v>654</v>
      </c>
      <c r="AB111" s="167" t="s">
        <v>662</v>
      </c>
      <c r="AC111" s="167" t="s">
        <v>670</v>
      </c>
      <c r="AD111" s="167" t="s">
        <v>676</v>
      </c>
      <c r="AE111" s="167" t="s">
        <v>1791</v>
      </c>
      <c r="AF111" s="167" t="s">
        <v>2265</v>
      </c>
      <c r="AG111" s="167" t="s">
        <v>2272</v>
      </c>
      <c r="AH111" s="167" t="s">
        <v>2279</v>
      </c>
      <c r="AI111" s="167" t="s">
        <v>2285</v>
      </c>
      <c r="AJ111" s="167" t="s">
        <v>2292</v>
      </c>
      <c r="AK111" s="167" t="s">
        <v>2298</v>
      </c>
      <c r="AL111" s="167" t="s">
        <v>2305</v>
      </c>
      <c r="AM111" s="167" t="s">
        <v>2311</v>
      </c>
      <c r="AN111" s="167" t="s">
        <v>2317</v>
      </c>
      <c r="AO111" s="167" t="s">
        <v>2323</v>
      </c>
      <c r="AP111" s="167" t="s">
        <v>2329</v>
      </c>
      <c r="AQ111" s="167" t="s">
        <v>2336</v>
      </c>
      <c r="AR111" s="167" t="s">
        <v>2342</v>
      </c>
      <c r="AS111" s="167" t="s">
        <v>2350</v>
      </c>
      <c r="AT111" s="167" t="s">
        <v>2357</v>
      </c>
      <c r="AU111" s="181" t="s">
        <v>2363</v>
      </c>
    </row>
    <row r="112" spans="1:47" ht="60" customHeight="1" x14ac:dyDescent="0.35">
      <c r="A112" s="177" t="s">
        <v>5672</v>
      </c>
      <c r="B112" s="151" t="s">
        <v>5726</v>
      </c>
      <c r="C112" s="152" t="s">
        <v>5735</v>
      </c>
      <c r="D112" s="155" t="s">
        <v>5736</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5672</v>
      </c>
      <c r="B113" s="151" t="s">
        <v>5726</v>
      </c>
      <c r="C113" s="152" t="s">
        <v>5737</v>
      </c>
      <c r="D113" s="155" t="s">
        <v>5738</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5672</v>
      </c>
      <c r="B114" s="151" t="s">
        <v>5726</v>
      </c>
      <c r="C114" s="152" t="s">
        <v>5739</v>
      </c>
      <c r="D114" s="155" t="s">
        <v>5740</v>
      </c>
      <c r="E114" s="158"/>
      <c r="F114" s="161" t="s">
        <v>25</v>
      </c>
      <c r="G114" s="164">
        <f>IF(COUNTIF(H114:AU114,"&lt;&gt;")=0,"",SUMPRODUCT(((Recommendations[ImplStatus]="Implemented")+(Recommendations[ImplStatus]="Compensated"))*ISNUMBER(MATCH(Recommendations[Id],H114:AU114,0)))/COUNTIF(H114:AU114,"&lt;&gt;"))</f>
        <v>0</v>
      </c>
      <c r="H114" s="167" t="s">
        <v>1552</v>
      </c>
      <c r="I114" s="167" t="s">
        <v>1614</v>
      </c>
      <c r="J114" s="167" t="s">
        <v>1909</v>
      </c>
      <c r="K114" s="167" t="s">
        <v>1979</v>
      </c>
      <c r="L114" s="167" t="s">
        <v>2038</v>
      </c>
      <c r="M114" s="167" t="s">
        <v>2072</v>
      </c>
      <c r="N114" s="167" t="s">
        <v>2079</v>
      </c>
      <c r="O114" s="167" t="s">
        <v>2152</v>
      </c>
      <c r="P114" s="167" t="s">
        <v>2168</v>
      </c>
      <c r="Q114" s="167" t="s">
        <v>2204</v>
      </c>
      <c r="R114" s="167" t="s">
        <v>2235</v>
      </c>
      <c r="S114" s="167" t="s">
        <v>2541</v>
      </c>
      <c r="T114" s="167" t="s">
        <v>2549</v>
      </c>
      <c r="U114" s="167" t="s">
        <v>2556</v>
      </c>
      <c r="V114" s="167" t="s">
        <v>2563</v>
      </c>
      <c r="W114" s="167" t="s">
        <v>2607</v>
      </c>
      <c r="X114" s="167" t="s">
        <v>2621</v>
      </c>
      <c r="Y114" s="167" t="s">
        <v>2635</v>
      </c>
      <c r="Z114" s="167" t="s">
        <v>2642</v>
      </c>
      <c r="AA114" s="167" t="s">
        <v>2762</v>
      </c>
      <c r="AB114" s="167" t="s">
        <v>2770</v>
      </c>
      <c r="AC114" s="167" t="s">
        <v>2938</v>
      </c>
      <c r="AD114" s="167" t="s">
        <v>2946</v>
      </c>
      <c r="AE114" s="167" t="s">
        <v>3090</v>
      </c>
      <c r="AF114" s="167" t="s">
        <v>3098</v>
      </c>
      <c r="AG114" s="167" t="s">
        <v>3105</v>
      </c>
      <c r="AH114" s="167" t="s">
        <v>3112</v>
      </c>
      <c r="AI114" s="167" t="s">
        <v>3125</v>
      </c>
      <c r="AJ114" s="167" t="s">
        <v>3132</v>
      </c>
      <c r="AK114" s="167" t="s">
        <v>3183</v>
      </c>
      <c r="AL114" s="167" t="s">
        <v>3395</v>
      </c>
      <c r="AM114" s="167" t="s">
        <v>3402</v>
      </c>
      <c r="AN114" s="167" t="s">
        <v>3423</v>
      </c>
      <c r="AO114" s="167" t="s">
        <v>3430</v>
      </c>
      <c r="AP114" s="167" t="s">
        <v>3437</v>
      </c>
      <c r="AQ114" s="167" t="s">
        <v>3444</v>
      </c>
      <c r="AR114" s="167" t="s">
        <v>3451</v>
      </c>
      <c r="AS114" s="167" t="s">
        <v>3459</v>
      </c>
      <c r="AT114" s="167"/>
      <c r="AU114" s="181"/>
    </row>
    <row r="115" spans="1:47" ht="60" customHeight="1" x14ac:dyDescent="0.35">
      <c r="A115" s="177" t="s">
        <v>5672</v>
      </c>
      <c r="B115" s="151" t="s">
        <v>5726</v>
      </c>
      <c r="C115" s="152" t="s">
        <v>5741</v>
      </c>
      <c r="D115" s="155" t="s">
        <v>5742</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5672</v>
      </c>
      <c r="B116" s="151" t="s">
        <v>5726</v>
      </c>
      <c r="C116" s="152" t="s">
        <v>5743</v>
      </c>
      <c r="D116" s="155" t="s">
        <v>5744</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5672</v>
      </c>
      <c r="B117" s="151" t="s">
        <v>5726</v>
      </c>
      <c r="C117" s="152" t="s">
        <v>5745</v>
      </c>
      <c r="D117" s="155" t="s">
        <v>5746</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5672</v>
      </c>
      <c r="B118" s="151" t="s">
        <v>5726</v>
      </c>
      <c r="C118" s="152" t="s">
        <v>5747</v>
      </c>
      <c r="D118" s="155" t="s">
        <v>5748</v>
      </c>
      <c r="E118" s="158" t="s">
        <v>5749</v>
      </c>
      <c r="F118" s="161" t="s">
        <v>5449</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5672</v>
      </c>
      <c r="B119" s="151" t="s">
        <v>5726</v>
      </c>
      <c r="C119" s="152" t="s">
        <v>5750</v>
      </c>
      <c r="D119" s="155" t="s">
        <v>5751</v>
      </c>
      <c r="E119" s="158" t="s">
        <v>5752</v>
      </c>
      <c r="F119" s="161" t="s">
        <v>5449</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5672</v>
      </c>
      <c r="B120" s="150" t="s">
        <v>5753</v>
      </c>
      <c r="C120" s="148" t="s">
        <v>5754</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5672</v>
      </c>
      <c r="B121" s="151" t="s">
        <v>5753</v>
      </c>
      <c r="C121" s="152" t="s">
        <v>5755</v>
      </c>
      <c r="D121" s="155" t="s">
        <v>5756</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5672</v>
      </c>
      <c r="B122" s="151" t="s">
        <v>5753</v>
      </c>
      <c r="C122" s="152" t="s">
        <v>5757</v>
      </c>
      <c r="D122" s="155" t="s">
        <v>5758</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5672</v>
      </c>
      <c r="B123" s="151" t="s">
        <v>5753</v>
      </c>
      <c r="C123" s="152" t="s">
        <v>5759</v>
      </c>
      <c r="D123" s="155" t="s">
        <v>5760</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5672</v>
      </c>
      <c r="B124" s="151" t="s">
        <v>5753</v>
      </c>
      <c r="C124" s="152" t="s">
        <v>5761</v>
      </c>
      <c r="D124" s="155" t="s">
        <v>5762</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5672</v>
      </c>
      <c r="B125" s="151" t="s">
        <v>5753</v>
      </c>
      <c r="C125" s="152" t="s">
        <v>5763</v>
      </c>
      <c r="D125" s="155" t="s">
        <v>5764</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5672</v>
      </c>
      <c r="B126" s="151" t="s">
        <v>5753</v>
      </c>
      <c r="C126" s="152" t="s">
        <v>5765</v>
      </c>
      <c r="D126" s="155" t="s">
        <v>5766</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5672</v>
      </c>
      <c r="B127" s="151" t="s">
        <v>5753</v>
      </c>
      <c r="C127" s="152" t="s">
        <v>5767</v>
      </c>
      <c r="D127" s="155" t="s">
        <v>5768</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5672</v>
      </c>
      <c r="B128" s="151" t="s">
        <v>5753</v>
      </c>
      <c r="C128" s="152" t="s">
        <v>5769</v>
      </c>
      <c r="D128" s="155" t="s">
        <v>5770</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5672</v>
      </c>
      <c r="B129" s="151" t="s">
        <v>5753</v>
      </c>
      <c r="C129" s="152" t="s">
        <v>5771</v>
      </c>
      <c r="D129" s="155" t="s">
        <v>5772</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5672</v>
      </c>
      <c r="B130" s="151" t="s">
        <v>5753</v>
      </c>
      <c r="C130" s="152" t="s">
        <v>5773</v>
      </c>
      <c r="D130" s="155" t="s">
        <v>5774</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5672</v>
      </c>
      <c r="B131" s="151" t="s">
        <v>5753</v>
      </c>
      <c r="C131" s="152" t="s">
        <v>5775</v>
      </c>
      <c r="D131" s="155" t="s">
        <v>5776</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5672</v>
      </c>
      <c r="B132" s="151" t="s">
        <v>5753</v>
      </c>
      <c r="C132" s="152" t="s">
        <v>5777</v>
      </c>
      <c r="D132" s="155" t="s">
        <v>5778</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5672</v>
      </c>
      <c r="B133" s="150" t="s">
        <v>5779</v>
      </c>
      <c r="C133" s="148" t="s">
        <v>5780</v>
      </c>
      <c r="D133" s="154" t="s">
        <v>5781</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5672</v>
      </c>
      <c r="B134" s="151" t="s">
        <v>5779</v>
      </c>
      <c r="C134" s="152" t="s">
        <v>5782</v>
      </c>
      <c r="D134" s="155" t="s">
        <v>5783</v>
      </c>
      <c r="E134" s="158" t="s">
        <v>5784</v>
      </c>
      <c r="F134" s="161" t="s">
        <v>5453</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5672</v>
      </c>
      <c r="B135" s="151" t="s">
        <v>5779</v>
      </c>
      <c r="C135" s="152" t="s">
        <v>5785</v>
      </c>
      <c r="D135" s="155" t="s">
        <v>5786</v>
      </c>
      <c r="E135" s="158" t="s">
        <v>5787</v>
      </c>
      <c r="F135" s="161" t="s">
        <v>5453</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5672</v>
      </c>
      <c r="B136" s="151" t="s">
        <v>5779</v>
      </c>
      <c r="C136" s="152" t="s">
        <v>5788</v>
      </c>
      <c r="D136" s="155" t="s">
        <v>5789</v>
      </c>
      <c r="E136" s="158" t="s">
        <v>5790</v>
      </c>
      <c r="F136" s="161" t="s">
        <v>5449</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5672</v>
      </c>
      <c r="B137" s="151" t="s">
        <v>5779</v>
      </c>
      <c r="C137" s="152" t="s">
        <v>5791</v>
      </c>
      <c r="D137" s="155" t="s">
        <v>5792</v>
      </c>
      <c r="E137" s="158" t="s">
        <v>5793</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5672</v>
      </c>
      <c r="B138" s="150" t="s">
        <v>5089</v>
      </c>
      <c r="C138" s="148" t="s">
        <v>5794</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5672</v>
      </c>
      <c r="B139" s="151" t="s">
        <v>5089</v>
      </c>
      <c r="C139" s="152" t="s">
        <v>5795</v>
      </c>
      <c r="D139" s="155" t="s">
        <v>5796</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5672</v>
      </c>
      <c r="B140" s="151" t="s">
        <v>5089</v>
      </c>
      <c r="C140" s="152" t="s">
        <v>5797</v>
      </c>
      <c r="D140" s="155" t="s">
        <v>5798</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5672</v>
      </c>
      <c r="B141" s="150" t="s">
        <v>5799</v>
      </c>
      <c r="C141" s="148" t="s">
        <v>5800</v>
      </c>
      <c r="D141" s="154" t="s">
        <v>5801</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5672</v>
      </c>
      <c r="B142" s="151" t="s">
        <v>5799</v>
      </c>
      <c r="C142" s="152" t="s">
        <v>5802</v>
      </c>
      <c r="D142" s="155" t="s">
        <v>5803</v>
      </c>
      <c r="E142" s="158" t="s">
        <v>5804</v>
      </c>
      <c r="F142" s="161" t="s">
        <v>5449</v>
      </c>
      <c r="G142" s="164">
        <f>IF(COUNTIF(H142:AU142,"&lt;&gt;")=0,"",SUMPRODUCT(((Recommendations[ImplStatus]="Implemented")+(Recommendations[ImplStatus]="Compensated"))*ISNUMBER(MATCH(Recommendations[Id],H142:AU142,0)))/COUNTIF(H142:AU142,"&lt;&gt;"))</f>
        <v>0</v>
      </c>
      <c r="H142" s="167" t="s">
        <v>1328</v>
      </c>
      <c r="I142" s="167" t="s">
        <v>1336</v>
      </c>
      <c r="J142" s="167" t="s">
        <v>1349</v>
      </c>
      <c r="K142" s="167" t="s">
        <v>1356</v>
      </c>
      <c r="L142" s="167" t="s">
        <v>1362</v>
      </c>
      <c r="M142" s="167" t="s">
        <v>1369</v>
      </c>
      <c r="N142" s="167" t="s">
        <v>1376</v>
      </c>
      <c r="O142" s="167" t="s">
        <v>1383</v>
      </c>
      <c r="P142" s="167" t="s">
        <v>1390</v>
      </c>
      <c r="Q142" s="167" t="s">
        <v>1397</v>
      </c>
      <c r="R142" s="167" t="s">
        <v>1405</v>
      </c>
      <c r="S142" s="167" t="s">
        <v>1410</v>
      </c>
      <c r="T142" s="167" t="s">
        <v>1417</v>
      </c>
      <c r="U142" s="167" t="s">
        <v>1423</v>
      </c>
      <c r="V142" s="167" t="s">
        <v>1430</v>
      </c>
      <c r="W142" s="167" t="s">
        <v>1437</v>
      </c>
      <c r="X142" s="167" t="s">
        <v>1444</v>
      </c>
      <c r="Y142" s="167" t="s">
        <v>1449</v>
      </c>
      <c r="Z142" s="167" t="s">
        <v>1456</v>
      </c>
      <c r="AA142" s="167" t="s">
        <v>1468</v>
      </c>
      <c r="AB142" s="167" t="s">
        <v>1475</v>
      </c>
      <c r="AC142" s="167" t="s">
        <v>1479</v>
      </c>
      <c r="AD142" s="167" t="s">
        <v>1501</v>
      </c>
      <c r="AE142" s="167" t="s">
        <v>1509</v>
      </c>
      <c r="AF142" s="167" t="s">
        <v>1523</v>
      </c>
      <c r="AG142" s="167" t="s">
        <v>1560</v>
      </c>
      <c r="AH142" s="167" t="s">
        <v>1568</v>
      </c>
      <c r="AI142" s="167" t="s">
        <v>1583</v>
      </c>
      <c r="AJ142" s="167" t="s">
        <v>1598</v>
      </c>
      <c r="AK142" s="167" t="s">
        <v>1622</v>
      </c>
      <c r="AL142" s="167" t="s">
        <v>1629</v>
      </c>
      <c r="AM142" s="167" t="s">
        <v>1690</v>
      </c>
      <c r="AN142" s="167" t="s">
        <v>1712</v>
      </c>
      <c r="AO142" s="167" t="s">
        <v>1720</v>
      </c>
      <c r="AP142" s="167" t="s">
        <v>1726</v>
      </c>
      <c r="AQ142" s="167" t="s">
        <v>1732</v>
      </c>
      <c r="AR142" s="167" t="s">
        <v>1738</v>
      </c>
      <c r="AS142" s="167" t="s">
        <v>1743</v>
      </c>
      <c r="AT142" s="167" t="s">
        <v>1749</v>
      </c>
      <c r="AU142" s="181" t="s">
        <v>1833</v>
      </c>
    </row>
    <row r="143" spans="1:47" ht="60" customHeight="1" x14ac:dyDescent="0.35">
      <c r="A143" s="177" t="s">
        <v>5672</v>
      </c>
      <c r="B143" s="151" t="s">
        <v>5799</v>
      </c>
      <c r="C143" s="152" t="s">
        <v>5805</v>
      </c>
      <c r="D143" s="155" t="s">
        <v>5806</v>
      </c>
      <c r="E143" s="158" t="s">
        <v>5807</v>
      </c>
      <c r="F143" s="161" t="s">
        <v>5449</v>
      </c>
      <c r="G143" s="164">
        <f>IF(COUNTIF(H143:AU143,"&lt;&gt;")=0,"",SUMPRODUCT(((Recommendations[ImplStatus]="Implemented")+(Recommendations[ImplStatus]="Compensated"))*ISNUMBER(MATCH(Recommendations[Id],H143:AU143,0)))/COUNTIF(H143:AU143,"&lt;&gt;"))</f>
        <v>0</v>
      </c>
      <c r="H143" s="167" t="s">
        <v>2600</v>
      </c>
      <c r="I143" s="167" t="s">
        <v>2649</v>
      </c>
      <c r="J143" s="167" t="s">
        <v>2657</v>
      </c>
      <c r="K143" s="167" t="s">
        <v>3248</v>
      </c>
      <c r="L143" s="167" t="s">
        <v>3346</v>
      </c>
      <c r="M143" s="167" t="s">
        <v>3353</v>
      </c>
      <c r="N143" s="167" t="s">
        <v>3360</v>
      </c>
      <c r="O143" s="167" t="s">
        <v>3367</v>
      </c>
      <c r="P143" s="167" t="s">
        <v>3382</v>
      </c>
      <c r="Q143" s="167" t="s">
        <v>3389</v>
      </c>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5672</v>
      </c>
      <c r="B144" s="151" t="s">
        <v>5799</v>
      </c>
      <c r="C144" s="152" t="s">
        <v>5808</v>
      </c>
      <c r="D144" s="155" t="s">
        <v>5809</v>
      </c>
      <c r="E144" s="158" t="s">
        <v>5810</v>
      </c>
      <c r="F144" s="161" t="s">
        <v>5453</v>
      </c>
      <c r="G144" s="164">
        <f>IF(COUNTIF(H144:AU144,"&lt;&gt;")=0,"",SUMPRODUCT(((Recommendations[ImplStatus]="Implemented")+(Recommendations[ImplStatus]="Compensated"))*ISNUMBER(MATCH(Recommendations[Id],H144:AU144,0)))/COUNTIF(H144:AU144,"&lt;&gt;"))</f>
        <v>0</v>
      </c>
      <c r="H144" s="167" t="s">
        <v>737</v>
      </c>
      <c r="I144" s="167" t="s">
        <v>744</v>
      </c>
      <c r="J144" s="167" t="s">
        <v>751</v>
      </c>
      <c r="K144" s="167" t="s">
        <v>758</v>
      </c>
      <c r="L144" s="167" t="s">
        <v>765</v>
      </c>
      <c r="M144" s="167" t="s">
        <v>771</v>
      </c>
      <c r="N144" s="167" t="s">
        <v>778</v>
      </c>
      <c r="O144" s="167" t="s">
        <v>785</v>
      </c>
      <c r="P144" s="167" t="s">
        <v>792</v>
      </c>
      <c r="Q144" s="167" t="s">
        <v>799</v>
      </c>
      <c r="R144" s="167" t="s">
        <v>806</v>
      </c>
      <c r="S144" s="167" t="s">
        <v>812</v>
      </c>
      <c r="T144" s="167" t="s">
        <v>818</v>
      </c>
      <c r="U144" s="167" t="s">
        <v>824</v>
      </c>
      <c r="V144" s="167" t="s">
        <v>830</v>
      </c>
      <c r="W144" s="167" t="s">
        <v>836</v>
      </c>
      <c r="X144" s="167" t="s">
        <v>842</v>
      </c>
      <c r="Y144" s="167" t="s">
        <v>847</v>
      </c>
      <c r="Z144" s="167" t="s">
        <v>854</v>
      </c>
      <c r="AA144" s="167" t="s">
        <v>860</v>
      </c>
      <c r="AB144" s="167" t="s">
        <v>866</v>
      </c>
      <c r="AC144" s="167" t="s">
        <v>872</v>
      </c>
      <c r="AD144" s="167" t="s">
        <v>878</v>
      </c>
      <c r="AE144" s="167" t="s">
        <v>884</v>
      </c>
      <c r="AF144" s="167" t="s">
        <v>890</v>
      </c>
      <c r="AG144" s="167" t="s">
        <v>897</v>
      </c>
      <c r="AH144" s="167" t="s">
        <v>904</v>
      </c>
      <c r="AI144" s="167" t="s">
        <v>911</v>
      </c>
      <c r="AJ144" s="167" t="s">
        <v>917</v>
      </c>
      <c r="AK144" s="167" t="s">
        <v>923</v>
      </c>
      <c r="AL144" s="167" t="s">
        <v>929</v>
      </c>
      <c r="AM144" s="167" t="s">
        <v>935</v>
      </c>
      <c r="AN144" s="167" t="s">
        <v>941</v>
      </c>
      <c r="AO144" s="167" t="s">
        <v>947</v>
      </c>
      <c r="AP144" s="167" t="s">
        <v>953</v>
      </c>
      <c r="AQ144" s="167" t="s">
        <v>959</v>
      </c>
      <c r="AR144" s="167" t="s">
        <v>965</v>
      </c>
      <c r="AS144" s="167" t="s">
        <v>971</v>
      </c>
      <c r="AT144" s="167" t="s">
        <v>977</v>
      </c>
      <c r="AU144" s="181" t="s">
        <v>983</v>
      </c>
    </row>
    <row r="145" spans="1:47" ht="60" customHeight="1" x14ac:dyDescent="0.35">
      <c r="A145" s="177" t="s">
        <v>5672</v>
      </c>
      <c r="B145" s="151" t="s">
        <v>5799</v>
      </c>
      <c r="C145" s="152" t="s">
        <v>5811</v>
      </c>
      <c r="D145" s="155" t="s">
        <v>5812</v>
      </c>
      <c r="E145" s="158" t="s">
        <v>5813</v>
      </c>
      <c r="F145" s="161" t="s">
        <v>5449</v>
      </c>
      <c r="G145" s="164">
        <f>IF(COUNTIF(H145:AU145,"&lt;&gt;")=0,"",SUMPRODUCT(((Recommendations[ImplStatus]="Implemented")+(Recommendations[ImplStatus]="Compensated"))*ISNUMBER(MATCH(Recommendations[Id],H145:AU145,0)))/COUNTIF(H145:AU145,"&lt;&gt;"))</f>
        <v>0</v>
      </c>
      <c r="H145" s="167" t="s">
        <v>321</v>
      </c>
      <c r="I145" s="167" t="s">
        <v>327</v>
      </c>
      <c r="J145" s="167" t="s">
        <v>1158</v>
      </c>
      <c r="K145" s="167" t="s">
        <v>1166</v>
      </c>
      <c r="L145" s="167" t="s">
        <v>1171</v>
      </c>
      <c r="M145" s="167" t="s">
        <v>1177</v>
      </c>
      <c r="N145" s="167" t="s">
        <v>1183</v>
      </c>
      <c r="O145" s="167" t="s">
        <v>1188</v>
      </c>
      <c r="P145" s="167" t="s">
        <v>1194</v>
      </c>
      <c r="Q145" s="167" t="s">
        <v>1199</v>
      </c>
      <c r="R145" s="167" t="s">
        <v>1204</v>
      </c>
      <c r="S145" s="167" t="s">
        <v>1209</v>
      </c>
      <c r="T145" s="167" t="s">
        <v>1214</v>
      </c>
      <c r="U145" s="167" t="s">
        <v>1219</v>
      </c>
      <c r="V145" s="167" t="s">
        <v>1225</v>
      </c>
      <c r="W145" s="167" t="s">
        <v>1230</v>
      </c>
      <c r="X145" s="167" t="s">
        <v>1235</v>
      </c>
      <c r="Y145" s="167" t="s">
        <v>1240</v>
      </c>
      <c r="Z145" s="167" t="s">
        <v>1246</v>
      </c>
      <c r="AA145" s="167" t="s">
        <v>1251</v>
      </c>
      <c r="AB145" s="167" t="s">
        <v>1256</v>
      </c>
      <c r="AC145" s="167" t="s">
        <v>1261</v>
      </c>
      <c r="AD145" s="167" t="s">
        <v>1266</v>
      </c>
      <c r="AE145" s="167" t="s">
        <v>1272</v>
      </c>
      <c r="AF145" s="167" t="s">
        <v>1278</v>
      </c>
      <c r="AG145" s="167" t="s">
        <v>1283</v>
      </c>
      <c r="AH145" s="167" t="s">
        <v>1289</v>
      </c>
      <c r="AI145" s="167" t="s">
        <v>1294</v>
      </c>
      <c r="AJ145" s="167" t="s">
        <v>1299</v>
      </c>
      <c r="AK145" s="167" t="s">
        <v>1697</v>
      </c>
      <c r="AL145" s="167" t="s">
        <v>2628</v>
      </c>
      <c r="AM145" s="167" t="s">
        <v>2694</v>
      </c>
      <c r="AN145" s="167" t="s">
        <v>2700</v>
      </c>
      <c r="AO145" s="167" t="s">
        <v>2708</v>
      </c>
      <c r="AP145" s="167" t="s">
        <v>2712</v>
      </c>
      <c r="AQ145" s="167" t="s">
        <v>2718</v>
      </c>
      <c r="AR145" s="167" t="s">
        <v>2722</v>
      </c>
      <c r="AS145" s="167" t="s">
        <v>2726</v>
      </c>
      <c r="AT145" s="167" t="s">
        <v>2730</v>
      </c>
      <c r="AU145" s="181" t="s">
        <v>3256</v>
      </c>
    </row>
    <row r="146" spans="1:47" ht="60" customHeight="1" x14ac:dyDescent="0.35">
      <c r="A146" s="177" t="s">
        <v>5672</v>
      </c>
      <c r="B146" s="151" t="s">
        <v>5799</v>
      </c>
      <c r="C146" s="152" t="s">
        <v>5814</v>
      </c>
      <c r="D146" s="155" t="s">
        <v>5815</v>
      </c>
      <c r="E146" s="158" t="s">
        <v>5816</v>
      </c>
      <c r="F146" s="161" t="s">
        <v>5449</v>
      </c>
      <c r="G146" s="164">
        <f>IF(COUNTIF(H146:AU146,"&lt;&gt;")=0,"",SUMPRODUCT(((Recommendations[ImplStatus]="Implemented")+(Recommendations[ImplStatus]="Compensated"))*ISNUMBER(MATCH(Recommendations[Id],H146:AU146,0)))/COUNTIF(H146:AU146,"&lt;&gt;"))</f>
        <v>0</v>
      </c>
      <c r="H146" s="167" t="s">
        <v>2786</v>
      </c>
      <c r="I146" s="167" t="s">
        <v>2792</v>
      </c>
      <c r="J146" s="167" t="s">
        <v>2799</v>
      </c>
      <c r="K146" s="167" t="s">
        <v>2812</v>
      </c>
      <c r="L146" s="167" t="s">
        <v>2820</v>
      </c>
      <c r="M146" s="167" t="s">
        <v>2828</v>
      </c>
      <c r="N146" s="167" t="s">
        <v>2834</v>
      </c>
      <c r="O146" s="167" t="s">
        <v>2840</v>
      </c>
      <c r="P146" s="167" t="s">
        <v>2846</v>
      </c>
      <c r="Q146" s="167" t="s">
        <v>2853</v>
      </c>
      <c r="R146" s="167" t="s">
        <v>2861</v>
      </c>
      <c r="S146" s="167" t="s">
        <v>2868</v>
      </c>
      <c r="T146" s="167" t="s">
        <v>2875</v>
      </c>
      <c r="U146" s="167" t="s">
        <v>2883</v>
      </c>
      <c r="V146" s="167" t="s">
        <v>2890</v>
      </c>
      <c r="W146" s="167" t="s">
        <v>3191</v>
      </c>
      <c r="X146" s="167" t="s">
        <v>3338</v>
      </c>
      <c r="Y146" s="167" t="s">
        <v>3410</v>
      </c>
      <c r="Z146" s="167" t="s">
        <v>3416</v>
      </c>
      <c r="AA146" s="167" t="s">
        <v>3466</v>
      </c>
      <c r="AB146" s="167" t="s">
        <v>3470</v>
      </c>
      <c r="AC146" s="167" t="s">
        <v>3478</v>
      </c>
      <c r="AD146" s="167" t="s">
        <v>3497</v>
      </c>
      <c r="AE146" s="167" t="s">
        <v>3503</v>
      </c>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5672</v>
      </c>
      <c r="B147" s="151" t="s">
        <v>5799</v>
      </c>
      <c r="C147" s="152" t="s">
        <v>5817</v>
      </c>
      <c r="D147" s="155" t="s">
        <v>5818</v>
      </c>
      <c r="E147" s="158" t="s">
        <v>5819</v>
      </c>
      <c r="F147" s="161" t="s">
        <v>5449</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5672</v>
      </c>
      <c r="B148" s="150" t="s">
        <v>5820</v>
      </c>
      <c r="C148" s="148" t="s">
        <v>5821</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5672</v>
      </c>
      <c r="B149" s="151" t="s">
        <v>5820</v>
      </c>
      <c r="C149" s="152" t="s">
        <v>5822</v>
      </c>
      <c r="D149" s="155" t="s">
        <v>5823</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5672</v>
      </c>
      <c r="B150" s="151" t="s">
        <v>5820</v>
      </c>
      <c r="C150" s="152" t="s">
        <v>5824</v>
      </c>
      <c r="D150" s="155" t="s">
        <v>5825</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5672</v>
      </c>
      <c r="B151" s="151" t="s">
        <v>5820</v>
      </c>
      <c r="C151" s="152" t="s">
        <v>5826</v>
      </c>
      <c r="D151" s="155" t="s">
        <v>5827</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5672</v>
      </c>
      <c r="B152" s="151" t="s">
        <v>5820</v>
      </c>
      <c r="C152" s="152" t="s">
        <v>5828</v>
      </c>
      <c r="D152" s="155" t="s">
        <v>5829</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5672</v>
      </c>
      <c r="B153" s="151" t="s">
        <v>5820</v>
      </c>
      <c r="C153" s="152" t="s">
        <v>5830</v>
      </c>
      <c r="D153" s="155" t="s">
        <v>5831</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5832</v>
      </c>
      <c r="B154" s="149" t="s">
        <v>25</v>
      </c>
      <c r="C154" s="147" t="s">
        <v>5833</v>
      </c>
      <c r="D154" s="153" t="s">
        <v>5834</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5832</v>
      </c>
      <c r="B155" s="150" t="s">
        <v>5835</v>
      </c>
      <c r="C155" s="148" t="s">
        <v>5836</v>
      </c>
      <c r="D155" s="154" t="s">
        <v>5837</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5832</v>
      </c>
      <c r="B156" s="151" t="s">
        <v>5835</v>
      </c>
      <c r="C156" s="152" t="s">
        <v>5838</v>
      </c>
      <c r="D156" s="155" t="s">
        <v>5839</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5832</v>
      </c>
      <c r="B157" s="151" t="s">
        <v>5835</v>
      </c>
      <c r="C157" s="152" t="s">
        <v>5840</v>
      </c>
      <c r="D157" s="155" t="s">
        <v>5841</v>
      </c>
      <c r="E157" s="158" t="s">
        <v>5842</v>
      </c>
      <c r="F157" s="161" t="s">
        <v>5449</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5832</v>
      </c>
      <c r="B158" s="151" t="s">
        <v>5835</v>
      </c>
      <c r="C158" s="152" t="s">
        <v>5843</v>
      </c>
      <c r="D158" s="155" t="s">
        <v>5844</v>
      </c>
      <c r="E158" s="158" t="s">
        <v>5845</v>
      </c>
      <c r="F158" s="161" t="s">
        <v>5449</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5832</v>
      </c>
      <c r="B159" s="151" t="s">
        <v>5835</v>
      </c>
      <c r="C159" s="152" t="s">
        <v>5846</v>
      </c>
      <c r="D159" s="155" t="s">
        <v>5847</v>
      </c>
      <c r="E159" s="158" t="s">
        <v>5848</v>
      </c>
      <c r="F159" s="161" t="s">
        <v>5449</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5832</v>
      </c>
      <c r="B160" s="151" t="s">
        <v>5835</v>
      </c>
      <c r="C160" s="152" t="s">
        <v>5849</v>
      </c>
      <c r="D160" s="155" t="s">
        <v>5850</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5832</v>
      </c>
      <c r="B161" s="151" t="s">
        <v>5835</v>
      </c>
      <c r="C161" s="152" t="s">
        <v>5851</v>
      </c>
      <c r="D161" s="155" t="s">
        <v>5852</v>
      </c>
      <c r="E161" s="158" t="s">
        <v>5853</v>
      </c>
      <c r="F161" s="161" t="s">
        <v>5449</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5832</v>
      </c>
      <c r="B162" s="151" t="s">
        <v>5835</v>
      </c>
      <c r="C162" s="152" t="s">
        <v>5854</v>
      </c>
      <c r="D162" s="155" t="s">
        <v>5855</v>
      </c>
      <c r="E162" s="158" t="s">
        <v>5856</v>
      </c>
      <c r="F162" s="161" t="s">
        <v>5449</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5832</v>
      </c>
      <c r="B163" s="151" t="s">
        <v>5835</v>
      </c>
      <c r="C163" s="152" t="s">
        <v>5857</v>
      </c>
      <c r="D163" s="155" t="s">
        <v>5858</v>
      </c>
      <c r="E163" s="158" t="s">
        <v>5859</v>
      </c>
      <c r="F163" s="161" t="s">
        <v>5449</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5832</v>
      </c>
      <c r="B164" s="150" t="s">
        <v>5253</v>
      </c>
      <c r="C164" s="148" t="s">
        <v>5860</v>
      </c>
      <c r="D164" s="154" t="s">
        <v>5861</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5832</v>
      </c>
      <c r="B165" s="151" t="s">
        <v>5253</v>
      </c>
      <c r="C165" s="152" t="s">
        <v>5862</v>
      </c>
      <c r="D165" s="155" t="s">
        <v>5863</v>
      </c>
      <c r="E165" s="158" t="s">
        <v>5864</v>
      </c>
      <c r="F165" s="161" t="s">
        <v>5449</v>
      </c>
      <c r="G165" s="164">
        <f>IF(COUNTIF(H165:AU165,"&lt;&gt;")=0,"",SUMPRODUCT(((Recommendations[ImplStatus]="Implemented")+(Recommendations[ImplStatus]="Compensated"))*ISNUMBER(MATCH(Recommendations[Id],H165:AU165,0)))/COUNTIF(H165:AU165,"&lt;&gt;"))</f>
        <v>0</v>
      </c>
      <c r="H165" s="167" t="s">
        <v>1034</v>
      </c>
      <c r="I165" s="167" t="s">
        <v>1040</v>
      </c>
      <c r="J165" s="167" t="s">
        <v>1046</v>
      </c>
      <c r="K165" s="167" t="s">
        <v>1053</v>
      </c>
      <c r="L165" s="167" t="s">
        <v>1060</v>
      </c>
      <c r="M165" s="167" t="s">
        <v>1067</v>
      </c>
      <c r="N165" s="167" t="s">
        <v>1074</v>
      </c>
      <c r="O165" s="167" t="s">
        <v>1082</v>
      </c>
      <c r="P165" s="167" t="s">
        <v>1086</v>
      </c>
      <c r="Q165" s="167" t="s">
        <v>1090</v>
      </c>
      <c r="R165" s="167" t="s">
        <v>1095</v>
      </c>
      <c r="S165" s="167" t="s">
        <v>1100</v>
      </c>
      <c r="T165" s="167" t="s">
        <v>1104</v>
      </c>
      <c r="U165" s="167" t="s">
        <v>1108</v>
      </c>
      <c r="V165" s="167" t="s">
        <v>1113</v>
      </c>
      <c r="W165" s="167" t="s">
        <v>1117</v>
      </c>
      <c r="X165" s="167" t="s">
        <v>1121</v>
      </c>
      <c r="Y165" s="167" t="s">
        <v>1126</v>
      </c>
      <c r="Z165" s="167" t="s">
        <v>1133</v>
      </c>
      <c r="AA165" s="167" t="s">
        <v>1140</v>
      </c>
      <c r="AB165" s="167" t="s">
        <v>1145</v>
      </c>
      <c r="AC165" s="167" t="s">
        <v>1149</v>
      </c>
      <c r="AD165" s="167" t="s">
        <v>1153</v>
      </c>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5832</v>
      </c>
      <c r="B166" s="151" t="s">
        <v>5253</v>
      </c>
      <c r="C166" s="152" t="s">
        <v>5865</v>
      </c>
      <c r="D166" s="155" t="s">
        <v>5866</v>
      </c>
      <c r="E166" s="158" t="s">
        <v>5867</v>
      </c>
      <c r="F166" s="161" t="s">
        <v>5449</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5832</v>
      </c>
      <c r="B167" s="151" t="s">
        <v>5253</v>
      </c>
      <c r="C167" s="152" t="s">
        <v>5868</v>
      </c>
      <c r="D167" s="155" t="s">
        <v>5869</v>
      </c>
      <c r="E167" s="158" t="s">
        <v>5870</v>
      </c>
      <c r="F167" s="161" t="s">
        <v>5449</v>
      </c>
      <c r="G167" s="164">
        <f>IF(COUNTIF(H167:AU167,"&lt;&gt;")=0,"",SUMPRODUCT(((Recommendations[ImplStatus]="Implemented")+(Recommendations[ImplStatus]="Compensated"))*ISNUMBER(MATCH(Recommendations[Id],H167:AU167,0)))/COUNTIF(H167:AU167,"&lt;&gt;"))</f>
        <v>0</v>
      </c>
      <c r="H167" s="167" t="s">
        <v>321</v>
      </c>
      <c r="I167" s="167" t="s">
        <v>327</v>
      </c>
      <c r="J167" s="167" t="s">
        <v>1158</v>
      </c>
      <c r="K167" s="167" t="s">
        <v>1166</v>
      </c>
      <c r="L167" s="167" t="s">
        <v>1171</v>
      </c>
      <c r="M167" s="167" t="s">
        <v>1177</v>
      </c>
      <c r="N167" s="167" t="s">
        <v>1183</v>
      </c>
      <c r="O167" s="167" t="s">
        <v>1188</v>
      </c>
      <c r="P167" s="167" t="s">
        <v>1194</v>
      </c>
      <c r="Q167" s="167" t="s">
        <v>1199</v>
      </c>
      <c r="R167" s="167" t="s">
        <v>1204</v>
      </c>
      <c r="S167" s="167" t="s">
        <v>1209</v>
      </c>
      <c r="T167" s="167" t="s">
        <v>1214</v>
      </c>
      <c r="U167" s="167" t="s">
        <v>1219</v>
      </c>
      <c r="V167" s="167" t="s">
        <v>1225</v>
      </c>
      <c r="W167" s="167" t="s">
        <v>1230</v>
      </c>
      <c r="X167" s="167" t="s">
        <v>1235</v>
      </c>
      <c r="Y167" s="167" t="s">
        <v>1240</v>
      </c>
      <c r="Z167" s="167" t="s">
        <v>1246</v>
      </c>
      <c r="AA167" s="167" t="s">
        <v>1251</v>
      </c>
      <c r="AB167" s="167" t="s">
        <v>1256</v>
      </c>
      <c r="AC167" s="167" t="s">
        <v>1261</v>
      </c>
      <c r="AD167" s="167" t="s">
        <v>1266</v>
      </c>
      <c r="AE167" s="167" t="s">
        <v>1272</v>
      </c>
      <c r="AF167" s="167" t="s">
        <v>1278</v>
      </c>
      <c r="AG167" s="167" t="s">
        <v>1283</v>
      </c>
      <c r="AH167" s="167" t="s">
        <v>1289</v>
      </c>
      <c r="AI167" s="167" t="s">
        <v>1294</v>
      </c>
      <c r="AJ167" s="167" t="s">
        <v>1299</v>
      </c>
      <c r="AK167" s="167" t="s">
        <v>1697</v>
      </c>
      <c r="AL167" s="167" t="s">
        <v>2628</v>
      </c>
      <c r="AM167" s="167" t="s">
        <v>2694</v>
      </c>
      <c r="AN167" s="167" t="s">
        <v>2700</v>
      </c>
      <c r="AO167" s="167" t="s">
        <v>2708</v>
      </c>
      <c r="AP167" s="167" t="s">
        <v>2712</v>
      </c>
      <c r="AQ167" s="167" t="s">
        <v>2718</v>
      </c>
      <c r="AR167" s="167" t="s">
        <v>2722</v>
      </c>
      <c r="AS167" s="167" t="s">
        <v>2726</v>
      </c>
      <c r="AT167" s="167" t="s">
        <v>2730</v>
      </c>
      <c r="AU167" s="181" t="s">
        <v>3256</v>
      </c>
    </row>
    <row r="168" spans="1:47" ht="60" customHeight="1" x14ac:dyDescent="0.35">
      <c r="A168" s="177" t="s">
        <v>5832</v>
      </c>
      <c r="B168" s="151" t="s">
        <v>5253</v>
      </c>
      <c r="C168" s="152" t="s">
        <v>5871</v>
      </c>
      <c r="D168" s="155" t="s">
        <v>5872</v>
      </c>
      <c r="E168" s="158"/>
      <c r="F168" s="161" t="s">
        <v>25</v>
      </c>
      <c r="G168" s="164">
        <f>IF(COUNTIF(H168:AU168,"&lt;&gt;")=0,"",SUMPRODUCT(((Recommendations[ImplStatus]="Implemented")+(Recommendations[ImplStatus]="Compensated"))*ISNUMBER(MATCH(Recommendations[Id],H168:AU168,0)))/COUNTIF(H168:AU168,"&lt;&gt;"))</f>
        <v>0</v>
      </c>
      <c r="H168" s="167" t="s">
        <v>2786</v>
      </c>
      <c r="I168" s="167" t="s">
        <v>2792</v>
      </c>
      <c r="J168" s="167" t="s">
        <v>2799</v>
      </c>
      <c r="K168" s="167" t="s">
        <v>2812</v>
      </c>
      <c r="L168" s="167" t="s">
        <v>2820</v>
      </c>
      <c r="M168" s="167" t="s">
        <v>2828</v>
      </c>
      <c r="N168" s="167" t="s">
        <v>2834</v>
      </c>
      <c r="O168" s="167" t="s">
        <v>2840</v>
      </c>
      <c r="P168" s="167" t="s">
        <v>2846</v>
      </c>
      <c r="Q168" s="167" t="s">
        <v>2853</v>
      </c>
      <c r="R168" s="167" t="s">
        <v>2861</v>
      </c>
      <c r="S168" s="167" t="s">
        <v>2868</v>
      </c>
      <c r="T168" s="167" t="s">
        <v>2875</v>
      </c>
      <c r="U168" s="167" t="s">
        <v>2883</v>
      </c>
      <c r="V168" s="167" t="s">
        <v>2890</v>
      </c>
      <c r="W168" s="167" t="s">
        <v>3191</v>
      </c>
      <c r="X168" s="167" t="s">
        <v>3338</v>
      </c>
      <c r="Y168" s="167" t="s">
        <v>3478</v>
      </c>
      <c r="Z168" s="167" t="s">
        <v>3497</v>
      </c>
      <c r="AA168" s="167" t="s">
        <v>3503</v>
      </c>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5832</v>
      </c>
      <c r="B169" s="151" t="s">
        <v>5253</v>
      </c>
      <c r="C169" s="152" t="s">
        <v>5873</v>
      </c>
      <c r="D169" s="155" t="s">
        <v>5874</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5832</v>
      </c>
      <c r="B170" s="151" t="s">
        <v>5253</v>
      </c>
      <c r="C170" s="152" t="s">
        <v>5875</v>
      </c>
      <c r="D170" s="155" t="s">
        <v>5876</v>
      </c>
      <c r="E170" s="158" t="s">
        <v>5877</v>
      </c>
      <c r="F170" s="161" t="s">
        <v>5463</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5832</v>
      </c>
      <c r="B171" s="151" t="s">
        <v>5253</v>
      </c>
      <c r="C171" s="152" t="s">
        <v>5878</v>
      </c>
      <c r="D171" s="155" t="s">
        <v>5879</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5832</v>
      </c>
      <c r="B172" s="151" t="s">
        <v>5253</v>
      </c>
      <c r="C172" s="152" t="s">
        <v>5880</v>
      </c>
      <c r="D172" s="155" t="s">
        <v>5881</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5832</v>
      </c>
      <c r="B173" s="151" t="s">
        <v>5253</v>
      </c>
      <c r="C173" s="152" t="s">
        <v>5882</v>
      </c>
      <c r="D173" s="155" t="s">
        <v>5883</v>
      </c>
      <c r="E173" s="158" t="s">
        <v>5884</v>
      </c>
      <c r="F173" s="161" t="s">
        <v>5449</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5832</v>
      </c>
      <c r="B174" s="150" t="s">
        <v>5885</v>
      </c>
      <c r="C174" s="148" t="s">
        <v>5886</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5832</v>
      </c>
      <c r="B175" s="151" t="s">
        <v>5885</v>
      </c>
      <c r="C175" s="152" t="s">
        <v>5887</v>
      </c>
      <c r="D175" s="155" t="s">
        <v>5888</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5832</v>
      </c>
      <c r="B176" s="151" t="s">
        <v>5885</v>
      </c>
      <c r="C176" s="152" t="s">
        <v>5889</v>
      </c>
      <c r="D176" s="155" t="s">
        <v>5890</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5832</v>
      </c>
      <c r="B177" s="151" t="s">
        <v>5885</v>
      </c>
      <c r="C177" s="152" t="s">
        <v>5891</v>
      </c>
      <c r="D177" s="155" t="s">
        <v>5892</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5832</v>
      </c>
      <c r="B178" s="151" t="s">
        <v>5885</v>
      </c>
      <c r="C178" s="152" t="s">
        <v>5893</v>
      </c>
      <c r="D178" s="155" t="s">
        <v>5894</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5832</v>
      </c>
      <c r="B179" s="151" t="s">
        <v>5885</v>
      </c>
      <c r="C179" s="152" t="s">
        <v>5895</v>
      </c>
      <c r="D179" s="155" t="s">
        <v>5896</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5897</v>
      </c>
      <c r="B180" s="149" t="s">
        <v>25</v>
      </c>
      <c r="C180" s="147" t="s">
        <v>5898</v>
      </c>
      <c r="D180" s="153" t="s">
        <v>5899</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5897</v>
      </c>
      <c r="B181" s="150" t="s">
        <v>5900</v>
      </c>
      <c r="C181" s="148" t="s">
        <v>5901</v>
      </c>
      <c r="D181" s="154" t="s">
        <v>5902</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5897</v>
      </c>
      <c r="B182" s="151" t="s">
        <v>5900</v>
      </c>
      <c r="C182" s="152" t="s">
        <v>5903</v>
      </c>
      <c r="D182" s="155" t="s">
        <v>5904</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5897</v>
      </c>
      <c r="B183" s="151" t="s">
        <v>5900</v>
      </c>
      <c r="C183" s="152" t="s">
        <v>5905</v>
      </c>
      <c r="D183" s="155" t="s">
        <v>5906</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5897</v>
      </c>
      <c r="B184" s="151" t="s">
        <v>5900</v>
      </c>
      <c r="C184" s="152" t="s">
        <v>5907</v>
      </c>
      <c r="D184" s="155" t="s">
        <v>5908</v>
      </c>
      <c r="E184" s="158" t="s">
        <v>5909</v>
      </c>
      <c r="F184" s="161" t="s">
        <v>5449</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5897</v>
      </c>
      <c r="B185" s="151" t="s">
        <v>5900</v>
      </c>
      <c r="C185" s="152" t="s">
        <v>5910</v>
      </c>
      <c r="D185" s="155" t="s">
        <v>5911</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5897</v>
      </c>
      <c r="B186" s="151" t="s">
        <v>5900</v>
      </c>
      <c r="C186" s="152" t="s">
        <v>5912</v>
      </c>
      <c r="D186" s="155" t="s">
        <v>5913</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5897</v>
      </c>
      <c r="B187" s="151" t="s">
        <v>5900</v>
      </c>
      <c r="C187" s="152" t="s">
        <v>5914</v>
      </c>
      <c r="D187" s="155" t="s">
        <v>5915</v>
      </c>
      <c r="E187" s="158" t="s">
        <v>5916</v>
      </c>
      <c r="F187" s="161" t="s">
        <v>5449</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5897</v>
      </c>
      <c r="B188" s="151" t="s">
        <v>5900</v>
      </c>
      <c r="C188" s="152" t="s">
        <v>5917</v>
      </c>
      <c r="D188" s="155" t="s">
        <v>5918</v>
      </c>
      <c r="E188" s="158" t="s">
        <v>5919</v>
      </c>
      <c r="F188" s="161" t="s">
        <v>5449</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5897</v>
      </c>
      <c r="B189" s="151" t="s">
        <v>5900</v>
      </c>
      <c r="C189" s="152" t="s">
        <v>5920</v>
      </c>
      <c r="D189" s="155" t="s">
        <v>5921</v>
      </c>
      <c r="E189" s="158" t="s">
        <v>5922</v>
      </c>
      <c r="F189" s="161" t="s">
        <v>5449</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5897</v>
      </c>
      <c r="B190" s="150" t="s">
        <v>5923</v>
      </c>
      <c r="C190" s="148" t="s">
        <v>5924</v>
      </c>
      <c r="D190" s="154" t="s">
        <v>5925</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5897</v>
      </c>
      <c r="B191" s="151" t="s">
        <v>5923</v>
      </c>
      <c r="C191" s="152" t="s">
        <v>5926</v>
      </c>
      <c r="D191" s="155" t="s">
        <v>5927</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5897</v>
      </c>
      <c r="B192" s="151" t="s">
        <v>5923</v>
      </c>
      <c r="C192" s="152" t="s">
        <v>5928</v>
      </c>
      <c r="D192" s="155" t="s">
        <v>5929</v>
      </c>
      <c r="E192" s="158" t="s">
        <v>5930</v>
      </c>
      <c r="F192" s="161" t="s">
        <v>5453</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5897</v>
      </c>
      <c r="B193" s="151" t="s">
        <v>5923</v>
      </c>
      <c r="C193" s="152" t="s">
        <v>5931</v>
      </c>
      <c r="D193" s="155" t="s">
        <v>5932</v>
      </c>
      <c r="E193" s="158" t="s">
        <v>5933</v>
      </c>
      <c r="F193" s="161" t="s">
        <v>5453</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5897</v>
      </c>
      <c r="B194" s="151" t="s">
        <v>5923</v>
      </c>
      <c r="C194" s="152" t="s">
        <v>5934</v>
      </c>
      <c r="D194" s="155" t="s">
        <v>5935</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5897</v>
      </c>
      <c r="B195" s="151" t="s">
        <v>5923</v>
      </c>
      <c r="C195" s="152" t="s">
        <v>5936</v>
      </c>
      <c r="D195" s="155" t="s">
        <v>5937</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5897</v>
      </c>
      <c r="B196" s="150" t="s">
        <v>5938</v>
      </c>
      <c r="C196" s="148" t="s">
        <v>5939</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5897</v>
      </c>
      <c r="B197" s="151" t="s">
        <v>5938</v>
      </c>
      <c r="C197" s="152" t="s">
        <v>5940</v>
      </c>
      <c r="D197" s="155" t="s">
        <v>5941</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5897</v>
      </c>
      <c r="B198" s="151" t="s">
        <v>5938</v>
      </c>
      <c r="C198" s="152" t="s">
        <v>5942</v>
      </c>
      <c r="D198" s="155" t="s">
        <v>5943</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5897</v>
      </c>
      <c r="B199" s="150" t="s">
        <v>5944</v>
      </c>
      <c r="C199" s="148" t="s">
        <v>5945</v>
      </c>
      <c r="D199" s="154" t="s">
        <v>5946</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5897</v>
      </c>
      <c r="B200" s="151" t="s">
        <v>5944</v>
      </c>
      <c r="C200" s="152" t="s">
        <v>5947</v>
      </c>
      <c r="D200" s="155" t="s">
        <v>5948</v>
      </c>
      <c r="E200" s="158" t="s">
        <v>5949</v>
      </c>
      <c r="F200" s="161" t="s">
        <v>5463</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5897</v>
      </c>
      <c r="B201" s="151" t="s">
        <v>5944</v>
      </c>
      <c r="C201" s="152" t="s">
        <v>5950</v>
      </c>
      <c r="D201" s="155" t="s">
        <v>5951</v>
      </c>
      <c r="E201" s="158" t="s">
        <v>5952</v>
      </c>
      <c r="F201" s="161" t="s">
        <v>5449</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5897</v>
      </c>
      <c r="B202" s="151" t="s">
        <v>5944</v>
      </c>
      <c r="C202" s="152" t="s">
        <v>5953</v>
      </c>
      <c r="D202" s="155" t="s">
        <v>5954</v>
      </c>
      <c r="E202" s="158" t="s">
        <v>5955</v>
      </c>
      <c r="F202" s="161" t="s">
        <v>5449</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5897</v>
      </c>
      <c r="B203" s="151" t="s">
        <v>5944</v>
      </c>
      <c r="C203" s="152" t="s">
        <v>5956</v>
      </c>
      <c r="D203" s="155" t="s">
        <v>5957</v>
      </c>
      <c r="E203" s="158" t="s">
        <v>5958</v>
      </c>
      <c r="F203" s="161" t="s">
        <v>5449</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5897</v>
      </c>
      <c r="B204" s="151" t="s">
        <v>5944</v>
      </c>
      <c r="C204" s="152" t="s">
        <v>5959</v>
      </c>
      <c r="D204" s="155" t="s">
        <v>5960</v>
      </c>
      <c r="E204" s="158" t="s">
        <v>5961</v>
      </c>
      <c r="F204" s="161" t="s">
        <v>5449</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5897</v>
      </c>
      <c r="B205" s="150" t="s">
        <v>5962</v>
      </c>
      <c r="C205" s="148" t="s">
        <v>5963</v>
      </c>
      <c r="D205" s="154" t="s">
        <v>5964</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5897</v>
      </c>
      <c r="B206" s="151" t="s">
        <v>5962</v>
      </c>
      <c r="C206" s="152" t="s">
        <v>5965</v>
      </c>
      <c r="D206" s="155" t="s">
        <v>5966</v>
      </c>
      <c r="E206" s="158" t="s">
        <v>5967</v>
      </c>
      <c r="F206" s="161" t="s">
        <v>5453</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5897</v>
      </c>
      <c r="B207" s="151" t="s">
        <v>5962</v>
      </c>
      <c r="C207" s="152" t="s">
        <v>5968</v>
      </c>
      <c r="D207" s="155" t="s">
        <v>5969</v>
      </c>
      <c r="E207" s="158" t="s">
        <v>5970</v>
      </c>
      <c r="F207" s="161" t="s">
        <v>5453</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5897</v>
      </c>
      <c r="B208" s="151" t="s">
        <v>5962</v>
      </c>
      <c r="C208" s="152" t="s">
        <v>5971</v>
      </c>
      <c r="D208" s="155" t="s">
        <v>5972</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5897</v>
      </c>
      <c r="B209" s="150" t="s">
        <v>5973</v>
      </c>
      <c r="C209" s="148" t="s">
        <v>5974</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5897</v>
      </c>
      <c r="B210" s="151" t="s">
        <v>5973</v>
      </c>
      <c r="C210" s="152" t="s">
        <v>5975</v>
      </c>
      <c r="D210" s="155" t="s">
        <v>5976</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5977</v>
      </c>
      <c r="B211" s="149" t="s">
        <v>25</v>
      </c>
      <c r="C211" s="147" t="s">
        <v>5978</v>
      </c>
      <c r="D211" s="153" t="s">
        <v>5979</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5977</v>
      </c>
      <c r="B212" s="150" t="s">
        <v>5980</v>
      </c>
      <c r="C212" s="148" t="s">
        <v>5981</v>
      </c>
      <c r="D212" s="154" t="s">
        <v>5982</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5977</v>
      </c>
      <c r="B213" s="151" t="s">
        <v>5980</v>
      </c>
      <c r="C213" s="152" t="s">
        <v>5983</v>
      </c>
      <c r="D213" s="155" t="s">
        <v>5984</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5977</v>
      </c>
      <c r="B214" s="151" t="s">
        <v>5980</v>
      </c>
      <c r="C214" s="152" t="s">
        <v>5985</v>
      </c>
      <c r="D214" s="155" t="s">
        <v>5986</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5977</v>
      </c>
      <c r="B215" s="151" t="s">
        <v>5980</v>
      </c>
      <c r="C215" s="152" t="s">
        <v>5987</v>
      </c>
      <c r="D215" s="155" t="s">
        <v>5988</v>
      </c>
      <c r="E215" s="158" t="s">
        <v>5989</v>
      </c>
      <c r="F215" s="161" t="s">
        <v>5453</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5977</v>
      </c>
      <c r="B216" s="151" t="s">
        <v>5980</v>
      </c>
      <c r="C216" s="152" t="s">
        <v>5990</v>
      </c>
      <c r="D216" s="155" t="s">
        <v>5991</v>
      </c>
      <c r="E216" s="158" t="s">
        <v>5992</v>
      </c>
      <c r="F216" s="161" t="s">
        <v>5449</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5977</v>
      </c>
      <c r="B217" s="150" t="s">
        <v>5938</v>
      </c>
      <c r="C217" s="148" t="s">
        <v>5993</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5977</v>
      </c>
      <c r="B218" s="151" t="s">
        <v>5938</v>
      </c>
      <c r="C218" s="152" t="s">
        <v>5994</v>
      </c>
      <c r="D218" s="155" t="s">
        <v>5995</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5977</v>
      </c>
      <c r="B219" s="151" t="s">
        <v>5938</v>
      </c>
      <c r="C219" s="152" t="s">
        <v>5996</v>
      </c>
      <c r="D219" s="155" t="s">
        <v>5997</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5977</v>
      </c>
      <c r="B220" s="150" t="s">
        <v>5998</v>
      </c>
      <c r="C220" s="148" t="s">
        <v>5999</v>
      </c>
      <c r="D220" s="154" t="s">
        <v>6000</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5977</v>
      </c>
      <c r="B221" s="151" t="s">
        <v>5998</v>
      </c>
      <c r="C221" s="152" t="s">
        <v>6001</v>
      </c>
      <c r="D221" s="155" t="s">
        <v>6002</v>
      </c>
      <c r="E221" s="158" t="s">
        <v>6003</v>
      </c>
      <c r="F221" s="161" t="s">
        <v>5449</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5977</v>
      </c>
      <c r="B222" s="151" t="s">
        <v>5998</v>
      </c>
      <c r="C222" s="152" t="s">
        <v>6004</v>
      </c>
      <c r="D222" s="155" t="s">
        <v>6005</v>
      </c>
      <c r="E222" s="158" t="s">
        <v>6006</v>
      </c>
      <c r="F222" s="161" t="s">
        <v>5449</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5977</v>
      </c>
      <c r="B223" s="151" t="s">
        <v>5998</v>
      </c>
      <c r="C223" s="152" t="s">
        <v>6007</v>
      </c>
      <c r="D223" s="155" t="s">
        <v>6008</v>
      </c>
      <c r="E223" s="158" t="s">
        <v>6009</v>
      </c>
      <c r="F223" s="161" t="s">
        <v>5449</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5977</v>
      </c>
      <c r="B224" s="151" t="s">
        <v>5998</v>
      </c>
      <c r="C224" s="152" t="s">
        <v>6010</v>
      </c>
      <c r="D224" s="155" t="s">
        <v>6011</v>
      </c>
      <c r="E224" s="158" t="s">
        <v>6012</v>
      </c>
      <c r="F224" s="161" t="s">
        <v>5449</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5977</v>
      </c>
      <c r="B225" s="151" t="s">
        <v>5998</v>
      </c>
      <c r="C225" s="152" t="s">
        <v>6013</v>
      </c>
      <c r="D225" s="155" t="s">
        <v>6014</v>
      </c>
      <c r="E225" s="158" t="s">
        <v>6015</v>
      </c>
      <c r="F225" s="161" t="s">
        <v>5449</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5977</v>
      </c>
      <c r="B226" s="168" t="s">
        <v>5998</v>
      </c>
      <c r="C226" s="169" t="s">
        <v>6016</v>
      </c>
      <c r="D226" s="170" t="s">
        <v>6017</v>
      </c>
      <c r="E226" s="171" t="s">
        <v>6018</v>
      </c>
      <c r="F226" s="172" t="s">
        <v>5449</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3565</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IFERROR(INDEX('Recommendations'!$I$2:$I$543, MATCH(H2,'Recommendations'!$B$2:$B$543,0))="Implemented", FALSE))</xm:f>
            <x14:dxf>
              <font>
                <color rgb="FF000000"/>
              </font>
              <fill>
                <patternFill>
                  <bgColor rgb="FF3C7D22"/>
                </patternFill>
              </fill>
            </x14:dxf>
          </x14:cfRule>
          <x14:cfRule type="expression" priority="2" id="{00000000-000E-0000-0700-000002000000}">
            <xm:f>AND(H2&lt;&gt;"", IFERROR(INDEX('Recommendations'!$I$2:$I$543, MATCH(H2,'Recommendations'!$B$2:$B$543,0))="Compensated", FALSE))</xm:f>
            <x14:dxf>
              <font>
                <color rgb="FF000000"/>
              </font>
              <fill>
                <patternFill>
                  <bgColor rgb="FFC6E0B4"/>
                </patternFill>
              </fill>
            </x14:dxf>
          </x14:cfRule>
          <x14:cfRule type="expression" priority="3" id="{00000000-000E-0000-0700-000003000000}">
            <xm:f>AND(H2&lt;&gt;"", IFERROR(INDEX('Recommendations'!$I$2:$I$543, MATCH(H2,'Recommendations'!$B$2:$B$543,0))="Testing", FALSE))</xm:f>
            <x14:dxf>
              <font>
                <color rgb="FF000000"/>
              </font>
              <fill>
                <patternFill>
                  <bgColor rgb="FFFFC000"/>
                </patternFill>
              </fill>
            </x14:dxf>
          </x14:cfRule>
          <x14:cfRule type="expression" priority="4" id="{00000000-000E-0000-0700-000004000000}">
            <xm:f>AND(H2&lt;&gt;"", IFERROR(INDEX('Recommendations'!$I$2:$I$543, MATCH(H2,'Recommendations'!$B$2:$B$543,0))="Failed", FALSE))</xm:f>
            <x14:dxf>
              <font>
                <color rgb="FF000000"/>
              </font>
              <fill>
                <patternFill>
                  <bgColor rgb="FFD82891"/>
                </patternFill>
              </fill>
            </x14:dxf>
          </x14:cfRule>
          <x14:cfRule type="expression" priority="5" id="{00000000-000E-0000-0700-000005000000}">
            <xm:f>AND(H2&lt;&gt;"", IFERROR(INDEX('Recommendations'!$I$2:$I$543, MATCH(H2,'Recommendations'!$B$2:$B$543,0))="Risk Accepted", FALSE))</xm:f>
            <x14:dxf>
              <font>
                <color rgb="FF000000"/>
              </font>
              <fill>
                <patternFill>
                  <bgColor rgb="FFD9D9D9"/>
                </patternFill>
              </fill>
            </x14:dxf>
          </x14:cfRule>
          <x14:cfRule type="expression" priority="6" id="{00000000-000E-0000-0700-000006000000}">
            <xm:f>AND(H2&lt;&gt;"", IFERROR(INDEX('Recommendations'!$I$2:$I$543, MATCH(H2,'Recommendations'!$B$2:$B$543,0))="N/A",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5436</v>
      </c>
      <c r="B1" s="207" t="s">
        <v>6019</v>
      </c>
      <c r="C1" s="207" t="s">
        <v>6020</v>
      </c>
      <c r="D1" s="207" t="s">
        <v>6021</v>
      </c>
      <c r="E1" s="207" t="s">
        <v>4745</v>
      </c>
      <c r="F1" s="207" t="s">
        <v>3813</v>
      </c>
      <c r="G1" s="207" t="s">
        <v>3814</v>
      </c>
      <c r="H1" s="207" t="s">
        <v>3815</v>
      </c>
      <c r="I1" s="207" t="s">
        <v>3816</v>
      </c>
      <c r="J1" s="207" t="s">
        <v>3817</v>
      </c>
      <c r="K1" s="207" t="s">
        <v>3818</v>
      </c>
      <c r="L1" s="207" t="s">
        <v>3819</v>
      </c>
      <c r="M1" s="207" t="s">
        <v>3820</v>
      </c>
      <c r="N1" s="207" t="s">
        <v>3821</v>
      </c>
      <c r="O1" s="207" t="s">
        <v>3822</v>
      </c>
      <c r="P1" s="207" t="s">
        <v>3823</v>
      </c>
      <c r="Q1" s="207" t="s">
        <v>3824</v>
      </c>
      <c r="R1" s="207" t="s">
        <v>3825</v>
      </c>
      <c r="S1" s="207" t="s">
        <v>3826</v>
      </c>
      <c r="T1" s="207" t="s">
        <v>3827</v>
      </c>
      <c r="U1" s="207" t="s">
        <v>3828</v>
      </c>
      <c r="V1" s="207" t="s">
        <v>3829</v>
      </c>
      <c r="W1" s="207" t="s">
        <v>3830</v>
      </c>
      <c r="X1" s="207" t="s">
        <v>3831</v>
      </c>
      <c r="Y1" s="207" t="s">
        <v>3832</v>
      </c>
      <c r="Z1" s="207" t="s">
        <v>3833</v>
      </c>
      <c r="AA1" s="207" t="s">
        <v>3834</v>
      </c>
      <c r="AB1" s="207" t="s">
        <v>3835</v>
      </c>
      <c r="AC1" s="207" t="s">
        <v>3836</v>
      </c>
      <c r="AD1" s="207" t="s">
        <v>3837</v>
      </c>
      <c r="AE1" s="207" t="s">
        <v>3838</v>
      </c>
      <c r="AF1" s="207" t="s">
        <v>3839</v>
      </c>
      <c r="AG1" s="207" t="s">
        <v>3840</v>
      </c>
      <c r="AH1" s="207" t="s">
        <v>3841</v>
      </c>
      <c r="AI1" s="207" t="s">
        <v>3842</v>
      </c>
      <c r="AJ1" s="207" t="s">
        <v>3843</v>
      </c>
      <c r="AK1" s="207" t="s">
        <v>3844</v>
      </c>
      <c r="AL1" s="207" t="s">
        <v>3845</v>
      </c>
      <c r="AM1" s="207" t="s">
        <v>3846</v>
      </c>
      <c r="AN1" s="207" t="s">
        <v>3847</v>
      </c>
      <c r="AO1" s="207" t="s">
        <v>3848</v>
      </c>
      <c r="AP1" s="207" t="s">
        <v>3849</v>
      </c>
      <c r="AQ1" s="207" t="s">
        <v>3850</v>
      </c>
      <c r="AR1" s="207" t="s">
        <v>3851</v>
      </c>
      <c r="AS1" s="207" t="s">
        <v>3852</v>
      </c>
      <c r="AT1" s="208" t="s">
        <v>3853</v>
      </c>
    </row>
    <row r="2" spans="1:46" ht="60" customHeight="1" outlineLevel="1" x14ac:dyDescent="0.35">
      <c r="A2" s="200" t="s">
        <v>3654</v>
      </c>
      <c r="B2" s="186" t="s">
        <v>6022</v>
      </c>
      <c r="C2" s="186"/>
      <c r="D2" s="189" t="s">
        <v>6023</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3654</v>
      </c>
      <c r="B3" s="187" t="s">
        <v>6022</v>
      </c>
      <c r="C3" s="188" t="s">
        <v>6024</v>
      </c>
      <c r="D3" s="190" t="s">
        <v>6025</v>
      </c>
      <c r="E3" s="190" t="s">
        <v>6026</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3654</v>
      </c>
      <c r="B4" s="187" t="s">
        <v>6022</v>
      </c>
      <c r="C4" s="188" t="s">
        <v>6027</v>
      </c>
      <c r="D4" s="190" t="s">
        <v>6028</v>
      </c>
      <c r="E4" s="190" t="s">
        <v>6029</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3654</v>
      </c>
      <c r="B5" s="187" t="s">
        <v>6022</v>
      </c>
      <c r="C5" s="188" t="s">
        <v>6030</v>
      </c>
      <c r="D5" s="190" t="s">
        <v>6031</v>
      </c>
      <c r="E5" s="190" t="s">
        <v>6032</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3654</v>
      </c>
      <c r="B6" s="187" t="s">
        <v>6022</v>
      </c>
      <c r="C6" s="188" t="s">
        <v>6033</v>
      </c>
      <c r="D6" s="190" t="s">
        <v>6034</v>
      </c>
      <c r="E6" s="190" t="s">
        <v>6035</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3654</v>
      </c>
      <c r="B7" s="187" t="s">
        <v>6022</v>
      </c>
      <c r="C7" s="188" t="s">
        <v>6036</v>
      </c>
      <c r="D7" s="190" t="s">
        <v>6037</v>
      </c>
      <c r="E7" s="190" t="s">
        <v>6038</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3654</v>
      </c>
      <c r="B8" s="187" t="s">
        <v>6022</v>
      </c>
      <c r="C8" s="188" t="s">
        <v>6039</v>
      </c>
      <c r="D8" s="190" t="s">
        <v>6040</v>
      </c>
      <c r="E8" s="190" t="s">
        <v>6041</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3654</v>
      </c>
      <c r="B9" s="187" t="s">
        <v>6022</v>
      </c>
      <c r="C9" s="188" t="s">
        <v>6042</v>
      </c>
      <c r="D9" s="190" t="s">
        <v>6043</v>
      </c>
      <c r="E9" s="190" t="s">
        <v>6044</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3654</v>
      </c>
      <c r="B10" s="187" t="s">
        <v>6022</v>
      </c>
      <c r="C10" s="188" t="s">
        <v>6045</v>
      </c>
      <c r="D10" s="190" t="s">
        <v>6046</v>
      </c>
      <c r="E10" s="190" t="s">
        <v>6047</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3654</v>
      </c>
      <c r="B11" s="187" t="s">
        <v>6022</v>
      </c>
      <c r="C11" s="188" t="s">
        <v>6048</v>
      </c>
      <c r="D11" s="190" t="s">
        <v>6049</v>
      </c>
      <c r="E11" s="190" t="s">
        <v>6050</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3654</v>
      </c>
      <c r="B12" s="187" t="s">
        <v>6022</v>
      </c>
      <c r="C12" s="188" t="s">
        <v>6051</v>
      </c>
      <c r="D12" s="190" t="s">
        <v>6052</v>
      </c>
      <c r="E12" s="190" t="s">
        <v>6053</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3654</v>
      </c>
      <c r="B13" s="187" t="s">
        <v>6022</v>
      </c>
      <c r="C13" s="188" t="s">
        <v>6054</v>
      </c>
      <c r="D13" s="190" t="s">
        <v>6055</v>
      </c>
      <c r="E13" s="190" t="s">
        <v>6056</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3654</v>
      </c>
      <c r="B14" s="187" t="s">
        <v>6022</v>
      </c>
      <c r="C14" s="188" t="s">
        <v>6057</v>
      </c>
      <c r="D14" s="190" t="s">
        <v>6058</v>
      </c>
      <c r="E14" s="190" t="s">
        <v>6059</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3654</v>
      </c>
      <c r="B15" s="187" t="s">
        <v>6022</v>
      </c>
      <c r="C15" s="188" t="s">
        <v>6060</v>
      </c>
      <c r="D15" s="190" t="s">
        <v>6061</v>
      </c>
      <c r="E15" s="190" t="s">
        <v>6062</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3654</v>
      </c>
      <c r="B16" s="187" t="s">
        <v>6022</v>
      </c>
      <c r="C16" s="188" t="s">
        <v>6063</v>
      </c>
      <c r="D16" s="190" t="s">
        <v>6064</v>
      </c>
      <c r="E16" s="190" t="s">
        <v>6065</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3654</v>
      </c>
      <c r="B17" s="187" t="s">
        <v>6022</v>
      </c>
      <c r="C17" s="188" t="s">
        <v>6066</v>
      </c>
      <c r="D17" s="190" t="s">
        <v>6067</v>
      </c>
      <c r="E17" s="190" t="s">
        <v>6068</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3654</v>
      </c>
      <c r="B18" s="187" t="s">
        <v>6022</v>
      </c>
      <c r="C18" s="188" t="s">
        <v>6069</v>
      </c>
      <c r="D18" s="190" t="s">
        <v>6070</v>
      </c>
      <c r="E18" s="190" t="s">
        <v>6071</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3654</v>
      </c>
      <c r="B19" s="186" t="s">
        <v>6072</v>
      </c>
      <c r="C19" s="186"/>
      <c r="D19" s="189" t="s">
        <v>6073</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3654</v>
      </c>
      <c r="B20" s="187" t="s">
        <v>6072</v>
      </c>
      <c r="C20" s="188" t="s">
        <v>6074</v>
      </c>
      <c r="D20" s="190" t="s">
        <v>6075</v>
      </c>
      <c r="E20" s="190" t="s">
        <v>6076</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3654</v>
      </c>
      <c r="B21" s="187" t="s">
        <v>6072</v>
      </c>
      <c r="C21" s="188" t="s">
        <v>6077</v>
      </c>
      <c r="D21" s="190" t="s">
        <v>6078</v>
      </c>
      <c r="E21" s="190" t="s">
        <v>6079</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3654</v>
      </c>
      <c r="B22" s="187" t="s">
        <v>6072</v>
      </c>
      <c r="C22" s="188" t="s">
        <v>6080</v>
      </c>
      <c r="D22" s="190" t="s">
        <v>6081</v>
      </c>
      <c r="E22" s="190" t="s">
        <v>6082</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3654</v>
      </c>
      <c r="B23" s="187" t="s">
        <v>6072</v>
      </c>
      <c r="C23" s="188" t="s">
        <v>6083</v>
      </c>
      <c r="D23" s="190" t="s">
        <v>6084</v>
      </c>
      <c r="E23" s="190" t="s">
        <v>6085</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3654</v>
      </c>
      <c r="B24" s="187" t="s">
        <v>6072</v>
      </c>
      <c r="C24" s="188" t="s">
        <v>6086</v>
      </c>
      <c r="D24" s="190" t="s">
        <v>6087</v>
      </c>
      <c r="E24" s="190" t="s">
        <v>6088</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3654</v>
      </c>
      <c r="B25" s="187" t="s">
        <v>6072</v>
      </c>
      <c r="C25" s="188" t="s">
        <v>6089</v>
      </c>
      <c r="D25" s="190" t="s">
        <v>6090</v>
      </c>
      <c r="E25" s="190" t="s">
        <v>6091</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3654</v>
      </c>
      <c r="B26" s="187" t="s">
        <v>6072</v>
      </c>
      <c r="C26" s="188" t="s">
        <v>6092</v>
      </c>
      <c r="D26" s="190" t="s">
        <v>6093</v>
      </c>
      <c r="E26" s="190" t="s">
        <v>6094</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3654</v>
      </c>
      <c r="B27" s="187" t="s">
        <v>6072</v>
      </c>
      <c r="C27" s="188" t="s">
        <v>6095</v>
      </c>
      <c r="D27" s="190" t="s">
        <v>6096</v>
      </c>
      <c r="E27" s="190" t="s">
        <v>6097</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3654</v>
      </c>
      <c r="B28" s="187" t="s">
        <v>6072</v>
      </c>
      <c r="C28" s="188" t="s">
        <v>6098</v>
      </c>
      <c r="D28" s="190" t="s">
        <v>6099</v>
      </c>
      <c r="E28" s="190" t="s">
        <v>6100</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3654</v>
      </c>
      <c r="B29" s="187" t="s">
        <v>6072</v>
      </c>
      <c r="C29" s="188" t="s">
        <v>6101</v>
      </c>
      <c r="D29" s="190" t="s">
        <v>6102</v>
      </c>
      <c r="E29" s="190" t="s">
        <v>6103</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3654</v>
      </c>
      <c r="B30" s="187" t="s">
        <v>6072</v>
      </c>
      <c r="C30" s="188" t="s">
        <v>6104</v>
      </c>
      <c r="D30" s="190" t="s">
        <v>6105</v>
      </c>
      <c r="E30" s="190" t="s">
        <v>6106</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3654</v>
      </c>
      <c r="B31" s="187" t="s">
        <v>6072</v>
      </c>
      <c r="C31" s="188" t="s">
        <v>6107</v>
      </c>
      <c r="D31" s="190" t="s">
        <v>6108</v>
      </c>
      <c r="E31" s="190" t="s">
        <v>6109</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6110</v>
      </c>
      <c r="B32" s="186"/>
      <c r="C32" s="186"/>
      <c r="D32" s="189" t="s">
        <v>6111</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6110</v>
      </c>
      <c r="B33" s="187"/>
      <c r="C33" s="188" t="s">
        <v>6112</v>
      </c>
      <c r="D33" s="190" t="s">
        <v>6113</v>
      </c>
      <c r="E33" s="190" t="s">
        <v>6114</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6110</v>
      </c>
      <c r="B34" s="187"/>
      <c r="C34" s="188" t="s">
        <v>6115</v>
      </c>
      <c r="D34" s="190" t="s">
        <v>6116</v>
      </c>
      <c r="E34" s="190" t="s">
        <v>6117</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6110</v>
      </c>
      <c r="B35" s="187"/>
      <c r="C35" s="188" t="s">
        <v>6118</v>
      </c>
      <c r="D35" s="190" t="s">
        <v>6119</v>
      </c>
      <c r="E35" s="190" t="s">
        <v>6120</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6110</v>
      </c>
      <c r="B36" s="186" t="s">
        <v>6121</v>
      </c>
      <c r="C36" s="186"/>
      <c r="D36" s="189" t="s">
        <v>6122</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6110</v>
      </c>
      <c r="B37" s="187" t="s">
        <v>6121</v>
      </c>
      <c r="C37" s="188" t="s">
        <v>6123</v>
      </c>
      <c r="D37" s="190" t="s">
        <v>6124</v>
      </c>
      <c r="E37" s="190" t="s">
        <v>6125</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6110</v>
      </c>
      <c r="B38" s="187" t="s">
        <v>6121</v>
      </c>
      <c r="C38" s="188" t="s">
        <v>6126</v>
      </c>
      <c r="D38" s="190" t="s">
        <v>6127</v>
      </c>
      <c r="E38" s="190" t="s">
        <v>6128</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6110</v>
      </c>
      <c r="B39" s="187" t="s">
        <v>6121</v>
      </c>
      <c r="C39" s="188" t="s">
        <v>6129</v>
      </c>
      <c r="D39" s="190" t="s">
        <v>6130</v>
      </c>
      <c r="E39" s="190" t="s">
        <v>6131</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6110</v>
      </c>
      <c r="B40" s="187" t="s">
        <v>6121</v>
      </c>
      <c r="C40" s="188" t="s">
        <v>6132</v>
      </c>
      <c r="D40" s="190" t="s">
        <v>6133</v>
      </c>
      <c r="E40" s="190" t="s">
        <v>6134</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6110</v>
      </c>
      <c r="B41" s="187" t="s">
        <v>6121</v>
      </c>
      <c r="C41" s="188" t="s">
        <v>6135</v>
      </c>
      <c r="D41" s="190" t="s">
        <v>6136</v>
      </c>
      <c r="E41" s="190" t="s">
        <v>6137</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6110</v>
      </c>
      <c r="B42" s="187" t="s">
        <v>6121</v>
      </c>
      <c r="C42" s="188" t="s">
        <v>6138</v>
      </c>
      <c r="D42" s="190" t="s">
        <v>6139</v>
      </c>
      <c r="E42" s="190" t="s">
        <v>6140</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6110</v>
      </c>
      <c r="B43" s="187" t="s">
        <v>6121</v>
      </c>
      <c r="C43" s="188" t="s">
        <v>6141</v>
      </c>
      <c r="D43" s="190" t="s">
        <v>6142</v>
      </c>
      <c r="E43" s="190" t="s">
        <v>6143</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6110</v>
      </c>
      <c r="B44" s="187" t="s">
        <v>6121</v>
      </c>
      <c r="C44" s="188" t="s">
        <v>6144</v>
      </c>
      <c r="D44" s="190" t="s">
        <v>6145</v>
      </c>
      <c r="E44" s="190" t="s">
        <v>6146</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6110</v>
      </c>
      <c r="B45" s="187" t="s">
        <v>6121</v>
      </c>
      <c r="C45" s="188" t="s">
        <v>6147</v>
      </c>
      <c r="D45" s="190" t="s">
        <v>6148</v>
      </c>
      <c r="E45" s="190" t="s">
        <v>6149</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6110</v>
      </c>
      <c r="B46" s="187" t="s">
        <v>6121</v>
      </c>
      <c r="C46" s="188" t="s">
        <v>6150</v>
      </c>
      <c r="D46" s="190" t="s">
        <v>6151</v>
      </c>
      <c r="E46" s="190" t="s">
        <v>6152</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6110</v>
      </c>
      <c r="B47" s="187" t="s">
        <v>6121</v>
      </c>
      <c r="C47" s="188" t="s">
        <v>6153</v>
      </c>
      <c r="D47" s="190" t="s">
        <v>6154</v>
      </c>
      <c r="E47" s="190" t="s">
        <v>6155</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6110</v>
      </c>
      <c r="B48" s="187" t="s">
        <v>6121</v>
      </c>
      <c r="C48" s="188" t="s">
        <v>6156</v>
      </c>
      <c r="D48" s="190" t="s">
        <v>6157</v>
      </c>
      <c r="E48" s="190" t="s">
        <v>6158</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6110</v>
      </c>
      <c r="B49" s="187" t="s">
        <v>6121</v>
      </c>
      <c r="C49" s="188" t="s">
        <v>6159</v>
      </c>
      <c r="D49" s="190" t="s">
        <v>6160</v>
      </c>
      <c r="E49" s="190" t="s">
        <v>6161</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6110</v>
      </c>
      <c r="B50" s="187" t="s">
        <v>6121</v>
      </c>
      <c r="C50" s="188" t="s">
        <v>6162</v>
      </c>
      <c r="D50" s="190" t="s">
        <v>6163</v>
      </c>
      <c r="E50" s="190" t="s">
        <v>6164</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6110</v>
      </c>
      <c r="B51" s="186" t="s">
        <v>6165</v>
      </c>
      <c r="C51" s="186"/>
      <c r="D51" s="189" t="s">
        <v>6166</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6110</v>
      </c>
      <c r="B52" s="187" t="s">
        <v>6165</v>
      </c>
      <c r="C52" s="188" t="s">
        <v>6167</v>
      </c>
      <c r="D52" s="190" t="s">
        <v>6168</v>
      </c>
      <c r="E52" s="190" t="s">
        <v>6169</v>
      </c>
      <c r="F52" s="192">
        <f>IF(COUNTIF(G52:AT52,"&lt;&gt;")=0,"",SUMPRODUCT(((Recommendations[ImplStatus]="Implemented")+(Recommendations[ImplStatus]="Compensated"))*ISNUMBER(MATCH(Recommendations[Id],G52:AT52,0)))/COUNTIF(G52:AT52,"&lt;&gt;"))</f>
        <v>0</v>
      </c>
      <c r="G52" s="194" t="s">
        <v>737</v>
      </c>
      <c r="H52" s="194" t="s">
        <v>744</v>
      </c>
      <c r="I52" s="194" t="s">
        <v>751</v>
      </c>
      <c r="J52" s="194" t="s">
        <v>758</v>
      </c>
      <c r="K52" s="194" t="s">
        <v>765</v>
      </c>
      <c r="L52" s="194" t="s">
        <v>771</v>
      </c>
      <c r="M52" s="194" t="s">
        <v>778</v>
      </c>
      <c r="N52" s="194" t="s">
        <v>785</v>
      </c>
      <c r="O52" s="194" t="s">
        <v>792</v>
      </c>
      <c r="P52" s="194" t="s">
        <v>799</v>
      </c>
      <c r="Q52" s="194" t="s">
        <v>806</v>
      </c>
      <c r="R52" s="194" t="s">
        <v>812</v>
      </c>
      <c r="S52" s="194" t="s">
        <v>818</v>
      </c>
      <c r="T52" s="194" t="s">
        <v>824</v>
      </c>
      <c r="U52" s="194" t="s">
        <v>830</v>
      </c>
      <c r="V52" s="194" t="s">
        <v>836</v>
      </c>
      <c r="W52" s="194" t="s">
        <v>842</v>
      </c>
      <c r="X52" s="194" t="s">
        <v>847</v>
      </c>
      <c r="Y52" s="194" t="s">
        <v>854</v>
      </c>
      <c r="Z52" s="194" t="s">
        <v>860</v>
      </c>
      <c r="AA52" s="194" t="s">
        <v>866</v>
      </c>
      <c r="AB52" s="194" t="s">
        <v>872</v>
      </c>
      <c r="AC52" s="194" t="s">
        <v>878</v>
      </c>
      <c r="AD52" s="194" t="s">
        <v>884</v>
      </c>
      <c r="AE52" s="194" t="s">
        <v>890</v>
      </c>
      <c r="AF52" s="194" t="s">
        <v>897</v>
      </c>
      <c r="AG52" s="194" t="s">
        <v>904</v>
      </c>
      <c r="AH52" s="194" t="s">
        <v>911</v>
      </c>
      <c r="AI52" s="194" t="s">
        <v>917</v>
      </c>
      <c r="AJ52" s="194" t="s">
        <v>923</v>
      </c>
      <c r="AK52" s="194" t="s">
        <v>929</v>
      </c>
      <c r="AL52" s="194" t="s">
        <v>935</v>
      </c>
      <c r="AM52" s="194" t="s">
        <v>941</v>
      </c>
      <c r="AN52" s="194" t="s">
        <v>947</v>
      </c>
      <c r="AO52" s="194" t="s">
        <v>953</v>
      </c>
      <c r="AP52" s="194" t="s">
        <v>959</v>
      </c>
      <c r="AQ52" s="194" t="s">
        <v>965</v>
      </c>
      <c r="AR52" s="194" t="s">
        <v>971</v>
      </c>
      <c r="AS52" s="194" t="s">
        <v>977</v>
      </c>
      <c r="AT52" s="204" t="s">
        <v>983</v>
      </c>
    </row>
    <row r="53" spans="1:46" ht="60" customHeight="1" x14ac:dyDescent="0.35">
      <c r="A53" s="201" t="s">
        <v>6110</v>
      </c>
      <c r="B53" s="187" t="s">
        <v>6165</v>
      </c>
      <c r="C53" s="188" t="s">
        <v>6170</v>
      </c>
      <c r="D53" s="190" t="s">
        <v>6171</v>
      </c>
      <c r="E53" s="190" t="s">
        <v>6172</v>
      </c>
      <c r="F53" s="192">
        <f>IF(COUNTIF(G53:AT53,"&lt;&gt;")=0,"",SUMPRODUCT(((Recommendations[ImplStatus]="Implemented")+(Recommendations[ImplStatus]="Compensated"))*ISNUMBER(MATCH(Recommendations[Id],G53:AT53,0)))/COUNTIF(G53:AT53,"&lt;&gt;"))</f>
        <v>0</v>
      </c>
      <c r="G53" s="194" t="s">
        <v>737</v>
      </c>
      <c r="H53" s="194" t="s">
        <v>744</v>
      </c>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6110</v>
      </c>
      <c r="B54" s="187" t="s">
        <v>6165</v>
      </c>
      <c r="C54" s="188" t="s">
        <v>6173</v>
      </c>
      <c r="D54" s="190" t="s">
        <v>6174</v>
      </c>
      <c r="E54" s="190" t="s">
        <v>6175</v>
      </c>
      <c r="F54" s="192">
        <f>IF(COUNTIF(G54:AT54,"&lt;&gt;")=0,"",SUMPRODUCT(((Recommendations[ImplStatus]="Implemented")+(Recommendations[ImplStatus]="Compensated"))*ISNUMBER(MATCH(Recommendations[Id],G54:AT54,0)))/COUNTIF(G54:AT54,"&lt;&gt;"))</f>
        <v>0</v>
      </c>
      <c r="G54" s="194" t="s">
        <v>1757</v>
      </c>
      <c r="H54" s="194" t="s">
        <v>1764</v>
      </c>
      <c r="I54" s="194" t="s">
        <v>1771</v>
      </c>
      <c r="J54" s="194" t="s">
        <v>1778</v>
      </c>
      <c r="K54" s="194" t="s">
        <v>1784</v>
      </c>
      <c r="L54" s="194" t="s">
        <v>1791</v>
      </c>
      <c r="M54" s="194" t="s">
        <v>1798</v>
      </c>
      <c r="N54" s="194" t="s">
        <v>1805</v>
      </c>
      <c r="O54" s="194" t="s">
        <v>1811</v>
      </c>
      <c r="P54" s="194" t="s">
        <v>1818</v>
      </c>
      <c r="Q54" s="194" t="s">
        <v>1825</v>
      </c>
      <c r="R54" s="194" t="s">
        <v>2242</v>
      </c>
      <c r="S54" s="194" t="s">
        <v>2249</v>
      </c>
      <c r="T54" s="194" t="s">
        <v>2265</v>
      </c>
      <c r="U54" s="194" t="s">
        <v>2272</v>
      </c>
      <c r="V54" s="194" t="s">
        <v>2279</v>
      </c>
      <c r="W54" s="194" t="s">
        <v>2285</v>
      </c>
      <c r="X54" s="194" t="s">
        <v>2292</v>
      </c>
      <c r="Y54" s="194" t="s">
        <v>2298</v>
      </c>
      <c r="Z54" s="194" t="s">
        <v>2305</v>
      </c>
      <c r="AA54" s="194" t="s">
        <v>2311</v>
      </c>
      <c r="AB54" s="194" t="s">
        <v>2317</v>
      </c>
      <c r="AC54" s="194" t="s">
        <v>2323</v>
      </c>
      <c r="AD54" s="194" t="s">
        <v>2329</v>
      </c>
      <c r="AE54" s="194" t="s">
        <v>2336</v>
      </c>
      <c r="AF54" s="194" t="s">
        <v>2342</v>
      </c>
      <c r="AG54" s="194" t="s">
        <v>2350</v>
      </c>
      <c r="AH54" s="194" t="s">
        <v>2357</v>
      </c>
      <c r="AI54" s="194" t="s">
        <v>2363</v>
      </c>
      <c r="AJ54" s="194" t="s">
        <v>2369</v>
      </c>
      <c r="AK54" s="194" t="s">
        <v>2375</v>
      </c>
      <c r="AL54" s="194" t="s">
        <v>2381</v>
      </c>
      <c r="AM54" s="194" t="s">
        <v>2387</v>
      </c>
      <c r="AN54" s="194" t="s">
        <v>2394</v>
      </c>
      <c r="AO54" s="194" t="s">
        <v>2401</v>
      </c>
      <c r="AP54" s="194" t="s">
        <v>2407</v>
      </c>
      <c r="AQ54" s="194" t="s">
        <v>2414</v>
      </c>
      <c r="AR54" s="194" t="s">
        <v>2419</v>
      </c>
      <c r="AS54" s="194" t="s">
        <v>2425</v>
      </c>
      <c r="AT54" s="204" t="s">
        <v>2432</v>
      </c>
    </row>
    <row r="55" spans="1:46" ht="60" customHeight="1" x14ac:dyDescent="0.35">
      <c r="A55" s="201" t="s">
        <v>6110</v>
      </c>
      <c r="B55" s="187" t="s">
        <v>6165</v>
      </c>
      <c r="C55" s="188" t="s">
        <v>6176</v>
      </c>
      <c r="D55" s="190" t="s">
        <v>6177</v>
      </c>
      <c r="E55" s="190" t="s">
        <v>6178</v>
      </c>
      <c r="F55" s="192">
        <f>IF(COUNTIF(G55:AT55,"&lt;&gt;")=0,"",SUMPRODUCT(((Recommendations[ImplStatus]="Implemented")+(Recommendations[ImplStatus]="Compensated"))*ISNUMBER(MATCH(Recommendations[Id],G55:AT55,0)))/COUNTIF(G55:AT55,"&lt;&gt;"))</f>
        <v>0</v>
      </c>
      <c r="G55" s="194" t="s">
        <v>1376</v>
      </c>
      <c r="H55" s="194" t="s">
        <v>1397</v>
      </c>
      <c r="I55" s="194" t="s">
        <v>1712</v>
      </c>
      <c r="J55" s="194" t="s">
        <v>1720</v>
      </c>
      <c r="K55" s="194" t="s">
        <v>1726</v>
      </c>
      <c r="L55" s="194" t="s">
        <v>1732</v>
      </c>
      <c r="M55" s="194" t="s">
        <v>1738</v>
      </c>
      <c r="N55" s="194" t="s">
        <v>1743</v>
      </c>
      <c r="O55" s="194" t="s">
        <v>1749</v>
      </c>
      <c r="P55" s="194" t="s">
        <v>1841</v>
      </c>
      <c r="Q55" s="194" t="s">
        <v>2002</v>
      </c>
      <c r="R55" s="194" t="s">
        <v>2009</v>
      </c>
      <c r="S55" s="194" t="s">
        <v>2806</v>
      </c>
      <c r="T55" s="194" t="s">
        <v>2897</v>
      </c>
      <c r="U55" s="194" t="s">
        <v>2904</v>
      </c>
      <c r="V55" s="194" t="s">
        <v>2911</v>
      </c>
      <c r="W55" s="194" t="s">
        <v>2917</v>
      </c>
      <c r="X55" s="194" t="s">
        <v>2923</v>
      </c>
      <c r="Y55" s="194" t="s">
        <v>2930</v>
      </c>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6110</v>
      </c>
      <c r="B56" s="187" t="s">
        <v>6165</v>
      </c>
      <c r="C56" s="188" t="s">
        <v>6179</v>
      </c>
      <c r="D56" s="190" t="s">
        <v>6180</v>
      </c>
      <c r="E56" s="190" t="s">
        <v>6181</v>
      </c>
      <c r="F56" s="192">
        <f>IF(COUNTIF(G56:AT56,"&lt;&gt;")=0,"",SUMPRODUCT(((Recommendations[ImplStatus]="Implemented")+(Recommendations[ImplStatus]="Compensated"))*ISNUMBER(MATCH(Recommendations[Id],G56:AT56,0)))/COUNTIF(G56:AT56,"&lt;&gt;"))</f>
        <v>0</v>
      </c>
      <c r="G56" s="194" t="s">
        <v>1369</v>
      </c>
      <c r="H56" s="194" t="s">
        <v>1712</v>
      </c>
      <c r="I56" s="194" t="s">
        <v>1720</v>
      </c>
      <c r="J56" s="194" t="s">
        <v>1726</v>
      </c>
      <c r="K56" s="194" t="s">
        <v>1732</v>
      </c>
      <c r="L56" s="194" t="s">
        <v>1738</v>
      </c>
      <c r="M56" s="194" t="s">
        <v>1743</v>
      </c>
      <c r="N56" s="194" t="s">
        <v>1749</v>
      </c>
      <c r="O56" s="194" t="s">
        <v>1841</v>
      </c>
      <c r="P56" s="194" t="s">
        <v>2735</v>
      </c>
      <c r="Q56" s="194" t="s">
        <v>2741</v>
      </c>
      <c r="R56" s="194" t="s">
        <v>2747</v>
      </c>
      <c r="S56" s="194" t="s">
        <v>2799</v>
      </c>
      <c r="T56" s="194" t="s">
        <v>2812</v>
      </c>
      <c r="U56" s="194" t="s">
        <v>2897</v>
      </c>
      <c r="V56" s="194" t="s">
        <v>2904</v>
      </c>
      <c r="W56" s="194" t="s">
        <v>2911</v>
      </c>
      <c r="X56" s="194" t="s">
        <v>2917</v>
      </c>
      <c r="Y56" s="194" t="s">
        <v>2923</v>
      </c>
      <c r="Z56" s="194" t="s">
        <v>2930</v>
      </c>
      <c r="AA56" s="194" t="s">
        <v>3338</v>
      </c>
      <c r="AB56" s="194" t="s">
        <v>3375</v>
      </c>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6110</v>
      </c>
      <c r="B57" s="187" t="s">
        <v>6165</v>
      </c>
      <c r="C57" s="188" t="s">
        <v>6182</v>
      </c>
      <c r="D57" s="190" t="s">
        <v>6183</v>
      </c>
      <c r="E57" s="190" t="s">
        <v>6184</v>
      </c>
      <c r="F57" s="192">
        <f>IF(COUNTIF(G57:AT57,"&lt;&gt;")=0,"",SUMPRODUCT(((Recommendations[ImplStatus]="Implemented")+(Recommendations[ImplStatus]="Compensated"))*ISNUMBER(MATCH(Recommendations[Id],G57:AT57,0)))/COUNTIF(G57:AT57,"&lt;&gt;"))</f>
        <v>0</v>
      </c>
      <c r="G57" s="194" t="s">
        <v>2600</v>
      </c>
      <c r="H57" s="194" t="s">
        <v>2649</v>
      </c>
      <c r="I57" s="194" t="s">
        <v>2657</v>
      </c>
      <c r="J57" s="194" t="s">
        <v>3248</v>
      </c>
      <c r="K57" s="194" t="s">
        <v>3346</v>
      </c>
      <c r="L57" s="194" t="s">
        <v>3353</v>
      </c>
      <c r="M57" s="194" t="s">
        <v>3360</v>
      </c>
      <c r="N57" s="194" t="s">
        <v>3367</v>
      </c>
      <c r="O57" s="194" t="s">
        <v>3382</v>
      </c>
      <c r="P57" s="194" t="s">
        <v>3389</v>
      </c>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6110</v>
      </c>
      <c r="B58" s="187" t="s">
        <v>6165</v>
      </c>
      <c r="C58" s="188" t="s">
        <v>6185</v>
      </c>
      <c r="D58" s="190" t="s">
        <v>6186</v>
      </c>
      <c r="E58" s="190" t="s">
        <v>6187</v>
      </c>
      <c r="F58" s="192">
        <f>IF(COUNTIF(G58:AT58,"&lt;&gt;")=0,"",SUMPRODUCT(((Recommendations[ImplStatus]="Implemented")+(Recommendations[ImplStatus]="Compensated"))*ISNUMBER(MATCH(Recommendations[Id],G58:AT58,0)))/COUNTIF(G58:AT58,"&lt;&gt;"))</f>
        <v>0</v>
      </c>
      <c r="G58" s="194" t="s">
        <v>2786</v>
      </c>
      <c r="H58" s="194" t="s">
        <v>2792</v>
      </c>
      <c r="I58" s="194" t="s">
        <v>2799</v>
      </c>
      <c r="J58" s="194" t="s">
        <v>2812</v>
      </c>
      <c r="K58" s="194" t="s">
        <v>2820</v>
      </c>
      <c r="L58" s="194" t="s">
        <v>2828</v>
      </c>
      <c r="M58" s="194" t="s">
        <v>2834</v>
      </c>
      <c r="N58" s="194" t="s">
        <v>2840</v>
      </c>
      <c r="O58" s="194" t="s">
        <v>2846</v>
      </c>
      <c r="P58" s="194" t="s">
        <v>2853</v>
      </c>
      <c r="Q58" s="194" t="s">
        <v>2861</v>
      </c>
      <c r="R58" s="194" t="s">
        <v>2868</v>
      </c>
      <c r="S58" s="194" t="s">
        <v>2875</v>
      </c>
      <c r="T58" s="194" t="s">
        <v>2883</v>
      </c>
      <c r="U58" s="194" t="s">
        <v>2890</v>
      </c>
      <c r="V58" s="194" t="s">
        <v>3191</v>
      </c>
      <c r="W58" s="194" t="s">
        <v>3338</v>
      </c>
      <c r="X58" s="194" t="s">
        <v>3410</v>
      </c>
      <c r="Y58" s="194" t="s">
        <v>3416</v>
      </c>
      <c r="Z58" s="194" t="s">
        <v>3466</v>
      </c>
      <c r="AA58" s="194" t="s">
        <v>3470</v>
      </c>
      <c r="AB58" s="194" t="s">
        <v>3478</v>
      </c>
      <c r="AC58" s="194" t="s">
        <v>3497</v>
      </c>
      <c r="AD58" s="194" t="s">
        <v>3503</v>
      </c>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6110</v>
      </c>
      <c r="B59" s="187" t="s">
        <v>6165</v>
      </c>
      <c r="C59" s="188" t="s">
        <v>6188</v>
      </c>
      <c r="D59" s="190" t="s">
        <v>6189</v>
      </c>
      <c r="E59" s="190" t="s">
        <v>6190</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6110</v>
      </c>
      <c r="B60" s="187" t="s">
        <v>6191</v>
      </c>
      <c r="C60" s="188" t="s">
        <v>6192</v>
      </c>
      <c r="D60" s="190" t="s">
        <v>6193</v>
      </c>
      <c r="E60" s="190" t="s">
        <v>6194</v>
      </c>
      <c r="F60" s="192">
        <f>IF(COUNTIF(G60:AT60,"&lt;&gt;")=0,"",SUMPRODUCT(((Recommendations[ImplStatus]="Implemented")+(Recommendations[ImplStatus]="Compensated"))*ISNUMBER(MATCH(Recommendations[Id],G60:AT60,0)))/COUNTIF(G60:AT60,"&lt;&gt;"))</f>
        <v>0</v>
      </c>
      <c r="G60" s="194" t="s">
        <v>3191</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6110</v>
      </c>
      <c r="B61" s="187" t="s">
        <v>6191</v>
      </c>
      <c r="C61" s="188" t="s">
        <v>6195</v>
      </c>
      <c r="D61" s="190" t="s">
        <v>6196</v>
      </c>
      <c r="E61" s="190" t="s">
        <v>6197</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6110</v>
      </c>
      <c r="B62" s="186" t="s">
        <v>6198</v>
      </c>
      <c r="C62" s="186"/>
      <c r="D62" s="189" t="s">
        <v>6199</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6110</v>
      </c>
      <c r="B63" s="187" t="s">
        <v>6198</v>
      </c>
      <c r="C63" s="188" t="s">
        <v>6200</v>
      </c>
      <c r="D63" s="190" t="s">
        <v>6201</v>
      </c>
      <c r="E63" s="190" t="s">
        <v>6202</v>
      </c>
      <c r="F63" s="192">
        <f>IF(COUNTIF(G63:AT63,"&lt;&gt;")=0,"",SUMPRODUCT(((Recommendations[ImplStatus]="Implemented")+(Recommendations[ImplStatus]="Compensated"))*ISNUMBER(MATCH(Recommendations[Id],G63:AT63,0)))/COUNTIF(G63:AT63,"&lt;&gt;"))</f>
        <v>0</v>
      </c>
      <c r="G63" s="194" t="s">
        <v>18</v>
      </c>
      <c r="H63" s="194" t="s">
        <v>31</v>
      </c>
      <c r="I63" s="194" t="s">
        <v>37</v>
      </c>
      <c r="J63" s="194" t="s">
        <v>43</v>
      </c>
      <c r="K63" s="194" t="s">
        <v>49</v>
      </c>
      <c r="L63" s="194" t="s">
        <v>55</v>
      </c>
      <c r="M63" s="194" t="s">
        <v>62</v>
      </c>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6110</v>
      </c>
      <c r="B64" s="187" t="s">
        <v>6198</v>
      </c>
      <c r="C64" s="188" t="s">
        <v>6203</v>
      </c>
      <c r="D64" s="190" t="s">
        <v>6204</v>
      </c>
      <c r="E64" s="190" t="s">
        <v>6205</v>
      </c>
      <c r="F64" s="192">
        <f>IF(COUNTIF(G64:AT64,"&lt;&gt;")=0,"",SUMPRODUCT(((Recommendations[ImplStatus]="Implemented")+(Recommendations[ImplStatus]="Compensated"))*ISNUMBER(MATCH(Recommendations[Id],G64:AT64,0)))/COUNTIF(G64:AT64,"&lt;&gt;"))</f>
        <v>0</v>
      </c>
      <c r="G64" s="194" t="s">
        <v>69</v>
      </c>
      <c r="H64" s="194" t="s">
        <v>75</v>
      </c>
      <c r="I64" s="194" t="s">
        <v>81</v>
      </c>
      <c r="J64" s="194" t="s">
        <v>88</v>
      </c>
      <c r="K64" s="194" t="s">
        <v>581</v>
      </c>
      <c r="L64" s="194" t="s">
        <v>588</v>
      </c>
      <c r="M64" s="194" t="s">
        <v>595</v>
      </c>
      <c r="N64" s="194" t="s">
        <v>608</v>
      </c>
      <c r="O64" s="194" t="s">
        <v>620</v>
      </c>
      <c r="P64" s="194" t="s">
        <v>634</v>
      </c>
      <c r="Q64" s="194" t="s">
        <v>641</v>
      </c>
      <c r="R64" s="194" t="s">
        <v>647</v>
      </c>
      <c r="S64" s="194" t="s">
        <v>654</v>
      </c>
      <c r="T64" s="194" t="s">
        <v>1987</v>
      </c>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6110</v>
      </c>
      <c r="B65" s="187" t="s">
        <v>6198</v>
      </c>
      <c r="C65" s="188" t="s">
        <v>6206</v>
      </c>
      <c r="D65" s="190" t="s">
        <v>6207</v>
      </c>
      <c r="E65" s="190" t="s">
        <v>6208</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6110</v>
      </c>
      <c r="B66" s="187" t="s">
        <v>6198</v>
      </c>
      <c r="C66" s="188" t="s">
        <v>6209</v>
      </c>
      <c r="D66" s="190" t="s">
        <v>6210</v>
      </c>
      <c r="E66" s="190" t="s">
        <v>6211</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6110</v>
      </c>
      <c r="B67" s="187" t="s">
        <v>6198</v>
      </c>
      <c r="C67" s="188" t="s">
        <v>6212</v>
      </c>
      <c r="D67" s="190" t="s">
        <v>6213</v>
      </c>
      <c r="E67" s="190" t="s">
        <v>6214</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6110</v>
      </c>
      <c r="B68" s="187" t="s">
        <v>6198</v>
      </c>
      <c r="C68" s="188" t="s">
        <v>6215</v>
      </c>
      <c r="D68" s="190" t="s">
        <v>6216</v>
      </c>
      <c r="E68" s="190" t="s">
        <v>6217</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6110</v>
      </c>
      <c r="B69" s="187" t="s">
        <v>6198</v>
      </c>
      <c r="C69" s="188" t="s">
        <v>6218</v>
      </c>
      <c r="D69" s="190" t="s">
        <v>6219</v>
      </c>
      <c r="E69" s="190" t="s">
        <v>6220</v>
      </c>
      <c r="F69" s="192">
        <f>IF(COUNTIF(G69:AT69,"&lt;&gt;")=0,"",SUMPRODUCT(((Recommendations[ImplStatus]="Implemented")+(Recommendations[ImplStatus]="Compensated"))*ISNUMBER(MATCH(Recommendations[Id],G69:AT69,0)))/COUNTIF(G69:AT69,"&lt;&gt;"))</f>
        <v>0</v>
      </c>
      <c r="G69" s="194" t="s">
        <v>292</v>
      </c>
      <c r="H69" s="194" t="s">
        <v>299</v>
      </c>
      <c r="I69" s="194" t="s">
        <v>304</v>
      </c>
      <c r="J69" s="194" t="s">
        <v>310</v>
      </c>
      <c r="K69" s="194" t="s">
        <v>316</v>
      </c>
      <c r="L69" s="194" t="s">
        <v>382</v>
      </c>
      <c r="M69" s="194" t="s">
        <v>389</v>
      </c>
      <c r="N69" s="194" t="s">
        <v>396</v>
      </c>
      <c r="O69" s="194" t="s">
        <v>403</v>
      </c>
      <c r="P69" s="194" t="s">
        <v>410</v>
      </c>
      <c r="Q69" s="194" t="s">
        <v>417</v>
      </c>
      <c r="R69" s="194" t="s">
        <v>423</v>
      </c>
      <c r="S69" s="194" t="s">
        <v>430</v>
      </c>
      <c r="T69" s="194" t="s">
        <v>437</v>
      </c>
      <c r="U69" s="194" t="s">
        <v>1305</v>
      </c>
      <c r="V69" s="194" t="s">
        <v>1312</v>
      </c>
      <c r="W69" s="194" t="s">
        <v>1320</v>
      </c>
      <c r="X69" s="194" t="s">
        <v>1405</v>
      </c>
      <c r="Y69" s="194" t="s">
        <v>1461</v>
      </c>
      <c r="Z69" s="194" t="s">
        <v>1705</v>
      </c>
      <c r="AA69" s="194" t="s">
        <v>1902</v>
      </c>
      <c r="AB69" s="194" t="s">
        <v>2024</v>
      </c>
      <c r="AC69" s="194" t="s">
        <v>2031</v>
      </c>
      <c r="AD69" s="194" t="s">
        <v>2045</v>
      </c>
      <c r="AE69" s="194" t="s">
        <v>2051</v>
      </c>
      <c r="AF69" s="194" t="s">
        <v>2112</v>
      </c>
      <c r="AG69" s="194" t="s">
        <v>2118</v>
      </c>
      <c r="AH69" s="194" t="s">
        <v>2586</v>
      </c>
      <c r="AI69" s="194" t="s">
        <v>2968</v>
      </c>
      <c r="AJ69" s="194" t="s">
        <v>2976</v>
      </c>
      <c r="AK69" s="194" t="s">
        <v>2984</v>
      </c>
      <c r="AL69" s="194" t="s">
        <v>2991</v>
      </c>
      <c r="AM69" s="194" t="s">
        <v>2998</v>
      </c>
      <c r="AN69" s="194" t="s">
        <v>3005</v>
      </c>
      <c r="AO69" s="194" t="s">
        <v>3012</v>
      </c>
      <c r="AP69" s="194" t="s">
        <v>3019</v>
      </c>
      <c r="AQ69" s="194" t="s">
        <v>3026</v>
      </c>
      <c r="AR69" s="194" t="s">
        <v>3033</v>
      </c>
      <c r="AS69" s="194" t="s">
        <v>3040</v>
      </c>
      <c r="AT69" s="204" t="s">
        <v>3047</v>
      </c>
    </row>
    <row r="70" spans="1:46" ht="60" customHeight="1" x14ac:dyDescent="0.35">
      <c r="A70" s="201" t="s">
        <v>6110</v>
      </c>
      <c r="B70" s="187" t="s">
        <v>6198</v>
      </c>
      <c r="C70" s="188" t="s">
        <v>6221</v>
      </c>
      <c r="D70" s="190" t="s">
        <v>6222</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6110</v>
      </c>
      <c r="B71" s="187" t="s">
        <v>6198</v>
      </c>
      <c r="C71" s="188" t="s">
        <v>6223</v>
      </c>
      <c r="D71" s="190" t="s">
        <v>6224</v>
      </c>
      <c r="E71" s="190" t="s">
        <v>6225</v>
      </c>
      <c r="F71" s="192">
        <f>IF(COUNTIF(G71:AT71,"&lt;&gt;")=0,"",SUMPRODUCT(((Recommendations[ImplStatus]="Implemented")+(Recommendations[ImplStatus]="Compensated"))*ISNUMBER(MATCH(Recommendations[Id],G71:AT71,0)))/COUNTIF(G71:AT71,"&lt;&gt;"))</f>
        <v>0</v>
      </c>
      <c r="G71" s="194" t="s">
        <v>437</v>
      </c>
      <c r="H71" s="194" t="s">
        <v>2065</v>
      </c>
      <c r="I71" s="194" t="s">
        <v>2257</v>
      </c>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6110</v>
      </c>
      <c r="B72" s="187" t="s">
        <v>6198</v>
      </c>
      <c r="C72" s="188" t="s">
        <v>6226</v>
      </c>
      <c r="D72" s="190" t="s">
        <v>6227</v>
      </c>
      <c r="E72" s="190" t="s">
        <v>6228</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6110</v>
      </c>
      <c r="B73" s="187" t="s">
        <v>6198</v>
      </c>
      <c r="C73" s="188" t="s">
        <v>6229</v>
      </c>
      <c r="D73" s="190" t="s">
        <v>6230</v>
      </c>
      <c r="E73" s="190" t="s">
        <v>6231</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6110</v>
      </c>
      <c r="B74" s="187" t="s">
        <v>6198</v>
      </c>
      <c r="C74" s="188" t="s">
        <v>6232</v>
      </c>
      <c r="D74" s="190" t="s">
        <v>6233</v>
      </c>
      <c r="E74" s="190" t="s">
        <v>6234</v>
      </c>
      <c r="F74" s="192">
        <f>IF(COUNTIF(G74:AT74,"&lt;&gt;")=0,"",SUMPRODUCT(((Recommendations[ImplStatus]="Implemented")+(Recommendations[ImplStatus]="Compensated"))*ISNUMBER(MATCH(Recommendations[Id],G74:AT74,0)))/COUNTIF(G74:AT74,"&lt;&gt;"))</f>
        <v>0</v>
      </c>
      <c r="G74" s="194" t="s">
        <v>94</v>
      </c>
      <c r="H74" s="194" t="s">
        <v>100</v>
      </c>
      <c r="I74" s="194" t="s">
        <v>106</v>
      </c>
      <c r="J74" s="194" t="s">
        <v>111</v>
      </c>
      <c r="K74" s="194" t="s">
        <v>117</v>
      </c>
      <c r="L74" s="194" t="s">
        <v>123</v>
      </c>
      <c r="M74" s="194" t="s">
        <v>129</v>
      </c>
      <c r="N74" s="194" t="s">
        <v>135</v>
      </c>
      <c r="O74" s="194" t="s">
        <v>141</v>
      </c>
      <c r="P74" s="194" t="s">
        <v>146</v>
      </c>
      <c r="Q74" s="194" t="s">
        <v>151</v>
      </c>
      <c r="R74" s="194" t="s">
        <v>155</v>
      </c>
      <c r="S74" s="194" t="s">
        <v>160</v>
      </c>
      <c r="T74" s="194" t="s">
        <v>164</v>
      </c>
      <c r="U74" s="194" t="s">
        <v>169</v>
      </c>
      <c r="V74" s="194" t="s">
        <v>174</v>
      </c>
      <c r="W74" s="194" t="s">
        <v>180</v>
      </c>
      <c r="X74" s="194" t="s">
        <v>185</v>
      </c>
      <c r="Y74" s="194" t="s">
        <v>190</v>
      </c>
      <c r="Z74" s="194" t="s">
        <v>195</v>
      </c>
      <c r="AA74" s="194" t="s">
        <v>200</v>
      </c>
      <c r="AB74" s="194" t="s">
        <v>204</v>
      </c>
      <c r="AC74" s="194" t="s">
        <v>209</v>
      </c>
      <c r="AD74" s="194" t="s">
        <v>215</v>
      </c>
      <c r="AE74" s="194" t="s">
        <v>220</v>
      </c>
      <c r="AF74" s="194" t="s">
        <v>225</v>
      </c>
      <c r="AG74" s="194" t="s">
        <v>230</v>
      </c>
      <c r="AH74" s="194" t="s">
        <v>234</v>
      </c>
      <c r="AI74" s="194" t="s">
        <v>240</v>
      </c>
      <c r="AJ74" s="194" t="s">
        <v>246</v>
      </c>
      <c r="AK74" s="194" t="s">
        <v>250</v>
      </c>
      <c r="AL74" s="194" t="s">
        <v>254</v>
      </c>
      <c r="AM74" s="194" t="s">
        <v>258</v>
      </c>
      <c r="AN74" s="194" t="s">
        <v>262</v>
      </c>
      <c r="AO74" s="194" t="s">
        <v>266</v>
      </c>
      <c r="AP74" s="194" t="s">
        <v>271</v>
      </c>
      <c r="AQ74" s="194" t="s">
        <v>276</v>
      </c>
      <c r="AR74" s="194" t="s">
        <v>281</v>
      </c>
      <c r="AS74" s="194" t="s">
        <v>287</v>
      </c>
      <c r="AT74" s="204" t="s">
        <v>502</v>
      </c>
    </row>
    <row r="75" spans="1:46" ht="60" customHeight="1" x14ac:dyDescent="0.35">
      <c r="A75" s="201" t="s">
        <v>6110</v>
      </c>
      <c r="B75" s="187" t="s">
        <v>6198</v>
      </c>
      <c r="C75" s="188" t="s">
        <v>6235</v>
      </c>
      <c r="D75" s="190" t="s">
        <v>6236</v>
      </c>
      <c r="E75" s="190" t="s">
        <v>6237</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6110</v>
      </c>
      <c r="B76" s="187" t="s">
        <v>6198</v>
      </c>
      <c r="C76" s="188" t="s">
        <v>6238</v>
      </c>
      <c r="D76" s="190" t="s">
        <v>6239</v>
      </c>
      <c r="E76" s="190" t="s">
        <v>6240</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6110</v>
      </c>
      <c r="B77" s="187" t="s">
        <v>6198</v>
      </c>
      <c r="C77" s="188" t="s">
        <v>6241</v>
      </c>
      <c r="D77" s="190" t="s">
        <v>6242</v>
      </c>
      <c r="E77" s="190" t="s">
        <v>6243</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6110</v>
      </c>
      <c r="B78" s="187" t="s">
        <v>6198</v>
      </c>
      <c r="C78" s="188" t="s">
        <v>6244</v>
      </c>
      <c r="D78" s="190" t="s">
        <v>6245</v>
      </c>
      <c r="E78" s="190" t="s">
        <v>6246</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6110</v>
      </c>
      <c r="B79" s="186" t="s">
        <v>6198</v>
      </c>
      <c r="C79" s="186"/>
      <c r="D79" s="189" t="s">
        <v>6247</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6248</v>
      </c>
      <c r="B80" s="187"/>
      <c r="C80" s="188" t="s">
        <v>6249</v>
      </c>
      <c r="D80" s="190" t="s">
        <v>6250</v>
      </c>
      <c r="E80" s="190" t="s">
        <v>6251</v>
      </c>
      <c r="F80" s="192">
        <f>IF(COUNTIF(G80:AT80,"&lt;&gt;")=0,"",SUMPRODUCT(((Recommendations[ImplStatus]="Implemented")+(Recommendations[ImplStatus]="Compensated"))*ISNUMBER(MATCH(Recommendations[Id],G80:AT80,0)))/COUNTIF(G80:AT80,"&lt;&gt;"))</f>
        <v>0</v>
      </c>
      <c r="G80" s="194" t="s">
        <v>1034</v>
      </c>
      <c r="H80" s="194" t="s">
        <v>1040</v>
      </c>
      <c r="I80" s="194" t="s">
        <v>1046</v>
      </c>
      <c r="J80" s="194" t="s">
        <v>1053</v>
      </c>
      <c r="K80" s="194" t="s">
        <v>1060</v>
      </c>
      <c r="L80" s="194" t="s">
        <v>1067</v>
      </c>
      <c r="M80" s="194" t="s">
        <v>1074</v>
      </c>
      <c r="N80" s="194" t="s">
        <v>1082</v>
      </c>
      <c r="O80" s="194" t="s">
        <v>1086</v>
      </c>
      <c r="P80" s="194" t="s">
        <v>1090</v>
      </c>
      <c r="Q80" s="194" t="s">
        <v>1095</v>
      </c>
      <c r="R80" s="194" t="s">
        <v>1100</v>
      </c>
      <c r="S80" s="194" t="s">
        <v>1104</v>
      </c>
      <c r="T80" s="194" t="s">
        <v>1108</v>
      </c>
      <c r="U80" s="194" t="s">
        <v>1113</v>
      </c>
      <c r="V80" s="194" t="s">
        <v>1117</v>
      </c>
      <c r="W80" s="194" t="s">
        <v>1121</v>
      </c>
      <c r="X80" s="194" t="s">
        <v>1126</v>
      </c>
      <c r="Y80" s="194" t="s">
        <v>1133</v>
      </c>
      <c r="Z80" s="194" t="s">
        <v>1140</v>
      </c>
      <c r="AA80" s="194" t="s">
        <v>1145</v>
      </c>
      <c r="AB80" s="194" t="s">
        <v>1149</v>
      </c>
      <c r="AC80" s="194" t="s">
        <v>1153</v>
      </c>
      <c r="AD80" s="194" t="s">
        <v>1410</v>
      </c>
      <c r="AE80" s="194" t="s">
        <v>1417</v>
      </c>
      <c r="AF80" s="194" t="s">
        <v>1430</v>
      </c>
      <c r="AG80" s="194"/>
      <c r="AH80" s="194"/>
      <c r="AI80" s="194"/>
      <c r="AJ80" s="194"/>
      <c r="AK80" s="194"/>
      <c r="AL80" s="194"/>
      <c r="AM80" s="194"/>
      <c r="AN80" s="194"/>
      <c r="AO80" s="194"/>
      <c r="AP80" s="194"/>
      <c r="AQ80" s="194"/>
      <c r="AR80" s="194"/>
      <c r="AS80" s="194"/>
      <c r="AT80" s="204"/>
    </row>
    <row r="81" spans="1:46" ht="60" customHeight="1" x14ac:dyDescent="0.35">
      <c r="A81" s="201" t="s">
        <v>6248</v>
      </c>
      <c r="B81" s="187"/>
      <c r="C81" s="188" t="s">
        <v>6252</v>
      </c>
      <c r="D81" s="190" t="s">
        <v>6253</v>
      </c>
      <c r="E81" s="190" t="s">
        <v>6254</v>
      </c>
      <c r="F81" s="192">
        <f>IF(COUNTIF(G81:AT81,"&lt;&gt;")=0,"",SUMPRODUCT(((Recommendations[ImplStatus]="Implemented")+(Recommendations[ImplStatus]="Compensated"))*ISNUMBER(MATCH(Recommendations[Id],G81:AT81,0)))/COUNTIF(G81:AT81,"&lt;&gt;"))</f>
        <v>0</v>
      </c>
      <c r="G81" s="194" t="s">
        <v>1487</v>
      </c>
      <c r="H81" s="194" t="s">
        <v>1493</v>
      </c>
      <c r="I81" s="194" t="s">
        <v>1517</v>
      </c>
      <c r="J81" s="194" t="s">
        <v>1530</v>
      </c>
      <c r="K81" s="194" t="s">
        <v>1538</v>
      </c>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6248</v>
      </c>
      <c r="B82" s="187"/>
      <c r="C82" s="188" t="s">
        <v>6255</v>
      </c>
      <c r="D82" s="190" t="s">
        <v>6256</v>
      </c>
      <c r="E82" s="190" t="s">
        <v>6257</v>
      </c>
      <c r="F82" s="192">
        <f>IF(COUNTIF(G82:AT82,"&lt;&gt;")=0,"",SUMPRODUCT(((Recommendations[ImplStatus]="Implemented")+(Recommendations[ImplStatus]="Compensated"))*ISNUMBER(MATCH(Recommendations[Id],G82:AT82,0)))/COUNTIF(G82:AT82,"&lt;&gt;"))</f>
        <v>0</v>
      </c>
      <c r="G82" s="194" t="s">
        <v>100</v>
      </c>
      <c r="H82" s="194" t="s">
        <v>117</v>
      </c>
      <c r="I82" s="194" t="s">
        <v>123</v>
      </c>
      <c r="J82" s="194" t="s">
        <v>195</v>
      </c>
      <c r="K82" s="194" t="s">
        <v>1342</v>
      </c>
      <c r="L82" s="194" t="s">
        <v>1545</v>
      </c>
      <c r="M82" s="194" t="s">
        <v>1576</v>
      </c>
      <c r="N82" s="194" t="s">
        <v>1591</v>
      </c>
      <c r="O82" s="194" t="s">
        <v>1606</v>
      </c>
      <c r="P82" s="194" t="s">
        <v>1635</v>
      </c>
      <c r="Q82" s="194" t="s">
        <v>1642</v>
      </c>
      <c r="R82" s="194" t="s">
        <v>1647</v>
      </c>
      <c r="S82" s="194" t="s">
        <v>1653</v>
      </c>
      <c r="T82" s="194" t="s">
        <v>1658</v>
      </c>
      <c r="U82" s="194" t="s">
        <v>1705</v>
      </c>
      <c r="V82" s="194" t="s">
        <v>1916</v>
      </c>
      <c r="W82" s="194" t="s">
        <v>2087</v>
      </c>
      <c r="X82" s="194" t="s">
        <v>2094</v>
      </c>
      <c r="Y82" s="194" t="s">
        <v>2100</v>
      </c>
      <c r="Z82" s="194" t="s">
        <v>2107</v>
      </c>
      <c r="AA82" s="194" t="s">
        <v>2124</v>
      </c>
      <c r="AB82" s="194" t="s">
        <v>2130</v>
      </c>
      <c r="AC82" s="194" t="s">
        <v>2138</v>
      </c>
      <c r="AD82" s="194" t="s">
        <v>2145</v>
      </c>
      <c r="AE82" s="194" t="s">
        <v>2571</v>
      </c>
      <c r="AF82" s="194" t="s">
        <v>2968</v>
      </c>
      <c r="AG82" s="194" t="s">
        <v>2976</v>
      </c>
      <c r="AH82" s="194" t="s">
        <v>2984</v>
      </c>
      <c r="AI82" s="194" t="s">
        <v>2991</v>
      </c>
      <c r="AJ82" s="194" t="s">
        <v>2998</v>
      </c>
      <c r="AK82" s="194" t="s">
        <v>3005</v>
      </c>
      <c r="AL82" s="194" t="s">
        <v>3012</v>
      </c>
      <c r="AM82" s="194" t="s">
        <v>3019</v>
      </c>
      <c r="AN82" s="194" t="s">
        <v>3026</v>
      </c>
      <c r="AO82" s="194" t="s">
        <v>3033</v>
      </c>
      <c r="AP82" s="194" t="s">
        <v>3040</v>
      </c>
      <c r="AQ82" s="194" t="s">
        <v>3047</v>
      </c>
      <c r="AR82" s="194" t="s">
        <v>3054</v>
      </c>
      <c r="AS82" s="194" t="s">
        <v>3061</v>
      </c>
      <c r="AT82" s="204" t="s">
        <v>3068</v>
      </c>
    </row>
    <row r="83" spans="1:46" ht="60" customHeight="1" x14ac:dyDescent="0.35">
      <c r="A83" s="201" t="s">
        <v>6248</v>
      </c>
      <c r="B83" s="187"/>
      <c r="C83" s="188" t="s">
        <v>6258</v>
      </c>
      <c r="D83" s="190" t="s">
        <v>6259</v>
      </c>
      <c r="E83" s="190" t="s">
        <v>6260</v>
      </c>
      <c r="F83" s="192">
        <f>IF(COUNTIF(G83:AT83,"&lt;&gt;")=0,"",SUMPRODUCT(((Recommendations[ImplStatus]="Implemented")+(Recommendations[ImplStatus]="Compensated"))*ISNUMBER(MATCH(Recommendations[Id],G83:AT83,0)))/COUNTIF(G83:AT83,"&lt;&gt;"))</f>
        <v>0</v>
      </c>
      <c r="G83" s="194" t="s">
        <v>106</v>
      </c>
      <c r="H83" s="194" t="s">
        <v>129</v>
      </c>
      <c r="I83" s="194" t="s">
        <v>151</v>
      </c>
      <c r="J83" s="194" t="s">
        <v>169</v>
      </c>
      <c r="K83" s="194" t="s">
        <v>200</v>
      </c>
      <c r="L83" s="194" t="s">
        <v>209</v>
      </c>
      <c r="M83" s="194" t="s">
        <v>215</v>
      </c>
      <c r="N83" s="194" t="s">
        <v>225</v>
      </c>
      <c r="O83" s="194" t="s">
        <v>246</v>
      </c>
      <c r="P83" s="194" t="s">
        <v>254</v>
      </c>
      <c r="Q83" s="194" t="s">
        <v>271</v>
      </c>
      <c r="R83" s="194" t="s">
        <v>276</v>
      </c>
      <c r="S83" s="194" t="s">
        <v>287</v>
      </c>
      <c r="T83" s="194" t="s">
        <v>321</v>
      </c>
      <c r="U83" s="194" t="s">
        <v>327</v>
      </c>
      <c r="V83" s="194" t="s">
        <v>1053</v>
      </c>
      <c r="W83" s="194" t="s">
        <v>1060</v>
      </c>
      <c r="X83" s="194" t="s">
        <v>1067</v>
      </c>
      <c r="Y83" s="194" t="s">
        <v>1074</v>
      </c>
      <c r="Z83" s="194" t="s">
        <v>1095</v>
      </c>
      <c r="AA83" s="194" t="s">
        <v>1100</v>
      </c>
      <c r="AB83" s="194" t="s">
        <v>1104</v>
      </c>
      <c r="AC83" s="194" t="s">
        <v>1108</v>
      </c>
      <c r="AD83" s="194" t="s">
        <v>1140</v>
      </c>
      <c r="AE83" s="194" t="s">
        <v>1145</v>
      </c>
      <c r="AF83" s="194" t="s">
        <v>1149</v>
      </c>
      <c r="AG83" s="194" t="s">
        <v>1153</v>
      </c>
      <c r="AH83" s="194" t="s">
        <v>1158</v>
      </c>
      <c r="AI83" s="194" t="s">
        <v>1166</v>
      </c>
      <c r="AJ83" s="194" t="s">
        <v>1171</v>
      </c>
      <c r="AK83" s="194" t="s">
        <v>1177</v>
      </c>
      <c r="AL83" s="194" t="s">
        <v>1183</v>
      </c>
      <c r="AM83" s="194" t="s">
        <v>1188</v>
      </c>
      <c r="AN83" s="194" t="s">
        <v>1194</v>
      </c>
      <c r="AO83" s="194" t="s">
        <v>1199</v>
      </c>
      <c r="AP83" s="194" t="s">
        <v>1204</v>
      </c>
      <c r="AQ83" s="194" t="s">
        <v>1209</v>
      </c>
      <c r="AR83" s="194" t="s">
        <v>1214</v>
      </c>
      <c r="AS83" s="194" t="s">
        <v>1219</v>
      </c>
      <c r="AT83" s="204" t="s">
        <v>1225</v>
      </c>
    </row>
    <row r="84" spans="1:46" ht="60" customHeight="1" outlineLevel="1" x14ac:dyDescent="0.35">
      <c r="A84" s="200" t="s">
        <v>6248</v>
      </c>
      <c r="B84" s="186"/>
      <c r="C84" s="186"/>
      <c r="D84" s="189" t="s">
        <v>6261</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6262</v>
      </c>
      <c r="B85" s="187"/>
      <c r="C85" s="188" t="s">
        <v>6263</v>
      </c>
      <c r="D85" s="190" t="s">
        <v>6264</v>
      </c>
      <c r="E85" s="190" t="s">
        <v>6265</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6262</v>
      </c>
      <c r="B86" s="187"/>
      <c r="C86" s="188" t="s">
        <v>6266</v>
      </c>
      <c r="D86" s="190" t="s">
        <v>6267</v>
      </c>
      <c r="E86" s="190" t="s">
        <v>6268</v>
      </c>
      <c r="F86" s="192">
        <f>IF(COUNTIF(G86:AT86,"&lt;&gt;")=0,"",SUMPRODUCT(((Recommendations[ImplStatus]="Implemented")+(Recommendations[ImplStatus]="Compensated"))*ISNUMBER(MATCH(Recommendations[Id],G86:AT86,0)))/COUNTIF(G86:AT86,"&lt;&gt;"))</f>
        <v>0</v>
      </c>
      <c r="G86" s="194" t="s">
        <v>341</v>
      </c>
      <c r="H86" s="194" t="s">
        <v>348</v>
      </c>
      <c r="I86" s="194" t="s">
        <v>355</v>
      </c>
      <c r="J86" s="194" t="s">
        <v>368</v>
      </c>
      <c r="K86" s="194" t="s">
        <v>374</v>
      </c>
      <c r="L86" s="194" t="s">
        <v>445</v>
      </c>
      <c r="M86" s="194" t="s">
        <v>452</v>
      </c>
      <c r="N86" s="194" t="s">
        <v>459</v>
      </c>
      <c r="O86" s="194" t="s">
        <v>474</v>
      </c>
      <c r="P86" s="194" t="s">
        <v>480</v>
      </c>
      <c r="Q86" s="194" t="s">
        <v>581</v>
      </c>
      <c r="R86" s="194" t="s">
        <v>588</v>
      </c>
      <c r="S86" s="194" t="s">
        <v>595</v>
      </c>
      <c r="T86" s="194" t="s">
        <v>601</v>
      </c>
      <c r="U86" s="194" t="s">
        <v>608</v>
      </c>
      <c r="V86" s="194" t="s">
        <v>615</v>
      </c>
      <c r="W86" s="194" t="s">
        <v>620</v>
      </c>
      <c r="X86" s="194" t="s">
        <v>627</v>
      </c>
      <c r="Y86" s="194" t="s">
        <v>634</v>
      </c>
      <c r="Z86" s="194" t="s">
        <v>641</v>
      </c>
      <c r="AA86" s="194" t="s">
        <v>647</v>
      </c>
      <c r="AB86" s="194" t="s">
        <v>654</v>
      </c>
      <c r="AC86" s="194" t="s">
        <v>662</v>
      </c>
      <c r="AD86" s="194" t="s">
        <v>670</v>
      </c>
      <c r="AE86" s="194" t="s">
        <v>676</v>
      </c>
      <c r="AF86" s="194" t="s">
        <v>1705</v>
      </c>
      <c r="AG86" s="194" t="s">
        <v>3040</v>
      </c>
      <c r="AH86" s="194" t="s">
        <v>3047</v>
      </c>
      <c r="AI86" s="194" t="s">
        <v>3054</v>
      </c>
      <c r="AJ86" s="194" t="s">
        <v>3061</v>
      </c>
      <c r="AK86" s="194" t="s">
        <v>3271</v>
      </c>
      <c r="AL86" s="194" t="s">
        <v>3277</v>
      </c>
      <c r="AM86" s="194" t="s">
        <v>3283</v>
      </c>
      <c r="AN86" s="194" t="s">
        <v>3291</v>
      </c>
      <c r="AO86" s="194" t="s">
        <v>3296</v>
      </c>
      <c r="AP86" s="194" t="s">
        <v>3302</v>
      </c>
      <c r="AQ86" s="194" t="s">
        <v>3307</v>
      </c>
      <c r="AR86" s="194" t="s">
        <v>3315</v>
      </c>
      <c r="AS86" s="194"/>
      <c r="AT86" s="204"/>
    </row>
    <row r="87" spans="1:46" ht="60" customHeight="1" x14ac:dyDescent="0.35">
      <c r="A87" s="201" t="s">
        <v>6262</v>
      </c>
      <c r="B87" s="187"/>
      <c r="C87" s="188" t="s">
        <v>6269</v>
      </c>
      <c r="D87" s="190" t="s">
        <v>6270</v>
      </c>
      <c r="E87" s="190" t="s">
        <v>6271</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6262</v>
      </c>
      <c r="B88" s="187"/>
      <c r="C88" s="188" t="s">
        <v>6272</v>
      </c>
      <c r="D88" s="190" t="s">
        <v>6273</v>
      </c>
      <c r="E88" s="190" t="s">
        <v>6274</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6262</v>
      </c>
      <c r="B89" s="187"/>
      <c r="C89" s="188" t="s">
        <v>6275</v>
      </c>
      <c r="D89" s="190" t="s">
        <v>6276</v>
      </c>
      <c r="E89" s="190" t="s">
        <v>6277</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6262</v>
      </c>
      <c r="B90" s="186" t="s">
        <v>6278</v>
      </c>
      <c r="C90" s="186"/>
      <c r="D90" s="189" t="s">
        <v>6279</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6262</v>
      </c>
      <c r="B91" s="187" t="s">
        <v>6278</v>
      </c>
      <c r="C91" s="188" t="s">
        <v>6280</v>
      </c>
      <c r="D91" s="190" t="s">
        <v>6281</v>
      </c>
      <c r="E91" s="190" t="s">
        <v>6282</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6262</v>
      </c>
      <c r="B92" s="187" t="s">
        <v>6278</v>
      </c>
      <c r="C92" s="188" t="s">
        <v>6283</v>
      </c>
      <c r="D92" s="190" t="s">
        <v>6284</v>
      </c>
      <c r="E92" s="190" t="s">
        <v>6285</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6278</v>
      </c>
      <c r="C93" s="188" t="s">
        <v>6286</v>
      </c>
      <c r="D93" s="190" t="s">
        <v>6287</v>
      </c>
      <c r="E93" s="190" t="s">
        <v>6288</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6278</v>
      </c>
      <c r="C94" s="188" t="s">
        <v>6289</v>
      </c>
      <c r="D94" s="190" t="s">
        <v>6290</v>
      </c>
      <c r="E94" s="190" t="s">
        <v>6291</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6278</v>
      </c>
      <c r="C95" s="188" t="s">
        <v>6292</v>
      </c>
      <c r="D95" s="190" t="s">
        <v>6293</v>
      </c>
      <c r="E95" s="190" t="s">
        <v>6294</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6278</v>
      </c>
      <c r="C96" s="188" t="s">
        <v>6295</v>
      </c>
      <c r="D96" s="190" t="s">
        <v>6296</v>
      </c>
      <c r="E96" s="190" t="s">
        <v>6297</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6278</v>
      </c>
      <c r="C97" s="188" t="s">
        <v>6298</v>
      </c>
      <c r="D97" s="190" t="s">
        <v>6299</v>
      </c>
      <c r="E97" s="190" t="s">
        <v>6300</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6278</v>
      </c>
      <c r="C98" s="188" t="s">
        <v>6301</v>
      </c>
      <c r="D98" s="190" t="s">
        <v>6302</v>
      </c>
      <c r="E98" s="190" t="s">
        <v>6303</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6304</v>
      </c>
      <c r="C99" s="186"/>
      <c r="D99" s="189" t="s">
        <v>6305</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6304</v>
      </c>
      <c r="C100" s="188" t="s">
        <v>6306</v>
      </c>
      <c r="D100" s="190" t="s">
        <v>6307</v>
      </c>
      <c r="E100" s="190" t="s">
        <v>6308</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6304</v>
      </c>
      <c r="C101" s="188" t="s">
        <v>6309</v>
      </c>
      <c r="D101" s="190" t="s">
        <v>6310</v>
      </c>
      <c r="E101" s="190" t="s">
        <v>6311</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6304</v>
      </c>
      <c r="C102" s="188" t="s">
        <v>6312</v>
      </c>
      <c r="D102" s="190" t="s">
        <v>6313</v>
      </c>
      <c r="E102" s="190" t="s">
        <v>6314</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6304</v>
      </c>
      <c r="C103" s="188" t="s">
        <v>6315</v>
      </c>
      <c r="D103" s="190" t="s">
        <v>6316</v>
      </c>
      <c r="E103" s="190" t="s">
        <v>6317</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6304</v>
      </c>
      <c r="C104" s="196" t="s">
        <v>6318</v>
      </c>
      <c r="D104" s="197" t="s">
        <v>6319</v>
      </c>
      <c r="E104" s="197" t="s">
        <v>6320</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3565</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IFERROR(INDEX('Recommendations'!$I$2:$I$543, MATCH(G2,'Recommendations'!$B$2:$B$543,0))="Implemented", FALSE))</xm:f>
            <x14:dxf>
              <font>
                <color rgb="FF000000"/>
              </font>
              <fill>
                <patternFill>
                  <bgColor rgb="FF3C7D22"/>
                </patternFill>
              </fill>
            </x14:dxf>
          </x14:cfRule>
          <x14:cfRule type="expression" priority="2" id="{00000000-000E-0000-0800-000002000000}">
            <xm:f>AND(G2&lt;&gt;"", IFERROR(INDEX('Recommendations'!$I$2:$I$543, MATCH(G2,'Recommendations'!$B$2:$B$543,0))="Compensated", FALSE))</xm:f>
            <x14:dxf>
              <font>
                <color rgb="FF000000"/>
              </font>
              <fill>
                <patternFill>
                  <bgColor rgb="FFC6E0B4"/>
                </patternFill>
              </fill>
            </x14:dxf>
          </x14:cfRule>
          <x14:cfRule type="expression" priority="3" id="{00000000-000E-0000-0800-000003000000}">
            <xm:f>AND(G2&lt;&gt;"", IFERROR(INDEX('Recommendations'!$I$2:$I$543, MATCH(G2,'Recommendations'!$B$2:$B$543,0))="Testing", FALSE))</xm:f>
            <x14:dxf>
              <font>
                <color rgb="FF000000"/>
              </font>
              <fill>
                <patternFill>
                  <bgColor rgb="FFFFC000"/>
                </patternFill>
              </fill>
            </x14:dxf>
          </x14:cfRule>
          <x14:cfRule type="expression" priority="4" id="{00000000-000E-0000-0800-000004000000}">
            <xm:f>AND(G2&lt;&gt;"", IFERROR(INDEX('Recommendations'!$I$2:$I$543, MATCH(G2,'Recommendations'!$B$2:$B$543,0))="Failed", FALSE))</xm:f>
            <x14:dxf>
              <font>
                <color rgb="FF000000"/>
              </font>
              <fill>
                <patternFill>
                  <bgColor rgb="FFD82891"/>
                </patternFill>
              </fill>
            </x14:dxf>
          </x14:cfRule>
          <x14:cfRule type="expression" priority="5" id="{00000000-000E-0000-0800-000005000000}">
            <xm:f>AND(G2&lt;&gt;"", IFERROR(INDEX('Recommendations'!$I$2:$I$543, MATCH(G2,'Recommendations'!$B$2:$B$543,0))="Risk Accepted", FALSE))</xm:f>
            <x14:dxf>
              <font>
                <color rgb="FF000000"/>
              </font>
              <fill>
                <patternFill>
                  <bgColor rgb="FFD9D9D9"/>
                </patternFill>
              </fill>
            </x14:dxf>
          </x14:cfRule>
          <x14:cfRule type="expression" priority="6" id="{00000000-000E-0000-0800-000006000000}">
            <xm:f>AND(G2&lt;&gt;"", IFERROR(INDEX('Recommendations'!$I$2:$I$543, MATCH(G2,'Recommendations'!$B$2:$B$543,0))="N/A",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Windows 10 EMS Gateway Benchmark - SHGIR</dc:title>
  <dc:subject>Generated on: 2026-06-08 19:28:54</dc:subject>
  <dc:creator>Anicet Fopa Tchoffo</dc:creator>
  <cp:keywords>Baseline;Hardening;CIS;Benchmark</cp:keywords>
  <dc:description>Baseline Developed By: Center for Internet Security (CIS)</dc:description>
  <cp:lastModifiedBy>Anicet Fopa Tchoffo</cp:lastModifiedBy>
  <dcterms:modified xsi:type="dcterms:W3CDTF">2026-06-08T18:29:12Z</dcterms:modified>
  <cp:category>CIS</cp:category>
  <cp:contentStatus>Draft</cp:contentStatus>
</cp:coreProperties>
</file>