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9DEAD5E0A7C4FCFD2A7FCB9B6AE85E0754F2FE24" xr6:coauthVersionLast="47" xr6:coauthVersionMax="47" xr10:uidLastSave="{DE7A58F7-86FE-4281-B9E4-99E5DD7EC79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F83" i="3"/>
  <c r="E91" i="3" s="1"/>
  <c r="E83" i="3"/>
  <c r="D83" i="3"/>
  <c r="C83" i="3"/>
  <c r="E82" i="3"/>
  <c r="D82" i="3"/>
  <c r="C82" i="3"/>
  <c r="W134" i="3" s="1"/>
  <c r="F81" i="3"/>
  <c r="V166" i="3" s="1"/>
  <c r="E81" i="3"/>
  <c r="D81" i="3"/>
  <c r="C81" i="3"/>
  <c r="U134" i="3" s="1"/>
  <c r="E80" i="3"/>
  <c r="D80" i="3"/>
  <c r="C80" i="3"/>
  <c r="S134"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D71" i="3" l="1"/>
  <c r="C71" i="3"/>
  <c r="E71" i="3"/>
  <c r="E108" i="3"/>
  <c r="D108" i="3"/>
  <c r="C108" i="3"/>
  <c r="D57" i="3"/>
  <c r="C57" i="3"/>
  <c r="E57" i="3"/>
  <c r="E58" i="3"/>
  <c r="D58" i="3"/>
  <c r="C58" i="3"/>
  <c r="D35" i="3"/>
  <c r="C35" i="3"/>
  <c r="E35" i="3"/>
  <c r="C54" i="3"/>
  <c r="E54" i="3"/>
  <c r="D54" i="3"/>
  <c r="E111" i="3"/>
  <c r="D111" i="3"/>
  <c r="C111" i="3"/>
  <c r="E109" i="3"/>
  <c r="D109" i="3"/>
  <c r="C109" i="3"/>
  <c r="D110" i="3"/>
  <c r="C110" i="3"/>
  <c r="E110" i="3"/>
  <c r="E55" i="3"/>
  <c r="D55" i="3"/>
  <c r="C55" i="3"/>
  <c r="E56" i="3"/>
  <c r="D56" i="3"/>
  <c r="C56" i="3"/>
  <c r="D34" i="3"/>
  <c r="C34" i="3"/>
  <c r="E34" i="3"/>
  <c r="E53" i="3"/>
  <c r="D53" i="3"/>
  <c r="C53" i="3"/>
  <c r="G123" i="3"/>
  <c r="D20" i="3"/>
  <c r="E20" i="3"/>
  <c r="R166" i="3"/>
  <c r="R161" i="3"/>
  <c r="R156" i="3"/>
  <c r="R151" i="3"/>
  <c r="R146" i="3"/>
  <c r="R141" i="3"/>
  <c r="R136" i="3"/>
  <c r="C20" i="3"/>
  <c r="R165" i="3"/>
  <c r="R160" i="3"/>
  <c r="R155" i="3"/>
  <c r="R150" i="3"/>
  <c r="R145" i="3"/>
  <c r="R140" i="3"/>
  <c r="R164" i="3"/>
  <c r="R159" i="3"/>
  <c r="R154" i="3"/>
  <c r="R149" i="3"/>
  <c r="R144" i="3"/>
  <c r="R139" i="3"/>
  <c r="R163" i="3"/>
  <c r="R158" i="3"/>
  <c r="R153" i="3"/>
  <c r="R148" i="3"/>
  <c r="R143" i="3"/>
  <c r="R138" i="3"/>
  <c r="R162" i="3"/>
  <c r="R157" i="3"/>
  <c r="R152" i="3"/>
  <c r="R147" i="3"/>
  <c r="R142" i="3"/>
  <c r="R137" i="3"/>
  <c r="V137" i="3"/>
  <c r="V142" i="3"/>
  <c r="V147" i="3"/>
  <c r="V152" i="3"/>
  <c r="V157" i="3"/>
  <c r="V162" i="3"/>
  <c r="F80" i="3"/>
  <c r="C89" i="3"/>
  <c r="D89" i="3"/>
  <c r="E89" i="3"/>
  <c r="V138" i="3"/>
  <c r="V143" i="3"/>
  <c r="V148" i="3"/>
  <c r="V153" i="3"/>
  <c r="V158" i="3"/>
  <c r="V163" i="3"/>
  <c r="C7" i="3"/>
  <c r="D7" i="3" s="1"/>
  <c r="C91" i="3"/>
  <c r="V139" i="3"/>
  <c r="V144" i="3"/>
  <c r="V149" i="3"/>
  <c r="V154" i="3"/>
  <c r="V159" i="3"/>
  <c r="V164" i="3"/>
  <c r="D91" i="3"/>
  <c r="F82" i="3"/>
  <c r="Q134" i="3"/>
  <c r="C92" i="3"/>
  <c r="D92" i="3"/>
  <c r="V140" i="3"/>
  <c r="V145" i="3"/>
  <c r="V150" i="3"/>
  <c r="V155" i="3"/>
  <c r="V160" i="3"/>
  <c r="V165" i="3"/>
  <c r="V136" i="3"/>
  <c r="V141" i="3"/>
  <c r="V146" i="3"/>
  <c r="V151" i="3"/>
  <c r="V156" i="3"/>
  <c r="V161" i="3"/>
  <c r="X166" i="3" l="1"/>
  <c r="X161" i="3"/>
  <c r="X156" i="3"/>
  <c r="X151" i="3"/>
  <c r="X146" i="3"/>
  <c r="X141" i="3"/>
  <c r="X136" i="3"/>
  <c r="X165" i="3"/>
  <c r="X160" i="3"/>
  <c r="X155" i="3"/>
  <c r="X150" i="3"/>
  <c r="X145" i="3"/>
  <c r="X140" i="3"/>
  <c r="D90" i="3"/>
  <c r="X164" i="3"/>
  <c r="X159" i="3"/>
  <c r="X154" i="3"/>
  <c r="X149" i="3"/>
  <c r="X144" i="3"/>
  <c r="X139" i="3"/>
  <c r="E90" i="3"/>
  <c r="X163" i="3"/>
  <c r="X158" i="3"/>
  <c r="X153" i="3"/>
  <c r="X148" i="3"/>
  <c r="X143" i="3"/>
  <c r="X138" i="3"/>
  <c r="C90" i="3"/>
  <c r="X162" i="3"/>
  <c r="X157" i="3"/>
  <c r="X152" i="3"/>
  <c r="X147" i="3"/>
  <c r="X142" i="3"/>
  <c r="X137" i="3"/>
  <c r="T166" i="3"/>
  <c r="T161" i="3"/>
  <c r="T156" i="3"/>
  <c r="T151" i="3"/>
  <c r="T146" i="3"/>
  <c r="T141" i="3"/>
  <c r="T136" i="3"/>
  <c r="T165" i="3"/>
  <c r="T160" i="3"/>
  <c r="T155" i="3"/>
  <c r="T150" i="3"/>
  <c r="T145" i="3"/>
  <c r="T140" i="3"/>
  <c r="T164" i="3"/>
  <c r="T159" i="3"/>
  <c r="T154" i="3"/>
  <c r="T149" i="3"/>
  <c r="T144" i="3"/>
  <c r="T139" i="3"/>
  <c r="T163" i="3"/>
  <c r="T158" i="3"/>
  <c r="T153" i="3"/>
  <c r="T148" i="3"/>
  <c r="T143" i="3"/>
  <c r="T138" i="3"/>
  <c r="E88" i="3"/>
  <c r="D88" i="3"/>
  <c r="T162" i="3"/>
  <c r="T157" i="3"/>
  <c r="T152" i="3"/>
  <c r="T147" i="3"/>
  <c r="T142" i="3"/>
  <c r="T137" i="3"/>
  <c r="C8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9" authorId="0" shapeId="0" xr:uid="{00000000-0006-0000-0400-000001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02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t>
        </r>
        <r>
          <rPr>
            <sz val="11"/>
            <color rgb="FF000000"/>
            <rFont val="Calibri"/>
          </rPr>
          <t>'</t>
        </r>
      </text>
    </comment>
    <comment ref="J73" authorId="0" shapeId="0" xr:uid="{00000000-0006-0000-0400-000003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0" authorId="0" shapeId="0" xr:uid="{00000000-0006-0000-0400-000005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0" authorId="0" shapeId="0" xr:uid="{00000000-0006-0000-0400-000025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06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safe samples automatically</t>
        </r>
        <r>
          <rPr>
            <sz val="11"/>
            <color rgb="FF000000"/>
            <rFont val="Calibri"/>
          </rPr>
          <t>'</t>
        </r>
        <r>
          <rPr>
            <sz val="11"/>
            <color rgb="FF000000"/>
            <rFont val="Calibri"/>
          </rPr>
          <t xml:space="preserve"> or higher</t>
        </r>
      </text>
    </comment>
    <comment ref="M90" authorId="0" shapeId="0" xr:uid="{00000000-0006-0000-0400-000007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08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Enabled: Moderate blocking level</t>
        </r>
        <r>
          <rPr>
            <sz val="11"/>
            <color rgb="FF000000"/>
            <rFont val="Calibri"/>
          </rPr>
          <t>'</t>
        </r>
        <r>
          <rPr>
            <sz val="11"/>
            <color rgb="FF000000"/>
            <rFont val="Calibri"/>
          </rPr>
          <t xml:space="preserve"> or higher</t>
        </r>
      </text>
    </comment>
    <comment ref="O90" authorId="0" shapeId="0" xr:uid="{00000000-0006-0000-0400-000009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0A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 (full on access)</t>
        </r>
        <r>
          <rPr>
            <sz val="11"/>
            <color rgb="FF000000"/>
            <rFont val="Calibri"/>
          </rPr>
          <t>'</t>
        </r>
      </text>
    </comment>
    <comment ref="Q90" authorId="0" shapeId="0" xr:uid="{00000000-0006-0000-0400-00000B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0C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0D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0" authorId="0" shapeId="0" xr:uid="{00000000-0006-0000-0400-00000E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0" authorId="0" shapeId="0" xr:uid="{00000000-0006-0000-0400-00000F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0" authorId="0" shapeId="0" xr:uid="{00000000-0006-0000-0400-000010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W90" authorId="0" shapeId="0" xr:uid="{00000000-0006-0000-0400-000011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X90" authorId="0" shapeId="0" xr:uid="{00000000-0006-0000-0400-000012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Y90" authorId="0" shapeId="0" xr:uid="{00000000-0006-0000-0400-000013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Z90" authorId="0" shapeId="0" xr:uid="{00000000-0006-0000-0400-000014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400-00001500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16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C90" authorId="0" shapeId="0" xr:uid="{00000000-0006-0000-0400-000017000000}">
      <text>
        <r>
          <rPr>
            <sz val="11"/>
            <rFont val="Calibri"/>
          </rPr>
          <t xml:space="preserve">Ensure </t>
        </r>
        <r>
          <rPr>
            <sz val="11"/>
            <color rgb="FF000000"/>
            <rFont val="Calibri"/>
          </rPr>
          <t>'</t>
        </r>
        <r>
          <rPr>
            <b/>
            <sz val="11"/>
            <color rgb="FF000000"/>
            <rFont val="Calibri"/>
          </rPr>
          <t>Specify the day of the week to run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r>
          <rPr>
            <sz val="11"/>
            <color rgb="FF000000"/>
            <rFont val="Calibri"/>
          </rPr>
          <t xml:space="preserve"> or higher, but not </t>
        </r>
        <r>
          <rPr>
            <sz val="11"/>
            <color rgb="FF000000"/>
            <rFont val="Calibri"/>
          </rPr>
          <t>'</t>
        </r>
        <r>
          <rPr>
            <b/>
            <sz val="11"/>
            <color rgb="FF000000"/>
            <rFont val="Calibri"/>
          </rPr>
          <t>8</t>
        </r>
        <r>
          <rPr>
            <sz val="11"/>
            <color rgb="FF000000"/>
            <rFont val="Calibri"/>
          </rPr>
          <t>'</t>
        </r>
      </text>
    </comment>
    <comment ref="AD90" authorId="0" shapeId="0" xr:uid="{00000000-0006-0000-0400-000018000000}">
      <text>
        <r>
          <rPr>
            <sz val="11"/>
            <rFont val="Calibri"/>
          </rPr>
          <t xml:space="preserve">Ensure </t>
        </r>
        <r>
          <rPr>
            <sz val="11"/>
            <color rgb="FF000000"/>
            <rFont val="Calibri"/>
          </rPr>
          <t>'</t>
        </r>
        <r>
          <rPr>
            <b/>
            <sz val="11"/>
            <color rgb="FF000000"/>
            <rFont val="Calibri"/>
          </rPr>
          <t>Specify the scan type to use for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 Quick Scan (default)</t>
        </r>
        <r>
          <rPr>
            <sz val="11"/>
            <color rgb="FF000000"/>
            <rFont val="Calibri"/>
          </rPr>
          <t>'</t>
        </r>
        <r>
          <rPr>
            <sz val="11"/>
            <color rgb="FF000000"/>
            <rFont val="Calibri"/>
          </rPr>
          <t xml:space="preserve"> or higher</t>
        </r>
      </text>
    </comment>
    <comment ref="AE90" authorId="0" shapeId="0" xr:uid="{00000000-0006-0000-0400-000019000000}">
      <text>
        <r>
          <rPr>
            <sz val="11"/>
            <rFont val="Calibri"/>
          </rPr>
          <t xml:space="preserve">Ensure </t>
        </r>
        <r>
          <rPr>
            <sz val="11"/>
            <color rgb="FF000000"/>
            <rFont val="Calibri"/>
          </rPr>
          <t>'</t>
        </r>
        <r>
          <rPr>
            <b/>
            <sz val="11"/>
            <color rgb="FF000000"/>
            <rFont val="Calibri"/>
          </rPr>
          <t>Specify the time for a daily quick scan</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r>
          <rPr>
            <sz val="11"/>
            <color rgb="FF000000"/>
            <rFont val="Calibri"/>
          </rPr>
          <t xml:space="preserve"> or higher</t>
        </r>
      </text>
    </comment>
    <comment ref="AF90" authorId="0" shapeId="0" xr:uid="{00000000-0006-0000-0400-00001A000000}">
      <text>
        <r>
          <rPr>
            <sz val="11"/>
            <rFont val="Calibri"/>
          </rPr>
          <t xml:space="preserve">Ensure </t>
        </r>
        <r>
          <rPr>
            <sz val="11"/>
            <color rgb="FF000000"/>
            <rFont val="Calibri"/>
          </rPr>
          <t>'</t>
        </r>
        <r>
          <rPr>
            <b/>
            <sz val="11"/>
            <color rgb="FF000000"/>
            <rFont val="Calibri"/>
          </rPr>
          <t>Specify the time of day to run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r>
          <rPr>
            <sz val="11"/>
            <color rgb="FF000000"/>
            <rFont val="Calibri"/>
          </rPr>
          <t xml:space="preserve"> or higher</t>
        </r>
      </text>
    </comment>
    <comment ref="AG90" authorId="0" shapeId="0" xr:uid="{00000000-0006-0000-0400-00001B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AH90" authorId="0" shapeId="0" xr:uid="{00000000-0006-0000-0400-00001C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0" authorId="0" shapeId="0" xr:uid="{00000000-0006-0000-0400-00001D000000}">
      <text>
        <r>
          <rPr>
            <sz val="11"/>
            <rFont val="Calibri"/>
          </rPr>
          <t xml:space="preserve">Ensure </t>
        </r>
        <r>
          <rPr>
            <sz val="11"/>
            <color rgb="FF000000"/>
            <rFont val="Calibri"/>
          </rPr>
          <t>'</t>
        </r>
        <r>
          <rPr>
            <b/>
            <sz val="11"/>
            <color rgb="FF000000"/>
            <rFont val="Calibri"/>
          </rPr>
          <t>Specify the interval to check for security intelligence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t>
        </r>
        <r>
          <rPr>
            <sz val="11"/>
            <color rgb="FF000000"/>
            <rFont val="Calibri"/>
          </rPr>
          <t>'</t>
        </r>
        <r>
          <rPr>
            <sz val="11"/>
            <color rgb="FF000000"/>
            <rFont val="Calibri"/>
          </rPr>
          <t xml:space="preserve"> or fewer, but not </t>
        </r>
        <r>
          <rPr>
            <sz val="11"/>
            <color rgb="FF000000"/>
            <rFont val="Calibri"/>
          </rPr>
          <t>'</t>
        </r>
        <r>
          <rPr>
            <b/>
            <sz val="11"/>
            <color rgb="FF000000"/>
            <rFont val="Calibri"/>
          </rPr>
          <t>0</t>
        </r>
        <r>
          <rPr>
            <sz val="11"/>
            <color rgb="FF000000"/>
            <rFont val="Calibri"/>
          </rPr>
          <t>'</t>
        </r>
      </text>
    </comment>
    <comment ref="AJ90" authorId="0" shapeId="0" xr:uid="{00000000-0006-0000-0400-00001E000000}">
      <text>
        <r>
          <rPr>
            <sz val="11"/>
            <rFont val="Calibri"/>
          </rPr>
          <t xml:space="preserve">Ensure </t>
        </r>
        <r>
          <rPr>
            <sz val="11"/>
            <color rgb="FF000000"/>
            <rFont val="Calibri"/>
          </rPr>
          <t>'</t>
        </r>
        <r>
          <rPr>
            <b/>
            <sz val="11"/>
            <color rgb="FF000000"/>
            <rFont val="Calibri"/>
          </rPr>
          <t>Specify threat alert levels at which default action should not be taken when detected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0" authorId="0" shapeId="0" xr:uid="{00000000-0006-0000-0400-00001F000000}">
      <text>
        <r>
          <rPr>
            <sz val="11"/>
            <rFont val="Calibri"/>
          </rPr>
          <t xml:space="preserve">Ensure </t>
        </r>
        <r>
          <rPr>
            <sz val="11"/>
            <color rgb="FF000000"/>
            <rFont val="Calibri"/>
          </rPr>
          <t>'</t>
        </r>
        <r>
          <rPr>
            <b/>
            <sz val="11"/>
            <color rgb="FF000000"/>
            <rFont val="Calibri"/>
          </rPr>
          <t>Specify threat alert levels at which default action should not be taken when detected</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 2 or 3</t>
        </r>
        <r>
          <rPr>
            <sz val="11"/>
            <color rgb="FF000000"/>
            <rFont val="Calibri"/>
          </rPr>
          <t>'</t>
        </r>
      </text>
    </comment>
    <comment ref="AL90" authorId="0" shapeId="0" xr:uid="{00000000-0006-0000-0400-000020000000}">
      <text>
        <r>
          <rPr>
            <sz val="11"/>
            <rFont val="Calibri"/>
          </rPr>
          <t xml:space="preserve">Ensure </t>
        </r>
        <r>
          <rPr>
            <sz val="11"/>
            <color rgb="FF000000"/>
            <rFont val="Calibri"/>
          </rPr>
          <t>'</t>
        </r>
        <r>
          <rPr>
            <b/>
            <sz val="11"/>
            <color rgb="FF000000"/>
            <rFont val="Calibri"/>
          </rPr>
          <t>Specify threat alert levels at which default action should not be taken when detected</t>
        </r>
        <r>
          <rPr>
            <sz val="11"/>
            <color rgb="FF000000"/>
            <rFont val="Calibri"/>
          </rPr>
          <t>'</t>
        </r>
        <r>
          <rPr>
            <sz val="11"/>
            <color rgb="FF000000"/>
            <rFont val="Calibri"/>
          </rPr>
          <t xml:space="preserve"> is set to </t>
        </r>
        <r>
          <rPr>
            <sz val="11"/>
            <color rgb="FF000000"/>
            <rFont val="Calibri"/>
          </rPr>
          <t>'</t>
        </r>
        <r>
          <rPr>
            <b/>
            <sz val="11"/>
            <color rgb="FF000000"/>
            <rFont val="Calibri"/>
          </rPr>
          <t>Enabled: High: 2 or 3</t>
        </r>
        <r>
          <rPr>
            <sz val="11"/>
            <color rgb="FF000000"/>
            <rFont val="Calibri"/>
          </rPr>
          <t>'</t>
        </r>
      </text>
    </comment>
    <comment ref="AM90" authorId="0" shapeId="0" xr:uid="{00000000-0006-0000-0400-000021000000}">
      <text>
        <r>
          <rPr>
            <sz val="11"/>
            <rFont val="Calibri"/>
          </rPr>
          <t xml:space="preserve">Ensure </t>
        </r>
        <r>
          <rPr>
            <sz val="11"/>
            <color rgb="FF000000"/>
            <rFont val="Calibri"/>
          </rPr>
          <t>'</t>
        </r>
        <r>
          <rPr>
            <b/>
            <sz val="11"/>
            <color rgb="FF000000"/>
            <rFont val="Calibri"/>
          </rPr>
          <t>Specify threat alert levels at which default action should not be taken when detected</t>
        </r>
        <r>
          <rPr>
            <sz val="11"/>
            <color rgb="FF000000"/>
            <rFont val="Calibri"/>
          </rPr>
          <t>'</t>
        </r>
        <r>
          <rPr>
            <sz val="11"/>
            <color rgb="FF000000"/>
            <rFont val="Calibri"/>
          </rPr>
          <t xml:space="preserve"> is set to </t>
        </r>
        <r>
          <rPr>
            <sz val="11"/>
            <color rgb="FF000000"/>
            <rFont val="Calibri"/>
          </rPr>
          <t>'</t>
        </r>
        <r>
          <rPr>
            <b/>
            <sz val="11"/>
            <color rgb="FF000000"/>
            <rFont val="Calibri"/>
          </rPr>
          <t>Enabled: Severe: 2 or 3</t>
        </r>
        <r>
          <rPr>
            <sz val="11"/>
            <color rgb="FF000000"/>
            <rFont val="Calibri"/>
          </rPr>
          <t>'</t>
        </r>
      </text>
    </comment>
    <comment ref="AN90" authorId="0" shapeId="0" xr:uid="{00000000-0006-0000-0400-000022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O90" authorId="0" shapeId="0" xr:uid="{00000000-0006-0000-0400-000023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0" authorId="0" shapeId="0" xr:uid="{00000000-0006-0000-0400-000024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400-000026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27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28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29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56a863a9-875e-4185-98a7-b882c64b5ce5:1</t>
        </r>
        <r>
          <rPr>
            <sz val="11"/>
            <color rgb="FF000000"/>
            <rFont val="Calibri"/>
          </rPr>
          <t>'</t>
        </r>
      </text>
    </comment>
    <comment ref="L94" authorId="0" shapeId="0" xr:uid="{00000000-0006-0000-0400-00002A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7674ba52-37eb-4a4f-a9a1-f0f9a1619a2c:1</t>
        </r>
        <r>
          <rPr>
            <sz val="11"/>
            <color rgb="FF000000"/>
            <rFont val="Calibri"/>
          </rPr>
          <t>'</t>
        </r>
      </text>
    </comment>
    <comment ref="M94" authorId="0" shapeId="0" xr:uid="{00000000-0006-0000-0400-00002B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d4f940ab-401b-4efc-aadc-ad5f3c50688a:2</t>
        </r>
        <r>
          <rPr>
            <sz val="11"/>
            <color rgb="FF000000"/>
            <rFont val="Calibri"/>
          </rPr>
          <t>'</t>
        </r>
        <r>
          <rPr>
            <sz val="11"/>
            <color rgb="FF000000"/>
            <rFont val="Calibri"/>
          </rPr>
          <t xml:space="preserve"> or higher</t>
        </r>
      </text>
    </comment>
    <comment ref="N94" authorId="0" shapeId="0" xr:uid="{00000000-0006-0000-0400-00002C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9e6c4e1f-7d60-472f-ba1a-a39ef669e4b2:1</t>
        </r>
        <r>
          <rPr>
            <sz val="11"/>
            <color rgb="FF000000"/>
            <rFont val="Calibri"/>
          </rPr>
          <t>'</t>
        </r>
      </text>
    </comment>
    <comment ref="O94" authorId="0" shapeId="0" xr:uid="{00000000-0006-0000-0400-00002D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be9ba2d9-53ea-4cdc-84e5-9b1eeee46550:1</t>
        </r>
        <r>
          <rPr>
            <sz val="11"/>
            <color rgb="FF000000"/>
            <rFont val="Calibri"/>
          </rPr>
          <t>'</t>
        </r>
      </text>
    </comment>
    <comment ref="P94" authorId="0" shapeId="0" xr:uid="{00000000-0006-0000-0400-00002E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01443614-cd74-433a-b99e-2ecdc07bfc25:2</t>
        </r>
        <r>
          <rPr>
            <sz val="11"/>
            <color rgb="FF000000"/>
            <rFont val="Calibri"/>
          </rPr>
          <t>'</t>
        </r>
        <r>
          <rPr>
            <sz val="11"/>
            <color rgb="FF000000"/>
            <rFont val="Calibri"/>
          </rPr>
          <t xml:space="preserve"> or higher</t>
        </r>
      </text>
    </comment>
    <comment ref="Q94" authorId="0" shapeId="0" xr:uid="{00000000-0006-0000-0400-00002F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5beb7efe-fd9a-4556-801d-275e5ffc04cc:2</t>
        </r>
        <r>
          <rPr>
            <sz val="11"/>
            <color rgb="FF000000"/>
            <rFont val="Calibri"/>
          </rPr>
          <t>'</t>
        </r>
        <r>
          <rPr>
            <sz val="11"/>
            <color rgb="FF000000"/>
            <rFont val="Calibri"/>
          </rPr>
          <t xml:space="preserve"> or higher</t>
        </r>
      </text>
    </comment>
    <comment ref="R94" authorId="0" shapeId="0" xr:uid="{00000000-0006-0000-0400-000030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d3e037e1-3eb8-44c8-a917-57927947596d:1</t>
        </r>
        <r>
          <rPr>
            <sz val="11"/>
            <color rgb="FF000000"/>
            <rFont val="Calibri"/>
          </rPr>
          <t>'</t>
        </r>
      </text>
    </comment>
    <comment ref="S94" authorId="0" shapeId="0" xr:uid="{00000000-0006-0000-0400-000031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3b576869-a4ec-4529-8536-b80a7769e899:1</t>
        </r>
        <r>
          <rPr>
            <sz val="11"/>
            <color rgb="FF000000"/>
            <rFont val="Calibri"/>
          </rPr>
          <t>'</t>
        </r>
      </text>
    </comment>
    <comment ref="T94" authorId="0" shapeId="0" xr:uid="{00000000-0006-0000-0400-000032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75668c1f-73b5-4cf0-bb93-3ecf5cb7cc84:1</t>
        </r>
        <r>
          <rPr>
            <sz val="11"/>
            <color rgb="FF000000"/>
            <rFont val="Calibri"/>
          </rPr>
          <t>'</t>
        </r>
      </text>
    </comment>
    <comment ref="U94" authorId="0" shapeId="0" xr:uid="{00000000-0006-0000-0400-000033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26190899-1602-49e8-8b27-eb1d0a1ce869:2</t>
        </r>
        <r>
          <rPr>
            <sz val="11"/>
            <color rgb="FF000000"/>
            <rFont val="Calibri"/>
          </rPr>
          <t>'</t>
        </r>
        <r>
          <rPr>
            <sz val="11"/>
            <color rgb="FF000000"/>
            <rFont val="Calibri"/>
          </rPr>
          <t xml:space="preserve"> or higher</t>
        </r>
      </text>
    </comment>
    <comment ref="V94" authorId="0" shapeId="0" xr:uid="{00000000-0006-0000-0400-000034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e6db77e5-3df2-4cf1-b95a-636979351e5b:1</t>
        </r>
        <r>
          <rPr>
            <sz val="11"/>
            <color rgb="FF000000"/>
            <rFont val="Calibri"/>
          </rPr>
          <t>'</t>
        </r>
      </text>
    </comment>
    <comment ref="W94" authorId="0" shapeId="0" xr:uid="{00000000-0006-0000-0400-000035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33ddedf1-c6e0-47cb-833e-de6133960387:1</t>
        </r>
        <r>
          <rPr>
            <sz val="11"/>
            <color rgb="FF000000"/>
            <rFont val="Calibri"/>
          </rPr>
          <t>'</t>
        </r>
      </text>
    </comment>
    <comment ref="X94" authorId="0" shapeId="0" xr:uid="{00000000-0006-0000-0400-000036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b2b3f03d-6a65-4f7b-a9c7-1c7ef74a9ba4:1</t>
        </r>
        <r>
          <rPr>
            <sz val="11"/>
            <color rgb="FF000000"/>
            <rFont val="Calibri"/>
          </rPr>
          <t>'</t>
        </r>
      </text>
    </comment>
    <comment ref="Y94" authorId="0" shapeId="0" xr:uid="{00000000-0006-0000-0400-000037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92e97fa1-2edf-4476-bdd6-9dd0b4dddc7b:1</t>
        </r>
        <r>
          <rPr>
            <sz val="11"/>
            <color rgb="FF000000"/>
            <rFont val="Calibri"/>
          </rPr>
          <t>'</t>
        </r>
      </text>
    </comment>
    <comment ref="Z94" authorId="0" shapeId="0" xr:uid="{00000000-0006-0000-0400-000038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c1db55ab-c21a-4637-bb3f-a12568109d35:2</t>
        </r>
        <r>
          <rPr>
            <sz val="11"/>
            <color rgb="FF000000"/>
            <rFont val="Calibri"/>
          </rPr>
          <t>'</t>
        </r>
        <r>
          <rPr>
            <sz val="11"/>
            <color rgb="FF000000"/>
            <rFont val="Calibri"/>
          </rPr>
          <t xml:space="preserve"> or higher</t>
        </r>
      </text>
    </comment>
    <comment ref="AA94" authorId="0" shapeId="0" xr:uid="{00000000-0006-0000-0400-000039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6" authorId="0" shapeId="0" xr:uid="{00000000-0006-0000-0400-00003A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3B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sharedStrings.xml><?xml version="1.0" encoding="utf-8"?>
<sst xmlns="http://schemas.openxmlformats.org/spreadsheetml/2006/main" count="2751" uniqueCount="1339">
  <si>
    <t>Section</t>
  </si>
  <si>
    <t>Id</t>
  </si>
  <si>
    <t>Title</t>
  </si>
  <si>
    <t>Assessment</t>
  </si>
  <si>
    <t>Profile</t>
  </si>
  <si>
    <t>MoSCoW</t>
  </si>
  <si>
    <t>OpsImpact</t>
  </si>
  <si>
    <t>Phase</t>
  </si>
  <si>
    <t>ImplStatus</t>
  </si>
  <si>
    <t>Notes</t>
  </si>
  <si>
    <t>Remediation</t>
  </si>
  <si>
    <t>Description</t>
  </si>
  <si>
    <t>Impact</t>
  </si>
  <si>
    <t>Audit</t>
  </si>
  <si>
    <t>Default</t>
  </si>
  <si>
    <t>Status</t>
  </si>
  <si>
    <t>LogID</t>
  </si>
  <si>
    <t>Features</t>
  </si>
  <si>
    <t>1.4.1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</si>
  <si>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</si>
  <si>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</si>
  <si>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</si>
  <si>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</si>
  <si>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</si>
  <si>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</si>
  <si>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</si>
  <si>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</si>
  <si>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</si>
  <si>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</si>
  <si>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</si>
  <si>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</si>
  <si>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</si>
  <si>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</si>
  <si>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</si>
  <si>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</si>
  <si>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</si>
  <si>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</si>
  <si>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</si>
  <si>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</si>
  <si>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1.5.2</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</si>
  <si>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</si>
  <si>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</si>
  <si>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whether the device checks (in real time) with the Microsoft Active Protection Service (MAPS) before allowing certain content to be run or accessed.</t>
    </r>
    <r>
      <rPr>
        <sz val="11"/>
        <color rgb="FF000000"/>
        <rFont val="Calibri"/>
      </rPr>
      <t xml:space="preserve">
</t>
    </r>
    <r>
      <rPr>
        <sz val="11"/>
        <color rgb="FF000000"/>
        <rFont val="Calibri"/>
      </rPr>
      <t>The block at first sight feature works when Microsoft Defender Antivirus encounters a suspicious but undetected file. It then queries the Microsoft cloud protection backend and applies heuristics, machine learning, and automated analysis of the file to determine whether the files are malicious.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This setting requires at least </t>
    </r>
    <r>
      <rPr>
        <i/>
        <sz val="11"/>
        <color rgb="FF000000"/>
        <rFont val="Calibri"/>
      </rPr>
      <t>Microsoft Defender for Endpoint Plan 1 (Foundational enterprise endpoint protection)</t>
    </r>
    <r>
      <rPr>
        <sz val="11"/>
        <color rgb="FF000000"/>
        <rFont val="Calibri"/>
      </rPr>
      <t xml:space="preserve"> to function. If </t>
    </r>
    <r>
      <rPr>
        <i/>
        <sz val="11"/>
        <color rgb="FF000000"/>
        <rFont val="Calibri"/>
      </rPr>
      <t>Plan 1</t>
    </r>
    <r>
      <rPr>
        <sz val="11"/>
        <color rgb="FF000000"/>
        <rFont val="Calibri"/>
      </rPr>
      <t xml:space="preserve"> is not in use, an exception to this recommendation is required.</t>
    </r>
  </si>
  <si>
    <r>
      <rPr>
        <sz val="11"/>
        <color rgb="FF000000"/>
        <rFont val="Calibri"/>
      </rPr>
      <t>The block at first sight can block nonportable executable files (such as JS, VBS, or macros) and executable files, running the latest Defender antimalware platform on Windows or Windows Server.</t>
    </r>
    <r>
      <rPr>
        <sz val="11"/>
        <color rgb="FF000000"/>
        <rFont val="Calibri"/>
      </rPr>
      <t xml:space="preserve">
</t>
    </r>
    <r>
      <rPr>
        <b/>
        <sz val="11"/>
        <color rgb="FF000000"/>
        <rFont val="Calibri"/>
      </rPr>
      <t>Note:</t>
    </r>
    <r>
      <rPr>
        <sz val="11"/>
        <color rgb="FF000000"/>
        <rFont val="Calibri"/>
      </rPr>
      <t xml:space="preserve"> The block at first sight feature requires the following Group Policy settings to be configured to function.</t>
    </r>
    <r>
      <rPr>
        <sz val="11"/>
        <color rgb="FF000000"/>
        <rFont val="Calibri"/>
      </rPr>
      <t xml:space="preserve">
</t>
    </r>
    <r>
      <rPr>
        <sz val="11"/>
        <color rgb="FF000000"/>
        <rFont val="Calibri"/>
      </rPr>
      <t xml:space="preserve">- </t>
    </r>
    <r>
      <rPr>
        <i/>
        <sz val="11"/>
        <color rgb="FF000000"/>
        <rFont val="Calibri"/>
      </rPr>
      <t>Join Microsoft MAPS</t>
    </r>
    <r>
      <rPr>
        <sz val="11"/>
        <color rgb="FF000000"/>
        <rFont val="Calibri"/>
      </rPr>
      <t xml:space="preserve"> must be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
    </r>
    <r>
      <rPr>
        <i/>
        <sz val="11"/>
        <color rgb="FF000000"/>
        <rFont val="Calibri"/>
      </rPr>
      <t>Send file samples when further analysis is required</t>
    </r>
    <r>
      <rPr>
        <sz val="11"/>
        <color rgb="FF000000"/>
        <rFont val="Calibri"/>
      </rPr>
      <t xml:space="preserve"> should be set to </t>
    </r>
    <r>
      <rPr>
        <b/>
        <sz val="11"/>
        <color rgb="FF000000"/>
        <rFont val="Calibri"/>
      </rPr>
      <t>1 (Send safe samples)</t>
    </r>
    <r>
      <rPr>
        <sz val="11"/>
        <color rgb="FF000000"/>
        <rFont val="Calibri"/>
      </rPr>
      <t xml:space="preserve"> or </t>
    </r>
    <r>
      <rPr>
        <b/>
        <sz val="11"/>
        <color rgb="FF000000"/>
        <rFont val="Calibri"/>
      </rPr>
      <t>3 (Send all samples)</t>
    </r>
    <r>
      <rPr>
        <sz val="11"/>
        <color rgb="FF000000"/>
        <rFont val="Calibri"/>
      </rPr>
      <t xml:space="preserve">
</t>
    </r>
    <r>
      <rPr>
        <sz val="11"/>
        <color rgb="FF000000"/>
        <rFont val="Calibri"/>
      </rPr>
      <t xml:space="preserve">- </t>
    </r>
    <r>
      <rPr>
        <i/>
        <sz val="11"/>
        <color rgb="FF000000"/>
        <rFont val="Calibri"/>
      </rPr>
      <t>Scan all downloaded files</t>
    </r>
    <r>
      <rPr>
        <sz val="11"/>
        <color rgb="FF000000"/>
        <rFont val="Calibri"/>
      </rPr>
      <t xml:space="preserve"> and attachments must be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
    </r>
    <r>
      <rPr>
        <i/>
        <sz val="11"/>
        <color rgb="FF000000"/>
        <rFont val="Calibri"/>
      </rPr>
      <t>Turn off real-time protection</t>
    </r>
    <r>
      <rPr>
        <sz val="11"/>
        <color rgb="FF000000"/>
        <rFont val="Calibri"/>
      </rPr>
      <t xml:space="preserve"> must </t>
    </r>
    <r>
      <rPr>
        <b/>
        <sz val="11"/>
        <color rgb="FF000000"/>
        <rFont val="Calibri"/>
      </rPr>
      <t>NOT</t>
    </r>
    <r>
      <rPr>
        <sz val="11"/>
        <color rgb="FF000000"/>
        <rFont val="Calibri"/>
      </rPr>
      <t xml:space="preserve"> be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</si>
  <si>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Defender\Spynet:DisableBlockAtFirstSeen</t>
    </r>
    <r>
      <rPr>
        <sz val="11"/>
        <color rgb="FF006096"/>
        <rFont val="Roboto Condensed"/>
      </rPr>
      <t xml:space="preserve">
</t>
    </r>
  </si>
  <si>
    <t>1.5.3</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</si>
  <si>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t>
    </r>
    <r>
      <rPr>
        <sz val="11"/>
        <color rgb="FF000000"/>
        <rFont val="Calibri"/>
      </rPr>
      <t>'</t>
    </r>
  </si>
  <si>
    <r>
      <rPr>
        <sz val="11"/>
        <color rgb="FF000000"/>
        <rFont val="Calibri"/>
      </rPr>
      <t xml:space="preserve">Set the following UI path to </t>
    </r>
    <r>
      <rPr>
        <b/>
        <sz val="11"/>
        <color rgb="FF000000"/>
        <rFont val="Calibri"/>
      </rPr>
      <t>Enabled: Advanced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</si>
  <si>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Microsoft Active Protection Service (MAPS). Microsoft MAPS is designed to help Microsoft continually update and improve definitions of malware, spyware and other potentially unwanted software and to help Microsoft improve Windows Defender and related technologies.</t>
    </r>
    <r>
      <rPr>
        <sz val="11"/>
        <color rgb="FF000000"/>
        <rFont val="Calibri"/>
      </rPr>
      <t xml:space="preserve">
</t>
    </r>
    <r>
      <rPr>
        <sz val="11"/>
        <color rgb="FF000000"/>
        <rFont val="Calibri"/>
      </rPr>
      <t xml:space="preserve">The recommended state for this setting is: </t>
    </r>
    <r>
      <rPr>
        <b/>
        <sz val="11"/>
        <color rgb="FF000000"/>
        <rFont val="Calibri"/>
      </rPr>
      <t>Enabled: Advanced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</si>
  <si>
    <r>
      <rPr>
        <sz val="11"/>
        <color rgb="FF000000"/>
        <rFont val="Calibri"/>
      </rPr>
      <t>MAPS will send detailed information about malware and potentially unwanted software, including the full path to the software, and detailed information about how the software has affected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</si>
  <si>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</si>
  <si>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</si>
  <si>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1.5.4</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</si>
  <si>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safe samples automatically</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</si>
  <si>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Send safe samples</t>
    </r>
    <r>
      <rPr>
        <sz val="11"/>
        <color rgb="FF000000"/>
        <rFont val="Calibri"/>
      </rPr>
      <t xml:space="preserve"> or </t>
    </r>
    <r>
      <rPr>
        <b/>
        <sz val="11"/>
        <color rgb="FF000000"/>
        <rFont val="Calibri"/>
      </rPr>
      <t>Enabled: Send all samples</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</si>
  <si>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the behavior of samples sent to Microsoft for submission when opt-in for MAPS telemetry is set.</t>
    </r>
    <r>
      <rPr>
        <sz val="11"/>
        <color rgb="FF000000"/>
        <rFont val="Calibri"/>
      </rPr>
      <t xml:space="preserve">
</t>
    </r>
    <r>
      <rPr>
        <sz val="11"/>
        <color rgb="FF000000"/>
        <rFont val="Calibri"/>
      </rPr>
      <t xml:space="preserve">The recommended state for this setting is: </t>
    </r>
    <r>
      <rPr>
        <b/>
        <sz val="11"/>
        <color rgb="FF000000"/>
        <rFont val="Calibri"/>
      </rPr>
      <t>Enabled: Send safe samples</t>
    </r>
    <r>
      <rPr>
        <sz val="11"/>
        <color rgb="FF000000"/>
        <rFont val="Calibri"/>
      </rPr>
      <t xml:space="preserve"> or </t>
    </r>
    <r>
      <rPr>
        <b/>
        <sz val="11"/>
        <color rgb="FF000000"/>
        <rFont val="Calibri"/>
      </rPr>
      <t>Enabled: Send all samples</t>
    </r>
    <r>
      <rPr>
        <sz val="11"/>
        <color rgb="FF000000"/>
        <rFont val="Calibri"/>
      </rPr>
      <t>.</t>
    </r>
  </si>
  <si>
    <r>
      <rPr>
        <sz val="11"/>
        <color rgb="FF000000"/>
        <rFont val="Calibri"/>
      </rPr>
      <t>Submitting samples carries a small risk that sensitive information may be inadvertently included.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</si>
  <si>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Defender\Spynet:SubmitSamplesConsent</t>
    </r>
    <r>
      <rPr>
        <sz val="11"/>
        <color rgb="FF006096"/>
        <rFont val="Roboto Condensed"/>
      </rPr>
      <t xml:space="preserve">
</t>
    </r>
  </si>
  <si>
    <r>
      <rPr>
        <sz val="11"/>
        <color rgb="FF000000"/>
        <rFont val="Calibri"/>
      </rPr>
      <t>Not configured.</t>
    </r>
  </si>
  <si>
    <t>Attack Surface Reduction</t>
  </si>
  <si>
    <t>1.6.1.1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</si>
  <si>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</si>
  <si>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</si>
  <si>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</si>
  <si>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</si>
  <si>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</si>
  <si>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</si>
  <si>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</si>
  <si>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56a863a9-875e-4185-98a7-b882c64b5ce5:1</t>
    </r>
    <r>
      <rPr>
        <sz val="11"/>
        <color rgb="FF000000"/>
        <rFont val="Calibri"/>
      </rPr>
      <t>'</t>
    </r>
  </si>
  <si>
    <r>
      <rPr>
        <sz val="11"/>
        <color rgb="FF000000"/>
        <rFont val="Calibri"/>
      </rPr>
      <t xml:space="preserve">Set the following UI path to </t>
    </r>
    <r>
      <rPr>
        <b/>
        <sz val="11"/>
        <color rgb="FF000000"/>
        <rFont val="Calibri"/>
      </rPr>
      <t>56a863a9-875e-4185-98a7-b882c64b5ce5</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</si>
  <si>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prevents an application from writing a vulnerable signed driver to disk.</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56a863a9-875e-4185-98a7-b882c64b5ce5</t>
    </r>
    <r>
      <rPr>
        <sz val="11"/>
        <color rgb="FF000000"/>
        <rFont val="Calibri"/>
      </rPr>
      <t xml:space="preserve"> (Block abuse of exploited vulnerable signed drivers)</t>
    </r>
    <r>
      <rPr>
        <sz val="11"/>
        <color rgb="FF000000"/>
        <rFont val="Calibri"/>
      </rPr>
      <t xml:space="preserve">
</t>
    </r>
    <r>
      <rPr>
        <sz val="11"/>
        <color rgb="FF000000"/>
        <rFont val="Calibri"/>
      </rPr>
      <t xml:space="preserve">The recommended state for this setting is: </t>
    </r>
    <r>
      <rPr>
        <b/>
        <sz val="11"/>
        <color rgb="FF000000"/>
        <rFont val="Calibri"/>
      </rPr>
      <t>56a863a9-875e-4185-98a7-b882c64b5ce5:1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Block abuse of exploited vulnerable signed drivers</t>
    </r>
    <r>
      <rPr>
        <sz val="11"/>
        <color rgb="FF000000"/>
        <rFont val="Calibri"/>
      </rPr>
      <t xml:space="preserve"> setting does not block a driver that already exists on the system from being loaded.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</si>
  <si>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Guard\ASR\Rules:56a863a9-875e-4185-98a7-b882c64b5ce5</t>
    </r>
    <r>
      <rPr>
        <sz val="11"/>
        <color rgb="FF006096"/>
        <rFont val="Roboto Condensed"/>
      </rPr>
      <t xml:space="preserve">
</t>
    </r>
  </si>
  <si>
    <t>1.6.1.3</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</si>
  <si>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7674ba52-37eb-4a4f-a9a1-f0f9a1619a2c:1</t>
    </r>
    <r>
      <rPr>
        <sz val="11"/>
        <color rgb="FF000000"/>
        <rFont val="Calibri"/>
      </rPr>
      <t>'</t>
    </r>
  </si>
  <si>
    <r>
      <rPr>
        <sz val="11"/>
        <color rgb="FF000000"/>
        <rFont val="Calibri"/>
      </rPr>
      <t xml:space="preserve">Set the following UI path to </t>
    </r>
    <r>
      <rPr>
        <b/>
        <sz val="11"/>
        <color rgb="FF000000"/>
        <rFont val="Calibri"/>
      </rPr>
      <t>7674ba52-37eb-4a4f-a9a1-f0f9a1619a2c</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</si>
  <si>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blocks Adobe Reader from creating processes.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7674ba52-37eb-4a4f-a9a1-f0f9a1619a2c</t>
    </r>
    <r>
      <rPr>
        <sz val="11"/>
        <color rgb="FF000000"/>
        <rFont val="Calibri"/>
      </rPr>
      <t xml:space="preserve"> (Block Adobe Reader from creating child processes)</t>
    </r>
    <r>
      <rPr>
        <sz val="11"/>
        <color rgb="FF000000"/>
        <rFont val="Calibri"/>
      </rPr>
      <t xml:space="preserve">
</t>
    </r>
    <r>
      <rPr>
        <sz val="11"/>
        <color rgb="FF000000"/>
        <rFont val="Calibri"/>
      </rPr>
      <t xml:space="preserve">The recommended state for this setting is: </t>
    </r>
    <r>
      <rPr>
        <b/>
        <sz val="11"/>
        <color rgb="FF000000"/>
        <rFont val="Calibri"/>
      </rPr>
      <t>7674ba52-37eb-4a4f-a9a1-f0f9a1619a2c:1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</si>
  <si>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Guard\ASR\Rules:7674ba52-37eb-4a4f-a9a1-f0f9a1619a2c</t>
    </r>
    <r>
      <rPr>
        <sz val="11"/>
        <color rgb="FF006096"/>
        <rFont val="Roboto Condensed"/>
      </rPr>
      <t xml:space="preserve">
</t>
    </r>
  </si>
  <si>
    <t>1.6.1.4</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</si>
  <si>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d4f940ab-401b-4efc-aadc-ad5f3c50688a:2</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</si>
  <si>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d4f940ab-401b-4efc-aadc-ad5f3c50688a</t>
    </r>
    <r>
      <rPr>
        <sz val="11"/>
        <color rgb="FF000000"/>
        <rFont val="Calibri"/>
      </rPr>
      <t xml:space="preserve"> with a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</si>
  <si>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blocks Office apps from creating child processes. Office apps include Word, Excel, PowerPoint, OneNote, and Access.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d4f940ab-401b-4efc-aadc-ad5f3c50688a</t>
    </r>
    <r>
      <rPr>
        <sz val="11"/>
        <color rgb="FF000000"/>
        <rFont val="Calibri"/>
      </rPr>
      <t xml:space="preserve"> (Block all Office applications from creating child processes)</t>
    </r>
    <r>
      <rPr>
        <sz val="11"/>
        <color rgb="FF000000"/>
        <rFont val="Calibri"/>
      </rPr>
      <t xml:space="preserve">
</t>
    </r>
    <r>
      <rPr>
        <sz val="11"/>
        <color rgb="FF000000"/>
        <rFont val="Calibri"/>
      </rPr>
      <t xml:space="preserve">The recommended state for this setting is: </t>
    </r>
    <r>
      <rPr>
        <b/>
        <sz val="11"/>
        <color rgb="FF000000"/>
        <rFont val="Calibri"/>
      </rPr>
      <t>d4f940ab-401b-4efc-aadc-ad5f3c50688a:2</t>
    </r>
    <r>
      <rPr>
        <sz val="11"/>
        <color rgb="FF000000"/>
        <rFont val="Calibri"/>
      </rPr>
      <t xml:space="preserve"> (Audit) or higher. Configuring this setting to </t>
    </r>
    <r>
      <rPr>
        <b/>
        <sz val="11"/>
        <color rgb="FF000000"/>
        <rFont val="Calibri"/>
      </rPr>
      <t>d4f940ab-401b-4efc-aadc-ad5f3c50688a:1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</si>
  <si>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Warning:</t>
    </r>
    <r>
      <rPr>
        <sz val="11"/>
        <color rgb="FF000000"/>
        <rFont val="Calibri"/>
      </rPr>
      <t xml:space="preserve"> Prior to configuring this rule in </t>
    </r>
    <r>
      <rPr>
        <b/>
        <sz val="11"/>
        <color rgb="FF000000"/>
        <rFont val="Calibri"/>
      </rPr>
      <t>Block</t>
    </r>
    <r>
      <rPr>
        <sz val="11"/>
        <color rgb="FF000000"/>
        <rFont val="Calibri"/>
      </rPr>
      <t xml:space="preserve"> mode, it should be enabled in </t>
    </r>
    <r>
      <rPr>
        <b/>
        <sz val="11"/>
        <color rgb="FF000000"/>
        <rFont val="Calibri"/>
      </rPr>
      <t>Audit</t>
    </r>
    <r>
      <rPr>
        <sz val="11"/>
        <color rgb="FF000000"/>
        <rFont val="Calibri"/>
      </rPr>
      <t xml:space="preserve"> mode to verify that it does not introduce issues, especially for Microsoft Outlook.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</si>
  <si>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Guard\ASR\Rules:d4f940ab-401b-4efc-aadc-ad5f3c50688a</t>
    </r>
    <r>
      <rPr>
        <sz val="11"/>
        <color rgb="FF006096"/>
        <rFont val="Roboto Condensed"/>
      </rPr>
      <t xml:space="preserve">
</t>
    </r>
  </si>
  <si>
    <t>1.6.1.5</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</si>
  <si>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9e6c4e1f-7d60-472f-ba1a-a39ef669e4b2:1</t>
    </r>
    <r>
      <rPr>
        <sz val="11"/>
        <color rgb="FF000000"/>
        <rFont val="Calibri"/>
      </rPr>
      <t>'</t>
    </r>
  </si>
  <si>
    <r>
      <rPr>
        <sz val="11"/>
        <color rgb="FF000000"/>
        <rFont val="Calibri"/>
      </rPr>
      <t xml:space="preserve">Set the following UI path to </t>
    </r>
    <r>
      <rPr>
        <b/>
        <sz val="11"/>
        <color rgb="FF000000"/>
        <rFont val="Calibri"/>
      </rPr>
      <t>9e6c4e1f-7d60-472f-ba1a-a39ef669e4b2</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</si>
  <si>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helps prevent credential stealing by locking down Local Security Authority Subsystem Service (LSASS).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9e6c4e1f-7d60-472f-ba1a-a39ef669e4b2</t>
    </r>
    <r>
      <rPr>
        <sz val="11"/>
        <color rgb="FF000000"/>
        <rFont val="Calibri"/>
      </rPr>
      <t xml:space="preserve"> (Block credential stealing from the Windows local security authority subsystem (lsass.exe))</t>
    </r>
    <r>
      <rPr>
        <sz val="11"/>
        <color rgb="FF000000"/>
        <rFont val="Calibri"/>
      </rPr>
      <t xml:space="preserve">
</t>
    </r>
    <r>
      <rPr>
        <sz val="11"/>
        <color rgb="FF000000"/>
        <rFont val="Calibri"/>
      </rPr>
      <t xml:space="preserve">The recommended state for this setting is: </t>
    </r>
    <r>
      <rPr>
        <b/>
        <sz val="11"/>
        <color rgb="FF000000"/>
        <rFont val="Calibri"/>
      </rPr>
      <t>9e6c4e1f-7d60-472f-ba1a-a39ef669e4b2:1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</si>
  <si>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Enabling this rule doesn't provide additional protection if LSA protection is enabled since the ASR rule and LSA protection work similarly. However, when LSA protection cannot be enabled, this rule can be configured to provide equivalent protection against malware that target </t>
    </r>
    <r>
      <rPr>
        <b/>
        <sz val="11"/>
        <color rgb="FF000000"/>
        <rFont val="Calibri"/>
      </rPr>
      <t>lsass.exe</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</si>
  <si>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Guard\ASR\Rules:9e6c4e1f-7d60-472f-ba1a-a39ef669e4b2</t>
    </r>
    <r>
      <rPr>
        <sz val="11"/>
        <color rgb="FF006096"/>
        <rFont val="Roboto Condensed"/>
      </rPr>
      <t xml:space="preserve">
</t>
    </r>
  </si>
  <si>
    <t>1.6.1.6</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</si>
  <si>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be9ba2d9-53ea-4cdc-84e5-9b1eeee46550:1</t>
    </r>
    <r>
      <rPr>
        <sz val="11"/>
        <color rgb="FF000000"/>
        <rFont val="Calibri"/>
      </rPr>
      <t>'</t>
    </r>
  </si>
  <si>
    <r>
      <rPr>
        <sz val="11"/>
        <color rgb="FF000000"/>
        <rFont val="Calibri"/>
      </rPr>
      <t xml:space="preserve">Set the following UI path to </t>
    </r>
    <r>
      <rPr>
        <b/>
        <sz val="11"/>
        <color rgb="FF000000"/>
        <rFont val="Calibri"/>
      </rPr>
      <t>be9ba2d9-53ea-4cdc-84e5-9b1eeee46550</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</si>
  <si>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blocks email opened within the Microsoft Outlook application, or Outlook.com and other popular webmail providers from propagating the following file types:</t>
    </r>
    <r>
      <rPr>
        <sz val="11"/>
        <color rgb="FF000000"/>
        <rFont val="Calibri"/>
      </rPr>
      <t xml:space="preserve">
</t>
    </r>
    <r>
      <rPr>
        <sz val="11"/>
        <color rgb="FF000000"/>
        <rFont val="Calibri"/>
      </rPr>
      <t>- Executable files (such as .exe, .dll, or .scr)</t>
    </r>
    <r>
      <rPr>
        <sz val="11"/>
        <color rgb="FF000000"/>
        <rFont val="Calibri"/>
      </rPr>
      <t xml:space="preserve">
</t>
    </r>
    <r>
      <rPr>
        <sz val="11"/>
        <color rgb="FF000000"/>
        <rFont val="Calibri"/>
      </rPr>
      <t>- Script files (such as a PowerShell .ps1, Visual Basic .vbs, or JavaScript .js file)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be9ba2d9-53ea-4cdc-84e5-9b1eeee46550</t>
    </r>
    <r>
      <rPr>
        <sz val="11"/>
        <color rgb="FF000000"/>
        <rFont val="Calibri"/>
      </rPr>
      <t xml:space="preserve"> (Block executable content from email client and webmail)</t>
    </r>
    <r>
      <rPr>
        <sz val="11"/>
        <color rgb="FF000000"/>
        <rFont val="Calibri"/>
      </rPr>
      <t xml:space="preserve">
</t>
    </r>
    <r>
      <rPr>
        <sz val="11"/>
        <color rgb="FF000000"/>
        <rFont val="Calibri"/>
      </rPr>
      <t xml:space="preserve">The recommended state for this setting is: </t>
    </r>
    <r>
      <rPr>
        <b/>
        <sz val="11"/>
        <color rgb="FF000000"/>
        <rFont val="Calibri"/>
      </rPr>
      <t>be9ba2d9-53ea-4cdc-84e5-9b1eeee46550:1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</si>
  <si>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Guard\ASR\Rules:be9ba2d9-53ea-4cdc-84e5-9b1eeee46550</t>
    </r>
    <r>
      <rPr>
        <sz val="11"/>
        <color rgb="FF006096"/>
        <rFont val="Roboto Condensed"/>
      </rPr>
      <t xml:space="preserve">
</t>
    </r>
  </si>
  <si>
    <t>1.6.1.7</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</si>
  <si>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01443614-cd74-433a-b99e-2ecdc07bfc25:2</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</si>
  <si>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01443614-cd74-433a-b99e-2ecdc07bfc25</t>
    </r>
    <r>
      <rPr>
        <sz val="11"/>
        <color rgb="FF000000"/>
        <rFont val="Calibri"/>
      </rPr>
      <t xml:space="preserve"> with a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</si>
  <si>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blocks executable files, such as .exe, .dll, or .scr, from launching.</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01443614-cd74-433a-b99e-2ecdc07bfc25</t>
    </r>
    <r>
      <rPr>
        <sz val="11"/>
        <color rgb="FF000000"/>
        <rFont val="Calibri"/>
      </rPr>
      <t xml:space="preserve"> (Block executable files from running unless they meet a prevalence, age, or trusted list criterion)</t>
    </r>
    <r>
      <rPr>
        <sz val="11"/>
        <color rgb="FF000000"/>
        <rFont val="Calibri"/>
      </rPr>
      <t xml:space="preserve">
</t>
    </r>
    <r>
      <rPr>
        <sz val="11"/>
        <color rgb="FF000000"/>
        <rFont val="Calibri"/>
      </rPr>
      <t xml:space="preserve">The recommended state for this setting is: </t>
    </r>
    <r>
      <rPr>
        <b/>
        <sz val="11"/>
        <color rgb="FF000000"/>
        <rFont val="Calibri"/>
      </rPr>
      <t>01443614-cd74-433a-b99e-2ecdc07bfc25:2</t>
    </r>
    <r>
      <rPr>
        <sz val="11"/>
        <color rgb="FF000000"/>
        <rFont val="Calibri"/>
      </rPr>
      <t xml:space="preserve"> (Audit) or higher. Configuring this setting to </t>
    </r>
    <r>
      <rPr>
        <b/>
        <sz val="11"/>
        <color rgb="FF000000"/>
        <rFont val="Calibri"/>
      </rPr>
      <t>01443614-cd74-433a-b99e-2ecdc07bfc25:1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r>
      <rPr>
        <sz val="11"/>
        <color rgb="FF000000"/>
        <rFont val="Calibri"/>
      </rPr>
      <t xml:space="preserve">
</t>
    </r>
    <r>
      <rPr>
        <b/>
        <sz val="11"/>
        <color rgb="FF000000"/>
        <rFont val="Calibri"/>
      </rPr>
      <t>Note #2:</t>
    </r>
    <r>
      <rPr>
        <sz val="11"/>
        <color rgb="FF000000"/>
        <rFont val="Calibri"/>
      </rPr>
      <t xml:space="preserve"> Cloud-delivered protection must be enabled to use this rule.</t>
    </r>
  </si>
  <si>
    <r>
      <rPr>
        <sz val="11"/>
        <color rgb="FF000000"/>
        <rFont val="Calibri"/>
      </rPr>
      <t>When a rule is triggered, a notification will be displayed from the Action Center. To parse audit logs effectively an organization may need to implement a SIEM solution.</t>
    </r>
    <r>
      <rPr>
        <sz val="11"/>
        <color rgb="FF000000"/>
        <rFont val="Calibri"/>
      </rPr>
      <t xml:space="preserve">
</t>
    </r>
    <r>
      <rPr>
        <b/>
        <sz val="11"/>
        <color rgb="FF000000"/>
        <rFont val="Calibri"/>
      </rPr>
      <t>Warning:</t>
    </r>
    <r>
      <rPr>
        <sz val="11"/>
        <color rgb="FF000000"/>
        <rFont val="Calibri"/>
      </rPr>
      <t xml:space="preserve"> Prior to configuring this rule in </t>
    </r>
    <r>
      <rPr>
        <b/>
        <sz val="11"/>
        <color rgb="FF000000"/>
        <rFont val="Calibri"/>
      </rPr>
      <t>Block</t>
    </r>
    <r>
      <rPr>
        <sz val="11"/>
        <color rgb="FF000000"/>
        <rFont val="Calibri"/>
      </rPr>
      <t xml:space="preserve"> mode, it should be enabled in </t>
    </r>
    <r>
      <rPr>
        <b/>
        <sz val="11"/>
        <color rgb="FF000000"/>
        <rFont val="Calibri"/>
      </rPr>
      <t>Audit</t>
    </r>
    <r>
      <rPr>
        <sz val="11"/>
        <color rgb="FF000000"/>
        <rFont val="Calibri"/>
      </rPr>
      <t xml:space="preserve"> mode to verify that it does not introduce issues, especially for Microsoft Outlook. This rule </t>
    </r>
    <r>
      <rPr>
        <b/>
        <sz val="11"/>
        <color rgb="FF000000"/>
        <rFont val="Calibri"/>
      </rPr>
      <t>will</t>
    </r>
    <r>
      <rPr>
        <sz val="11"/>
        <color rgb="FF000000"/>
        <rFont val="Calibri"/>
      </rPr>
      <t xml:space="preserve"> block legitimate programs.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</si>
  <si>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Guard\ASR\Rules:01443614-cd74-433a-b99e-2ecdc07bfc25</t>
    </r>
    <r>
      <rPr>
        <sz val="11"/>
        <color rgb="FF006096"/>
        <rFont val="Roboto Condensed"/>
      </rPr>
      <t xml:space="preserve">
</t>
    </r>
  </si>
  <si>
    <t>1.6.1.8</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</si>
  <si>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5beb7efe-fd9a-4556-801d-275e5ffc04cc:2</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</si>
  <si>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5beb7efe-fd9a-4556-801d-275e5ffc04cc</t>
    </r>
    <r>
      <rPr>
        <sz val="11"/>
        <color rgb="FF000000"/>
        <rFont val="Calibri"/>
      </rPr>
      <t xml:space="preserve"> with a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</si>
  <si>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detects suspicious properties within an obfuscated script.</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5beb7efe-fd9a-4556-801d-275e5ffc04cc</t>
    </r>
    <r>
      <rPr>
        <sz val="11"/>
        <color rgb="FF000000"/>
        <rFont val="Calibri"/>
      </rPr>
      <t xml:space="preserve"> (Block execution of potentially obfuscated scripts)</t>
    </r>
    <r>
      <rPr>
        <sz val="11"/>
        <color rgb="FF000000"/>
        <rFont val="Calibri"/>
      </rPr>
      <t xml:space="preserve">
</t>
    </r>
    <r>
      <rPr>
        <sz val="11"/>
        <color rgb="FF000000"/>
        <rFont val="Calibri"/>
      </rPr>
      <t xml:space="preserve">The recommended state for this setting is: </t>
    </r>
    <r>
      <rPr>
        <b/>
        <sz val="11"/>
        <color rgb="FF000000"/>
        <rFont val="Calibri"/>
      </rPr>
      <t>5beb7efe-fd9a-4556-801d-275e5ffc04cc:2</t>
    </r>
    <r>
      <rPr>
        <sz val="11"/>
        <color rgb="FF000000"/>
        <rFont val="Calibri"/>
      </rPr>
      <t xml:space="preserve"> (Audit). Configuring this setting to </t>
    </r>
    <r>
      <rPr>
        <b/>
        <sz val="11"/>
        <color rgb="FF000000"/>
        <rFont val="Calibri"/>
      </rPr>
      <t>5beb7efe-fd9a-4556-801d-275e5ffc04cc:1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</si>
  <si>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</si>
  <si>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Guard\ASR\Rules:5beb7efe-fd9a-4556-801d-275e5ffc04cc</t>
    </r>
    <r>
      <rPr>
        <sz val="11"/>
        <color rgb="FF006096"/>
        <rFont val="Roboto Condensed"/>
      </rPr>
      <t xml:space="preserve">
</t>
    </r>
  </si>
  <si>
    <t>1.6.1.9</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</si>
  <si>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d3e037e1-3eb8-44c8-a917-57927947596d:1</t>
    </r>
    <r>
      <rPr>
        <sz val="11"/>
        <color rgb="FF000000"/>
        <rFont val="Calibri"/>
      </rPr>
      <t>'</t>
    </r>
  </si>
  <si>
    <r>
      <rPr>
        <sz val="11"/>
        <color rgb="FF000000"/>
        <rFont val="Calibri"/>
      </rPr>
      <t xml:space="preserve">Set the following UI path to </t>
    </r>
    <r>
      <rPr>
        <b/>
        <sz val="11"/>
        <color rgb="FF000000"/>
        <rFont val="Calibri"/>
      </rPr>
      <t>d3e037e1-3eb8-44c8-a917-57927947596d</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</si>
  <si>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prevents scripts from launching potentially malicious downloaded content.</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d3e037e1-3eb8-44c8-a917-57927947596d</t>
    </r>
    <r>
      <rPr>
        <sz val="11"/>
        <color rgb="FF000000"/>
        <rFont val="Calibri"/>
      </rPr>
      <t xml:space="preserve"> (Block JavaScript or VBScript from launching downloaded executable content)</t>
    </r>
    <r>
      <rPr>
        <sz val="11"/>
        <color rgb="FF000000"/>
        <rFont val="Calibri"/>
      </rPr>
      <t xml:space="preserve">
</t>
    </r>
    <r>
      <rPr>
        <sz val="11"/>
        <color rgb="FF000000"/>
        <rFont val="Calibri"/>
      </rPr>
      <t xml:space="preserve">The recommended state for this setting is: </t>
    </r>
    <r>
      <rPr>
        <b/>
        <sz val="11"/>
        <color rgb="FF000000"/>
        <rFont val="Calibri"/>
      </rPr>
      <t>d3e037e1-3eb8-44c8-a917-57927947596d:1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</si>
  <si>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Guard\ASR\Rules:d3e037e1-3eb8-44c8-a917-57927947596d</t>
    </r>
    <r>
      <rPr>
        <sz val="11"/>
        <color rgb="FF006096"/>
        <rFont val="Roboto Condensed"/>
      </rPr>
      <t xml:space="preserve">
</t>
    </r>
  </si>
  <si>
    <t>1.6.1.10</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</si>
  <si>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3b576869-a4ec-4529-8536-b80a7769e899:1</t>
    </r>
    <r>
      <rPr>
        <sz val="11"/>
        <color rgb="FF000000"/>
        <rFont val="Calibri"/>
      </rPr>
      <t>'</t>
    </r>
  </si>
  <si>
    <r>
      <rPr>
        <sz val="11"/>
        <color rgb="FF000000"/>
        <rFont val="Calibri"/>
      </rPr>
      <t xml:space="preserve">Set the following UI path to </t>
    </r>
    <r>
      <rPr>
        <b/>
        <sz val="11"/>
        <color rgb="FF000000"/>
        <rFont val="Calibri"/>
      </rPr>
      <t>3b576869-a4ec-4529-8536-b80a7769e899</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</si>
  <si>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prevents Office apps, including Word, Excel, and PowerPoint, from being used as a vector to persist malicious code on disk.</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3b576869-a4ec-4529-8536-b80a7769e899</t>
    </r>
    <r>
      <rPr>
        <sz val="11"/>
        <color rgb="FF000000"/>
        <rFont val="Calibri"/>
      </rPr>
      <t xml:space="preserve"> (Block Office applications from creating executable content)</t>
    </r>
    <r>
      <rPr>
        <sz val="11"/>
        <color rgb="FF000000"/>
        <rFont val="Calibri"/>
      </rPr>
      <t xml:space="preserve">
</t>
    </r>
    <r>
      <rPr>
        <sz val="11"/>
        <color rgb="FF000000"/>
        <rFont val="Calibri"/>
      </rPr>
      <t xml:space="preserve">The recommended state for this setting is: </t>
    </r>
    <r>
      <rPr>
        <b/>
        <sz val="11"/>
        <color rgb="FF000000"/>
        <rFont val="Calibri"/>
      </rPr>
      <t>3b576869-a4ec-4529-8536-b80a7769e899:1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</si>
  <si>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Guard\ASR\Rules:3b576869-a4ec-4529-8536-b80a7769e899</t>
    </r>
    <r>
      <rPr>
        <sz val="11"/>
        <color rgb="FF006096"/>
        <rFont val="Roboto Condensed"/>
      </rPr>
      <t xml:space="preserve">
</t>
    </r>
  </si>
  <si>
    <t>1.6.1.11</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</si>
  <si>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75668c1f-73b5-4cf0-bb93-3ecf5cb7cc84:1</t>
    </r>
    <r>
      <rPr>
        <sz val="11"/>
        <color rgb="FF000000"/>
        <rFont val="Calibri"/>
      </rPr>
      <t>'</t>
    </r>
  </si>
  <si>
    <r>
      <rPr>
        <sz val="11"/>
        <color rgb="FF000000"/>
        <rFont val="Calibri"/>
      </rPr>
      <t xml:space="preserve">Set the following UI path to </t>
    </r>
    <r>
      <rPr>
        <b/>
        <sz val="11"/>
        <color rgb="FF000000"/>
        <rFont val="Calibri"/>
      </rPr>
      <t>75668c1f-73b5-4cf0-bb93-3ecf5cb7cc84</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</si>
  <si>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blocks Office apps from injecting code into other processes. Office apps included in this setting are Word, Excel, PowerPoint, and OneNote.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75668c1f-73b5-4cf0-bb93-3ecf5cb7cc84</t>
    </r>
    <r>
      <rPr>
        <sz val="11"/>
        <color rgb="FF000000"/>
        <rFont val="Calibri"/>
      </rPr>
      <t xml:space="preserve"> (Block Office applications from injecting code into other processes)</t>
    </r>
    <r>
      <rPr>
        <sz val="11"/>
        <color rgb="FF000000"/>
        <rFont val="Calibri"/>
      </rPr>
      <t xml:space="preserve">
</t>
    </r>
    <r>
      <rPr>
        <sz val="11"/>
        <color rgb="FF000000"/>
        <rFont val="Calibri"/>
      </rPr>
      <t xml:space="preserve">The recommended state for this setting is: </t>
    </r>
    <r>
      <rPr>
        <b/>
        <sz val="11"/>
        <color rgb="FF000000"/>
        <rFont val="Calibri"/>
      </rPr>
      <t>75668c1f-73b5-4cf0-bb93-3ecf5cb7cc84:1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</si>
  <si>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While Microsoft states that "there are no known legitimate business purposes for using code injection", this ASR will trigger on legitimate processes, so it is recommended to start in </t>
    </r>
    <r>
      <rPr>
        <b/>
        <sz val="11"/>
        <color rgb="FF000000"/>
        <rFont val="Calibri"/>
      </rPr>
      <t>Audit</t>
    </r>
    <r>
      <rPr>
        <sz val="11"/>
        <color rgb="FF000000"/>
        <rFont val="Calibri"/>
      </rPr>
      <t xml:space="preserve"> mode before creating a list of exceptions and moving finally to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</si>
  <si>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Guard\ASR\Rules:75668c1f-73b5-4cf0-bb93-3ecf5cb7cc84</t>
    </r>
    <r>
      <rPr>
        <sz val="11"/>
        <color rgb="FF006096"/>
        <rFont val="Roboto Condensed"/>
      </rPr>
      <t xml:space="preserve">
</t>
    </r>
  </si>
  <si>
    <t>1.6.1.12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</si>
  <si>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26190899-1602-49e8-8b27-eb1d0a1ce869:2</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</si>
  <si>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26190899-1602-49e8-8b27-eb1d0a1ce869</t>
    </r>
    <r>
      <rPr>
        <sz val="11"/>
        <color rgb="FF000000"/>
        <rFont val="Calibri"/>
      </rPr>
      <t xml:space="preserve"> with a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</si>
  <si>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prevents Outlook from creating child processes, while still allowing legitimate Outlook functions.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26190899-1602-49e8-8b27-eb1d0a1ce869</t>
    </r>
    <r>
      <rPr>
        <sz val="11"/>
        <color rgb="FF000000"/>
        <rFont val="Calibri"/>
      </rPr>
      <t xml:space="preserve"> (Block Office communication application from creating child processes)</t>
    </r>
    <r>
      <rPr>
        <sz val="11"/>
        <color rgb="FF000000"/>
        <rFont val="Calibri"/>
      </rPr>
      <t xml:space="preserve">
</t>
    </r>
    <r>
      <rPr>
        <sz val="11"/>
        <color rgb="FF000000"/>
        <rFont val="Calibri"/>
      </rPr>
      <t xml:space="preserve">The recommended state for this setting is: </t>
    </r>
    <r>
      <rPr>
        <b/>
        <sz val="11"/>
        <color rgb="FF000000"/>
        <rFont val="Calibri"/>
      </rPr>
      <t>26190899-1602-49e8-8b27-eb1d0a1ce869:2</t>
    </r>
    <r>
      <rPr>
        <sz val="11"/>
        <color rgb="FF000000"/>
        <rFont val="Calibri"/>
      </rPr>
      <t xml:space="preserve"> (Audit). Configuring this setting to </t>
    </r>
    <r>
      <rPr>
        <b/>
        <sz val="11"/>
        <color rgb="FF000000"/>
        <rFont val="Calibri"/>
      </rPr>
      <t>26190899-1602-49e8-8b27-eb1d0a1ce869:1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</si>
  <si>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This rule will block DLP policy tips and ToolTips in Outlook and applies to Outlook and Outlook.com only.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</si>
  <si>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Guard\ASR\Rules:26190899-1602-49e8-8b27-eb1d0a1ce869</t>
    </r>
    <r>
      <rPr>
        <sz val="11"/>
        <color rgb="FF006096"/>
        <rFont val="Roboto Condensed"/>
      </rPr>
      <t xml:space="preserve">
</t>
    </r>
  </si>
  <si>
    <t>1.6.1.13</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</si>
  <si>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e6db77e5-3df2-4cf1-b95a-636979351e5b:1</t>
    </r>
    <r>
      <rPr>
        <sz val="11"/>
        <color rgb="FF000000"/>
        <rFont val="Calibri"/>
      </rPr>
      <t>'</t>
    </r>
  </si>
  <si>
    <r>
      <rPr>
        <sz val="11"/>
        <color rgb="FF000000"/>
        <rFont val="Calibri"/>
      </rPr>
      <t xml:space="preserve">Set the following UI path to </t>
    </r>
    <r>
      <rPr>
        <b/>
        <sz val="11"/>
        <color rgb="FF000000"/>
        <rFont val="Calibri"/>
      </rPr>
      <t>e6db77e5-3df2-4cf1-b95a-636979351e5b</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</si>
  <si>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prevents malware from abusing WMI to attain persistence on a device.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e6db77e5-3df2-4cf1-b95a-636979351e5b</t>
    </r>
    <r>
      <rPr>
        <sz val="11"/>
        <color rgb="FF000000"/>
        <rFont val="Calibri"/>
      </rPr>
      <t xml:space="preserve"> (Block persistence through WMI event subscription)</t>
    </r>
    <r>
      <rPr>
        <sz val="11"/>
        <color rgb="FF000000"/>
        <rFont val="Calibri"/>
      </rPr>
      <t xml:space="preserve">
</t>
    </r>
    <r>
      <rPr>
        <sz val="11"/>
        <color rgb="FF000000"/>
        <rFont val="Calibri"/>
      </rPr>
      <t xml:space="preserve">The recommended state for this setting is: </t>
    </r>
    <r>
      <rPr>
        <b/>
        <sz val="11"/>
        <color rgb="FF000000"/>
        <rFont val="Calibri"/>
      </rPr>
      <t>e6db77e5-3df2-4cf1-b95a-636979351e5b:1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r>
      <rPr>
        <sz val="11"/>
        <color rgb="FF000000"/>
        <rFont val="Calibri"/>
      </rPr>
      <t xml:space="preserve">
</t>
    </r>
    <r>
      <rPr>
        <sz val="11"/>
        <color rgb="FF000000"/>
        <rFont val="Calibri"/>
      </rPr>
      <t>Note #2: If CcmExec.exe (SCCM Agent) is detected on the device, the ASR rule is classified as "not applicable" in Defender for Endpoint settings in the Microsoft Defender portal.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</si>
  <si>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Guard\ASR\Rules:e6db77e5-3df2-4cf1-b95a-636979351e5b</t>
    </r>
    <r>
      <rPr>
        <sz val="11"/>
        <color rgb="FF006096"/>
        <rFont val="Roboto Condensed"/>
      </rPr>
      <t xml:space="preserve">
</t>
    </r>
  </si>
  <si>
    <t>1.6.1.14</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</si>
  <si>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33ddedf1-c6e0-47cb-833e-de6133960387:1</t>
    </r>
    <r>
      <rPr>
        <sz val="11"/>
        <color rgb="FF000000"/>
        <rFont val="Calibri"/>
      </rPr>
      <t>'</t>
    </r>
  </si>
  <si>
    <r>
      <rPr>
        <sz val="11"/>
        <color rgb="FF000000"/>
        <rFont val="Calibri"/>
      </rPr>
      <t xml:space="preserve">Set the following UI path to </t>
    </r>
    <r>
      <rPr>
        <b/>
        <sz val="11"/>
        <color rgb="FF000000"/>
        <rFont val="Calibri"/>
      </rPr>
      <t>33ddedf1-c6e0-47cb-833e-de6133960387</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</si>
  <si>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prevents the execution of certain commands to restart the system in Safe Mode.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33ddedf1-c6e0-47cb-833e-de6133960387</t>
    </r>
    <r>
      <rPr>
        <sz val="11"/>
        <color rgb="FF000000"/>
        <rFont val="Calibri"/>
      </rPr>
      <t xml:space="preserve"> (Block rebooting machine in Safe Mode)</t>
    </r>
    <r>
      <rPr>
        <sz val="11"/>
        <color rgb="FF000000"/>
        <rFont val="Calibri"/>
      </rPr>
      <t xml:space="preserve">
</t>
    </r>
    <r>
      <rPr>
        <sz val="11"/>
        <color rgb="FF000000"/>
        <rFont val="Calibri"/>
      </rPr>
      <t xml:space="preserve">The recommended state for this setting is: </t>
    </r>
    <r>
      <rPr>
        <b/>
        <sz val="11"/>
        <color rgb="FF000000"/>
        <rFont val="Calibri"/>
      </rPr>
      <t>33ddedf1-c6e0-47cb-833e-de6133960387:1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r>
      <rPr>
        <sz val="11"/>
        <color rgb="FF000000"/>
        <rFont val="Calibri"/>
      </rPr>
      <t xml:space="preserve">
</t>
    </r>
    <r>
      <rPr>
        <b/>
        <sz val="11"/>
        <color rgb="FF000000"/>
        <rFont val="Calibri"/>
      </rPr>
      <t>Note #2:</t>
    </r>
    <r>
      <rPr>
        <sz val="11"/>
        <color rgb="FF000000"/>
        <rFont val="Calibri"/>
      </rPr>
      <t xml:space="preserve"> Safe Mode is still accessible manually from the Windows Recovery Environment.</t>
    </r>
  </si>
  <si>
    <r>
      <rPr>
        <sz val="11"/>
        <color rgb="FF000000"/>
        <rFont val="Calibri"/>
      </rPr>
      <t>The system will not start in Safe Mode when using commands such as 'bcdedit' and 'bootcfg'.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</si>
  <si>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Guard\ASR\Rules:33ddedf1-c6e0-47cb-833e-de6133960387</t>
    </r>
    <r>
      <rPr>
        <sz val="11"/>
        <color rgb="FF006096"/>
        <rFont val="Roboto Condensed"/>
      </rPr>
      <t xml:space="preserve">
</t>
    </r>
  </si>
  <si>
    <t>1.6.1.15</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</si>
  <si>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b2b3f03d-6a65-4f7b-a9c7-1c7ef74a9ba4:1</t>
    </r>
    <r>
      <rPr>
        <sz val="11"/>
        <color rgb="FF000000"/>
        <rFont val="Calibri"/>
      </rPr>
      <t>'</t>
    </r>
  </si>
  <si>
    <r>
      <rPr>
        <sz val="11"/>
        <color rgb="FF000000"/>
        <rFont val="Calibri"/>
      </rPr>
      <t xml:space="preserve">Set the following UI path to </t>
    </r>
    <r>
      <rPr>
        <b/>
        <sz val="11"/>
        <color rgb="FF000000"/>
        <rFont val="Calibri"/>
      </rPr>
      <t>b2b3f03d-6a65-4f7b-a9c7-1c7ef74a9ba4</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</si>
  <si>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With this rule, admins can prevent unsigned or untrusted executable files from running from USB removable drives, including SD cards. Blocked file types include executable files (such as .exe, .dll, or .scr).</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b2b3f03d-6a65-4f7b-a9c7-1c7ef74a9ba4</t>
    </r>
    <r>
      <rPr>
        <sz val="11"/>
        <color rgb="FF000000"/>
        <rFont val="Calibri"/>
      </rPr>
      <t xml:space="preserve"> (Block untrusted and unsigned processes that run from USB)</t>
    </r>
    <r>
      <rPr>
        <sz val="11"/>
        <color rgb="FF000000"/>
        <rFont val="Calibri"/>
      </rPr>
      <t xml:space="preserve">
</t>
    </r>
    <r>
      <rPr>
        <sz val="11"/>
        <color rgb="FF000000"/>
        <rFont val="Calibri"/>
      </rPr>
      <t xml:space="preserve">The recommended state for this setting is: </t>
    </r>
    <r>
      <rPr>
        <b/>
        <sz val="11"/>
        <color rgb="FF000000"/>
        <rFont val="Calibri"/>
      </rPr>
      <t>b2b3f03d-6a65-4f7b-a9c7-1c7ef74a9ba4:1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</si>
  <si>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Files copied from the USB to the disk drive will be blocked by this rule if and when it's about to be executed on the disk drive.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</si>
  <si>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Guard\ASR\Rules:b2b3f03d-6a65-4f7b-a9c7-1c7ef74a9ba4</t>
    </r>
    <r>
      <rPr>
        <sz val="11"/>
        <color rgb="FF006096"/>
        <rFont val="Roboto Condensed"/>
      </rPr>
      <t xml:space="preserve">
</t>
    </r>
  </si>
  <si>
    <t>1.6.1.16</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</si>
  <si>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92e97fa1-2edf-4476-bdd6-9dd0b4dddc7b:1</t>
    </r>
    <r>
      <rPr>
        <sz val="11"/>
        <color rgb="FF000000"/>
        <rFont val="Calibri"/>
      </rPr>
      <t>'</t>
    </r>
  </si>
  <si>
    <r>
      <rPr>
        <sz val="11"/>
        <color rgb="FF000000"/>
        <rFont val="Calibri"/>
      </rPr>
      <t xml:space="preserve">Set the following UI path to </t>
    </r>
    <r>
      <rPr>
        <b/>
        <sz val="11"/>
        <color rgb="FF000000"/>
        <rFont val="Calibri"/>
      </rPr>
      <t>92e97fa1-2edf-4476-bdd6-9dd0b4dddc7b</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</si>
  <si>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prevents VBA macros from calling Win32 APIs. Office VBA enables Win32 API calls.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92e97fa1-2edf-4476-bdd6-9dd0b4dddc7b</t>
    </r>
    <r>
      <rPr>
        <sz val="11"/>
        <color rgb="FF000000"/>
        <rFont val="Calibri"/>
      </rPr>
      <t xml:space="preserve"> (Block Win32 API calls from Office macros)</t>
    </r>
    <r>
      <rPr>
        <sz val="11"/>
        <color rgb="FF000000"/>
        <rFont val="Calibri"/>
      </rPr>
      <t xml:space="preserve">
</t>
    </r>
    <r>
      <rPr>
        <sz val="11"/>
        <color rgb="FF000000"/>
        <rFont val="Calibri"/>
      </rPr>
      <t xml:space="preserve">The recommended state for this setting is: </t>
    </r>
    <r>
      <rPr>
        <b/>
        <sz val="11"/>
        <color rgb="FF000000"/>
        <rFont val="Calibri"/>
      </rPr>
      <t>92e97fa1-2edf-4476-bdd6-9dd0b4dddc7b:1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</si>
  <si>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Files copied from the USB to the disk drive can be blocked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</si>
  <si>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Guard\ASR\Rules:92e97fa1-2edf-4476-bdd6-9dd0b4dddc7b</t>
    </r>
    <r>
      <rPr>
        <sz val="11"/>
        <color rgb="FF006096"/>
        <rFont val="Roboto Condensed"/>
      </rPr>
      <t xml:space="preserve">
</t>
    </r>
  </si>
  <si>
    <t>1.6.1.17</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</si>
  <si>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set to </t>
    </r>
    <r>
      <rPr>
        <sz val="11"/>
        <color rgb="FF000000"/>
        <rFont val="Calibri"/>
      </rPr>
      <t>'</t>
    </r>
    <r>
      <rPr>
        <b/>
        <sz val="11"/>
        <color rgb="FF000000"/>
        <rFont val="Calibri"/>
      </rPr>
      <t>c1db55ab-c21a-4637-bb3f-a12568109d35:2</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</si>
  <si>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c1db55ab-c21a-4637-bb3f-a12568109d35</t>
    </r>
    <r>
      <rPr>
        <sz val="11"/>
        <color rgb="FF000000"/>
        <rFont val="Calibri"/>
      </rPr>
      <t xml:space="preserve"> with a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</si>
  <si>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rule provides an extra layer of protection against ransomware. It uses both client and cloud heuristics to determine whether a file resembles ransomware. This rule doesn't block files that have one or more of the following characteristics:</t>
    </r>
    <r>
      <rPr>
        <sz val="11"/>
        <color rgb="FF000000"/>
        <rFont val="Calibri"/>
      </rPr>
      <t xml:space="preserve">
</t>
    </r>
    <r>
      <rPr>
        <sz val="11"/>
        <color rgb="FF000000"/>
        <rFont val="Calibri"/>
      </rPr>
      <t>- The file has already been found to be unharmful in the Microsoft cloud.</t>
    </r>
    <r>
      <rPr>
        <sz val="11"/>
        <color rgb="FF000000"/>
        <rFont val="Calibri"/>
      </rPr>
      <t xml:space="preserve">
</t>
    </r>
    <r>
      <rPr>
        <sz val="11"/>
        <color rgb="FF000000"/>
        <rFont val="Calibri"/>
      </rPr>
      <t>- The file is a valid signed file.</t>
    </r>
    <r>
      <rPr>
        <sz val="11"/>
        <color rgb="FF000000"/>
        <rFont val="Calibri"/>
      </rPr>
      <t xml:space="preserve">
</t>
    </r>
    <r>
      <rPr>
        <sz val="11"/>
        <color rgb="FF000000"/>
        <rFont val="Calibri"/>
      </rPr>
      <t>- The file is prevalent enough to not be considered as ransomware.</t>
    </r>
    <r>
      <rPr>
        <sz val="11"/>
        <color rgb="FF000000"/>
        <rFont val="Calibri"/>
      </rPr>
      <t xml:space="preserve">
</t>
    </r>
    <r>
      <rPr>
        <sz val="11"/>
        <color rgb="FF000000"/>
        <rFont val="Calibri"/>
      </rPr>
      <t>- The rule tends to err on the side of caution to prevent ransomware.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c1db55ab-c21a-4637-bb3f-a12568109d35</t>
    </r>
    <r>
      <rPr>
        <sz val="11"/>
        <color rgb="FF000000"/>
        <rFont val="Calibri"/>
      </rPr>
      <t xml:space="preserve"> (Use advanced protection against ransomware)</t>
    </r>
    <r>
      <rPr>
        <sz val="11"/>
        <color rgb="FF000000"/>
        <rFont val="Calibri"/>
      </rPr>
      <t xml:space="preserve">
</t>
    </r>
    <r>
      <rPr>
        <sz val="11"/>
        <color rgb="FF000000"/>
        <rFont val="Calibri"/>
      </rPr>
      <t xml:space="preserve">The recommended state for this setting is: </t>
    </r>
    <r>
      <rPr>
        <b/>
        <sz val="11"/>
        <color rgb="FF000000"/>
        <rFont val="Calibri"/>
      </rPr>
      <t>c1db55ab-c21a-4637-bb3f-a12568109d35:2</t>
    </r>
    <r>
      <rPr>
        <sz val="11"/>
        <color rgb="FF000000"/>
        <rFont val="Calibri"/>
      </rPr>
      <t xml:space="preserve"> (Audit) or higher. Configuring this setting to </t>
    </r>
    <r>
      <rPr>
        <b/>
        <sz val="11"/>
        <color rgb="FF000000"/>
        <rFont val="Calibri"/>
      </rPr>
      <t>c1db55ab-c21a-4637-bb3f-a12568109d35:1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</si>
  <si>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When a rule is triggered, a notification will be displayed from the Action Center. To parse audit logs effectively an organization may need to implement a SIEM solution.</t>
    </r>
    <r>
      <rPr>
        <sz val="11"/>
        <color rgb="FF000000"/>
        <rFont val="Calibri"/>
      </rPr>
      <t xml:space="preserve">
</t>
    </r>
    <r>
      <rPr>
        <sz val="11"/>
        <color rgb="FF000000"/>
        <rFont val="Calibri"/>
      </rPr>
      <t>Implementing this recommendation could impact certain workflows, making it unsuitable for universal enforcement across the organization without first adding exceptions.</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r>
      <rPr>
        <sz val="11"/>
        <color rgb="FF000000"/>
        <rFont val="Calibri"/>
      </rPr>
      <t xml:space="preserve">
</t>
    </r>
    <r>
      <rPr>
        <b/>
        <sz val="11"/>
        <color rgb="FF000000"/>
        <rFont val="Calibri"/>
      </rPr>
      <t>Warning:</t>
    </r>
    <r>
      <rPr>
        <sz val="11"/>
        <color rgb="FF000000"/>
        <rFont val="Calibri"/>
      </rPr>
      <t xml:space="preserve"> Prior to configuring this rule in </t>
    </r>
    <r>
      <rPr>
        <b/>
        <sz val="11"/>
        <color rgb="FF000000"/>
        <rFont val="Calibri"/>
      </rPr>
      <t>Block</t>
    </r>
    <r>
      <rPr>
        <sz val="11"/>
        <color rgb="FF000000"/>
        <rFont val="Calibri"/>
      </rPr>
      <t xml:space="preserve"> mode, it should be enabled in </t>
    </r>
    <r>
      <rPr>
        <b/>
        <sz val="11"/>
        <color rgb="FF000000"/>
        <rFont val="Calibri"/>
      </rPr>
      <t>Audit</t>
    </r>
    <r>
      <rPr>
        <sz val="11"/>
        <color rgb="FF000000"/>
        <rFont val="Calibri"/>
      </rPr>
      <t xml:space="preserve"> mode to verify that it does not introduce issues, especially for Microsoft Outlook. This rule </t>
    </r>
    <r>
      <rPr>
        <b/>
        <sz val="11"/>
        <color rgb="FF000000"/>
        <rFont val="Calibri"/>
      </rPr>
      <t>will</t>
    </r>
    <r>
      <rPr>
        <sz val="11"/>
        <color rgb="FF000000"/>
        <rFont val="Calibri"/>
      </rPr>
      <t xml:space="preserve"> block legitimate programs.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</si>
  <si>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Guard\ASR\Rules:c1db55ab-c21a-4637-bb3f-a12568109d35</t>
    </r>
    <r>
      <rPr>
        <sz val="11"/>
        <color rgb="FF006096"/>
        <rFont val="Roboto Condensed"/>
      </rPr>
      <t xml:space="preserve">
</t>
    </r>
  </si>
  <si>
    <t>Network Protection</t>
  </si>
  <si>
    <t>1.6.3.1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</si>
  <si>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</si>
  <si>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Antivirus\Windows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</si>
  <si>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</si>
  <si>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</si>
  <si>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</si>
  <si>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</si>
  <si>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</si>
  <si>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</si>
  <si>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</si>
  <si>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</si>
  <si>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</si>
  <si>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</si>
  <si>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</si>
  <si>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</si>
  <si>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1.7.2</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</si>
  <si>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Enabled: Moderate blocking level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</si>
  <si>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Moderate blocking level</t>
    </r>
    <r>
      <rPr>
        <sz val="11"/>
        <color rgb="FF000000"/>
        <rFont val="Calibri"/>
      </rPr>
      <t xml:space="preserve">, </t>
    </r>
    <r>
      <rPr>
        <b/>
        <sz val="11"/>
        <color rgb="FF000000"/>
        <rFont val="Calibri"/>
      </rPr>
      <t>High blocking level</t>
    </r>
    <r>
      <rPr>
        <sz val="11"/>
        <color rgb="FF000000"/>
        <rFont val="Calibri"/>
      </rPr>
      <t xml:space="preserve">, </t>
    </r>
    <r>
      <rPr>
        <b/>
        <sz val="11"/>
        <color rgb="FF000000"/>
        <rFont val="Calibri"/>
      </rPr>
      <t>High+ blocking level</t>
    </r>
    <r>
      <rPr>
        <sz val="11"/>
        <color rgb="FF000000"/>
        <rFont val="Calibri"/>
      </rPr>
      <t xml:space="preserve">, or </t>
    </r>
    <r>
      <rPr>
        <b/>
        <sz val="11"/>
        <color rgb="FF000000"/>
        <rFont val="Calibri"/>
      </rPr>
      <t xml:space="preserve"> Zero tolerance blocking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</si>
  <si>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determines how aggressive Microsoft Defender Antivirus will be in blocking and scanning suspicious files. Threat data from this feature is analyzed in real time using, machine learning models, and behavioral analysis.</t>
    </r>
    <r>
      <rPr>
        <sz val="11"/>
        <color rgb="FF000000"/>
        <rFont val="Calibri"/>
      </rPr>
      <t xml:space="preserve">
</t>
    </r>
    <r>
      <rPr>
        <sz val="11"/>
        <color rgb="FF000000"/>
        <rFont val="Calibri"/>
      </rPr>
      <t>Options for blocking levels are:</t>
    </r>
    <r>
      <rPr>
        <sz val="11"/>
        <color rgb="FF000000"/>
        <rFont val="Calibri"/>
      </rPr>
      <t xml:space="preserve">
</t>
    </r>
    <r>
      <rPr>
        <sz val="11"/>
        <color rgb="FF000000"/>
        <rFont val="Calibri"/>
      </rPr>
      <t xml:space="preserve">- </t>
    </r>
    <r>
      <rPr>
        <b/>
        <sz val="11"/>
        <color rgb="FF000000"/>
        <rFont val="Calibri"/>
      </rPr>
      <t>Default blocking level</t>
    </r>
    <r>
      <rPr>
        <sz val="11"/>
        <color rgb="FF000000"/>
        <rFont val="Calibri"/>
      </rPr>
      <t xml:space="preserve"> provides strong detection without increasing the risk of detecting legitimate files.</t>
    </r>
    <r>
      <rPr>
        <sz val="11"/>
        <color rgb="FF000000"/>
        <rFont val="Calibri"/>
      </rPr>
      <t xml:space="preserve">
</t>
    </r>
    <r>
      <rPr>
        <sz val="11"/>
        <color rgb="FF000000"/>
        <rFont val="Calibri"/>
      </rPr>
      <t xml:space="preserve">- </t>
    </r>
    <r>
      <rPr>
        <b/>
        <sz val="11"/>
        <color rgb="FF000000"/>
        <rFont val="Calibri"/>
      </rPr>
      <t>Moderate blocking level</t>
    </r>
    <r>
      <rPr>
        <sz val="11"/>
        <color rgb="FF000000"/>
        <rFont val="Calibri"/>
      </rPr>
      <t xml:space="preserve"> provides moderate only for high confidence detections</t>
    </r>
    <r>
      <rPr>
        <sz val="11"/>
        <color rgb="FF000000"/>
        <rFont val="Calibri"/>
      </rPr>
      <t xml:space="preserve">
</t>
    </r>
    <r>
      <rPr>
        <sz val="11"/>
        <color rgb="FF000000"/>
        <rFont val="Calibri"/>
      </rPr>
      <t xml:space="preserve">- </t>
    </r>
    <r>
      <rPr>
        <b/>
        <sz val="11"/>
        <color rgb="FF000000"/>
        <rFont val="Calibri"/>
      </rPr>
      <t>High blocking level</t>
    </r>
    <r>
      <rPr>
        <sz val="11"/>
        <color rgb="FF000000"/>
        <rFont val="Calibri"/>
      </rPr>
      <t xml:space="preserve"> applies a strong level of detection while optimizing client performance (but can also give a greater chance of false positives).</t>
    </r>
    <r>
      <rPr>
        <sz val="11"/>
        <color rgb="FF000000"/>
        <rFont val="Calibri"/>
      </rPr>
      <t xml:space="preserve">
</t>
    </r>
    <r>
      <rPr>
        <sz val="11"/>
        <color rgb="FF000000"/>
        <rFont val="Calibri"/>
      </rPr>
      <t xml:space="preserve">- </t>
    </r>
    <r>
      <rPr>
        <b/>
        <sz val="11"/>
        <color rgb="FF000000"/>
        <rFont val="Calibri"/>
      </rPr>
      <t>High + blocking level</t>
    </r>
    <r>
      <rPr>
        <sz val="11"/>
        <color rgb="FF000000"/>
        <rFont val="Calibri"/>
      </rPr>
      <t xml:space="preserve"> applies extra protection measures (might affect client performance and increase the chance of false positives).</t>
    </r>
    <r>
      <rPr>
        <sz val="11"/>
        <color rgb="FF000000"/>
        <rFont val="Calibri"/>
      </rPr>
      <t xml:space="preserve">
</t>
    </r>
    <r>
      <rPr>
        <sz val="11"/>
        <color rgb="FF000000"/>
        <rFont val="Calibri"/>
      </rPr>
      <t xml:space="preserve">- </t>
    </r>
    <r>
      <rPr>
        <b/>
        <sz val="11"/>
        <color rgb="FF000000"/>
        <rFont val="Calibri"/>
      </rPr>
      <t>Zero tolerance blocking level</t>
    </r>
    <r>
      <rPr>
        <sz val="11"/>
        <color rgb="FF000000"/>
        <rFont val="Calibri"/>
      </rPr>
      <t xml:space="preserve"> blocks all unknown executables.</t>
    </r>
    <r>
      <rPr>
        <sz val="11"/>
        <color rgb="FF000000"/>
        <rFont val="Calibri"/>
      </rPr>
      <t xml:space="preserve">
</t>
    </r>
    <r>
      <rPr>
        <sz val="11"/>
        <color rgb="FF000000"/>
        <rFont val="Calibri"/>
      </rPr>
      <t xml:space="preserve">The recommended state for this setting is: </t>
    </r>
    <r>
      <rPr>
        <b/>
        <sz val="11"/>
        <color rgb="FF000000"/>
        <rFont val="Calibri"/>
      </rPr>
      <t>Enabled: Moderate blocking level</t>
    </r>
    <r>
      <rPr>
        <sz val="11"/>
        <color rgb="FF000000"/>
        <rFont val="Calibri"/>
      </rPr>
      <t xml:space="preserve">. Configuring this setting to </t>
    </r>
    <r>
      <rPr>
        <b/>
        <sz val="11"/>
        <color rgb="FF000000"/>
        <rFont val="Calibri"/>
      </rPr>
      <t>High blocking level</t>
    </r>
    <r>
      <rPr>
        <sz val="11"/>
        <color rgb="FF000000"/>
        <rFont val="Calibri"/>
      </rPr>
      <t xml:space="preserve">, </t>
    </r>
    <r>
      <rPr>
        <b/>
        <sz val="11"/>
        <color rgb="FF000000"/>
        <rFont val="Calibri"/>
      </rPr>
      <t>High+ blocking level</t>
    </r>
    <r>
      <rPr>
        <sz val="11"/>
        <color rgb="FF000000"/>
        <rFont val="Calibri"/>
      </rPr>
      <t xml:space="preserve">, or </t>
    </r>
    <r>
      <rPr>
        <b/>
        <sz val="11"/>
        <color rgb="FF000000"/>
        <rFont val="Calibri"/>
      </rPr>
      <t xml:space="preserve"> Zero tolerance blocking level</t>
    </r>
    <r>
      <rPr>
        <sz val="11"/>
        <color rgb="FF000000"/>
        <rFont val="Calibri"/>
      </rPr>
      <t xml:space="preserve"> also conforms to the benchmark.</t>
    </r>
  </si>
  <si>
    <r>
      <rPr>
        <sz val="11"/>
        <color rgb="FF000000"/>
        <rFont val="Calibri"/>
      </rPr>
      <t>Although higher protection levels can increase detection of new threats, it can also raise the potential for false positives.</t>
    </r>
    <r>
      <rPr>
        <sz val="11"/>
        <color rgb="FF000000"/>
        <rFont val="Calibri"/>
      </rPr>
      <t xml:space="preserve">
</t>
    </r>
    <r>
      <rPr>
        <sz val="11"/>
        <color rgb="FF000000"/>
        <rFont val="Calibri"/>
      </rPr>
      <t>Note: The select cloud protection level feature requires the following Group Policy setting to be configured to function.</t>
    </r>
    <r>
      <rPr>
        <sz val="11"/>
        <color rgb="FF000000"/>
        <rFont val="Calibri"/>
      </rPr>
      <t xml:space="preserve">
</t>
    </r>
    <r>
      <rPr>
        <sz val="11"/>
        <color rgb="FF000000"/>
        <rFont val="Calibri"/>
      </rPr>
      <t xml:space="preserve">- </t>
    </r>
    <r>
      <rPr>
        <i/>
        <sz val="11"/>
        <color rgb="FF000000"/>
        <rFont val="Calibri"/>
      </rPr>
      <t>Join Microsoft MAPS</t>
    </r>
    <r>
      <rPr>
        <sz val="11"/>
        <color rgb="FF000000"/>
        <rFont val="Calibri"/>
      </rPr>
      <t xml:space="preserve"> must be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</si>
  <si>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t>
    </r>
    <r>
      <rPr>
        <b/>
        <sz val="11"/>
        <color rgb="FF000000"/>
        <rFont val="Calibri"/>
      </rPr>
      <t>4</t>
    </r>
    <r>
      <rPr>
        <sz val="11"/>
        <color rgb="FF000000"/>
        <rFont val="Calibri"/>
      </rPr>
      <t xml:space="preserve">, or </t>
    </r>
    <r>
      <rPr>
        <b/>
        <sz val="11"/>
        <color rgb="FF000000"/>
        <rFont val="Calibri"/>
      </rPr>
      <t>6</t>
    </r>
    <r>
      <rPr>
        <sz val="11"/>
        <color rgb="FF000000"/>
        <rFont val="Calibri"/>
      </rPr>
      <t>.</t>
    </r>
    <r>
      <rPr>
        <sz val="11"/>
        <color rgb="FF000000"/>
        <rFont val="Calibri"/>
      </rPr>
      <t xml:space="preserve">
</t>
    </r>
    <r>
      <rPr>
        <sz val="11"/>
        <color rgb="FF006096"/>
        <rFont val="Roboto Condensed"/>
      </rPr>
      <t>HKLM\SOFTWARE\Policies\Microsoft\Windows Defender\MpEngine:MpCloudBlockLevel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Resultant Set of Policy with Group Policy (RSOP) is run on the system, and </t>
    </r>
    <r>
      <rPr>
        <b/>
        <sz val="11"/>
        <color rgb="FF000000"/>
        <rFont val="Calibri"/>
      </rPr>
      <t>Default blocking level</t>
    </r>
    <r>
      <rPr>
        <sz val="11"/>
        <color rgb="FF000000"/>
        <rFont val="Calibri"/>
      </rPr>
      <t xml:space="preserve"> is selected, it can produce misleading results. A setting with a </t>
    </r>
    <r>
      <rPr>
        <b/>
        <sz val="11"/>
        <color rgb="FF000000"/>
        <rFont val="Calibri"/>
      </rPr>
      <t>0</t>
    </r>
    <r>
      <rPr>
        <sz val="11"/>
        <color rgb="FF000000"/>
        <rFont val="Calibri"/>
      </rPr>
      <t xml:space="preserve"> value is read as disabled by RSOP.</t>
    </r>
  </si>
  <si>
    <r>
      <rPr>
        <sz val="11"/>
        <color rgb="FF000000"/>
        <rFont val="Calibri"/>
      </rPr>
      <t>Enabled: Default blocking level. (Provides strong detection without increasing the risk of detecting legitimate files.)</t>
    </r>
  </si>
  <si>
    <t>Network Inspection System</t>
  </si>
  <si>
    <t>1.8.1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</si>
  <si>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</si>
  <si>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Level 2</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</si>
  <si>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</si>
  <si>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</si>
  <si>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</si>
  <si>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</si>
  <si>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</si>
  <si>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</si>
  <si>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1.10.1</t>
  </si>
  <si>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 (full on access)</t>
    </r>
    <r>
      <rPr>
        <sz val="11"/>
        <color rgb="FF000000"/>
        <rFont val="Calibri"/>
      </rPr>
      <t>'</t>
    </r>
  </si>
  <si>
    <r>
      <rPr>
        <sz val="11"/>
        <color rgb="FF000000"/>
        <rFont val="Calibri"/>
      </rPr>
      <t xml:space="preserve">Set the following UI path to </t>
    </r>
    <r>
      <rPr>
        <b/>
        <sz val="11"/>
        <color rgb="FF000000"/>
        <rFont val="Calibri"/>
      </rPr>
      <t>Enabled: bi-directional (full on access)</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monitoring for incoming and outgoing file and program activity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</si>
  <si>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monitoring for incoming and outgoing files, without having to turn off monitoring entirely. This setting only applies to NTFS volumes. For any other file system types, full monitoring of file and program activity will be present on those volumes.</t>
    </r>
    <r>
      <rPr>
        <sz val="11"/>
        <color rgb="FF000000"/>
        <rFont val="Calibri"/>
      </rPr>
      <t xml:space="preserve">
</t>
    </r>
    <r>
      <rPr>
        <sz val="11"/>
        <color rgb="FF000000"/>
        <rFont val="Calibri"/>
      </rPr>
      <t xml:space="preserve">The recommended state for this setting is: </t>
    </r>
    <r>
      <rPr>
        <b/>
        <sz val="11"/>
        <color rgb="FF000000"/>
        <rFont val="Calibri"/>
      </rPr>
      <t>Enabled: bi-directional (full on access)</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When configured as recommended, the Group Policy Object (GPO) will automatically appear as </t>
    </r>
    <r>
      <rPr>
        <b/>
        <sz val="11"/>
        <color rgb="FF000000"/>
        <rFont val="Calibri"/>
      </rPr>
      <t>Disabled</t>
    </r>
    <r>
      <rPr>
        <sz val="11"/>
        <color rgb="FF000000"/>
        <rFont val="Calibri"/>
      </rPr>
      <t xml:space="preserve"> after saving. This behavior is expected and indicates the setting was applied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</si>
  <si>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Protection:RealtimeScanDirection</t>
    </r>
    <r>
      <rPr>
        <sz val="11"/>
        <color rgb="FF006096"/>
        <rFont val="Roboto Condensed"/>
      </rPr>
      <t xml:space="preserve">
</t>
    </r>
  </si>
  <si>
    <r>
      <rPr>
        <sz val="11"/>
        <color rgb="FF000000"/>
        <rFont val="Calibri"/>
      </rPr>
      <t>Disabled. (Monitoring for incoming and outgoing files will be enabled.)</t>
    </r>
  </si>
  <si>
    <t>1.10.2</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</si>
  <si>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</si>
  <si>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</si>
  <si>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</si>
  <si>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</si>
  <si>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</si>
  <si>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1.10.3</t>
  </si>
  <si>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</si>
  <si>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Protection\Monitor file and program activity on your computer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</si>
  <si>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monitoring for file and program activity.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</si>
  <si>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Protection:DisableOnAccessProtection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enables this setting although this value is typically used to disable a setting. This has to do with how the registry value </t>
    </r>
    <r>
      <rPr>
        <b/>
        <sz val="11"/>
        <color rgb="FF000000"/>
        <rFont val="Calibri"/>
      </rPr>
      <t>DisableOnAccessProtection</t>
    </r>
    <r>
      <rPr>
        <sz val="11"/>
        <color rgb="FF000000"/>
        <rFont val="Calibri"/>
      </rPr>
      <t xml:space="preserve"> interacts with the system.</t>
    </r>
  </si>
  <si>
    <r>
      <rPr>
        <sz val="11"/>
        <color rgb="FF000000"/>
        <rFont val="Calibri"/>
      </rPr>
      <t>Enabled.</t>
    </r>
  </si>
  <si>
    <t>1.10.4</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</si>
  <si>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</si>
  <si>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</si>
  <si>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</si>
  <si>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enables this setting although this value is typically used to disable a setting. This has to do with how the registry value </t>
    </r>
    <r>
      <rPr>
        <b/>
        <sz val="11"/>
        <color rgb="FF000000"/>
        <rFont val="Calibri"/>
      </rPr>
      <t>DisableIOAVProtection</t>
    </r>
    <r>
      <rPr>
        <sz val="11"/>
        <color rgb="FF000000"/>
        <rFont val="Calibri"/>
      </rPr>
      <t xml:space="preserve"> interacts with the system.</t>
    </r>
  </si>
  <si>
    <r>
      <rPr>
        <sz val="11"/>
        <color rgb="FF000000"/>
        <rFont val="Calibri"/>
      </rPr>
      <t>Enabled. (All downloaded files and attachments will be scanned.)</t>
    </r>
  </si>
  <si>
    <t>1.10.5</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</si>
  <si>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</si>
  <si>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</si>
  <si>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 Microsoft Defender Antivirus alerts when malware or potentially unwanted software attempts to install itself or run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</si>
  <si>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enables this setting although this value is typically used to disable a setting. This has to do with how the registry value </t>
    </r>
    <r>
      <rPr>
        <b/>
        <sz val="11"/>
        <color rgb="FF000000"/>
        <rFont val="Calibri"/>
      </rPr>
      <t>DisableRealtimeMonitoring</t>
    </r>
    <r>
      <rPr>
        <sz val="11"/>
        <color rgb="FF000000"/>
        <rFont val="Calibri"/>
      </rPr>
      <t xml:space="preserve"> interacts with the system.</t>
    </r>
  </si>
  <si>
    <r>
      <rPr>
        <sz val="11"/>
        <color rgb="FF000000"/>
        <rFont val="Calibri"/>
      </rPr>
      <t>Disabled. (Microsoft Defender Antivirus will prompt users to take actions on malware detections.)</t>
    </r>
  </si>
  <si>
    <t>1.10.6</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</si>
  <si>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</si>
  <si>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</si>
  <si>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</si>
  <si>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enables this setting although this value is typically used to disable a setting. This has to do with how the registry value </t>
    </r>
    <r>
      <rPr>
        <b/>
        <sz val="11"/>
        <color rgb="FF000000"/>
        <rFont val="Calibri"/>
      </rPr>
      <t>DisableBehaviorMonitoring</t>
    </r>
    <r>
      <rPr>
        <sz val="11"/>
        <color rgb="FF000000"/>
        <rFont val="Calibri"/>
      </rPr>
      <t xml:space="preserve"> interacts with the system.</t>
    </r>
  </si>
  <si>
    <r>
      <rPr>
        <sz val="11"/>
        <color rgb="FF000000"/>
        <rFont val="Calibri"/>
      </rPr>
      <t>Enabled. (Behavior monitoring will be enabled.)</t>
    </r>
  </si>
  <si>
    <t>1.10.7</t>
  </si>
  <si>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</si>
  <si>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process scanning whenever real-time protection is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</si>
  <si>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process scanning when real-time protection is turned on. This helps to catch malware which could start when real-time protection is turned off.</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</si>
  <si>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Protection:DisableScanOnRealtimeEnable</t>
    </r>
    <r>
      <rPr>
        <sz val="11"/>
        <color rgb="FF006096"/>
        <rFont val="Roboto Condensed"/>
      </rPr>
      <t xml:space="preserve">
</t>
    </r>
  </si>
  <si>
    <t>1.10.8</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</si>
  <si>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</si>
  <si>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</si>
  <si>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</si>
  <si>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enables this setting although this value is typically used to disable a setting. This has to do with how the registry value </t>
    </r>
    <r>
      <rPr>
        <b/>
        <sz val="11"/>
        <color rgb="FF000000"/>
        <rFont val="Calibri"/>
      </rPr>
      <t>DisableScriptScanning</t>
    </r>
    <r>
      <rPr>
        <sz val="11"/>
        <color rgb="FF000000"/>
        <rFont val="Calibri"/>
      </rPr>
      <t xml:space="preserve"> interacts with the system.</t>
    </r>
  </si>
  <si>
    <r>
      <rPr>
        <sz val="11"/>
        <color rgb="FF000000"/>
        <rFont val="Calibri"/>
      </rPr>
      <t>Enabled. (Script scanning will be enabled.)</t>
    </r>
  </si>
  <si>
    <t>Brute-Force Protection</t>
  </si>
  <si>
    <t>1.11.1.1.1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</si>
  <si>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</si>
  <si>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</si>
  <si>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Enabled: High</t>
    </r>
    <r>
      <rPr>
        <sz val="11"/>
        <color rgb="FF000000"/>
        <rFont val="Calibri"/>
      </rPr>
      <t xml:space="preserve"> also conforms to the benchmark.</t>
    </r>
  </si>
  <si>
    <r>
      <rPr>
        <sz val="11"/>
        <color rgb="FF000000"/>
        <rFont val="Calibri"/>
      </rPr>
      <t>Some legitimate authentication attempts may be detected or blocked depending on the configuration of this feature.</t>
    </r>
    <r>
      <rPr>
        <sz val="11"/>
        <color rgb="FF000000"/>
        <rFont val="Calibri"/>
      </rPr>
      <t xml:space="preserve">
</t>
    </r>
    <r>
      <rPr>
        <sz val="11"/>
        <color rgb="FF000000"/>
        <rFont val="Calibri"/>
      </rPr>
      <t xml:space="preserve">When set to </t>
    </r>
    <r>
      <rPr>
        <b/>
        <sz val="11"/>
        <color rgb="FF000000"/>
        <rFont val="Calibri"/>
      </rPr>
      <t>Medium</t>
    </r>
    <r>
      <rPr>
        <sz val="11"/>
        <color rgb="FF000000"/>
        <rFont val="Calibri"/>
      </rPr>
      <t>, detections or blocks will occur when the confidence level is above 99%.</t>
    </r>
    <r>
      <rPr>
        <sz val="11"/>
        <color rgb="FF000000"/>
        <rFont val="Calibri"/>
      </rPr>
      <t xml:space="preserve">
</t>
    </r>
    <r>
      <rPr>
        <sz val="11"/>
        <color rgb="FF000000"/>
        <rFont val="Calibri"/>
      </rPr>
      <t xml:space="preserve">When set to </t>
    </r>
    <r>
      <rPr>
        <b/>
        <sz val="11"/>
        <color rgb="FF000000"/>
        <rFont val="Calibri"/>
      </rPr>
      <t>High</t>
    </r>
    <r>
      <rPr>
        <sz val="11"/>
        <color rgb="FF000000"/>
        <rFont val="Calibri"/>
      </rPr>
      <t>, detections or blocks will occur when the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</si>
  <si>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</si>
  <si>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</si>
  <si>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</si>
  <si>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</si>
  <si>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</si>
  <si>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Enabled: 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</si>
  <si>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</si>
  <si>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</si>
  <si>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</si>
  <si>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</si>
  <si>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</si>
  <si>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</si>
  <si>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</si>
  <si>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Enabled: High</t>
    </r>
    <r>
      <rPr>
        <sz val="11"/>
        <color rgb="FF000000"/>
        <rFont val="Calibri"/>
      </rPr>
      <t xml:space="preserve"> also conforms to the benchmark.</t>
    </r>
  </si>
  <si>
    <r>
      <rPr>
        <sz val="11"/>
        <color rgb="FF000000"/>
        <rFont val="Calibri"/>
      </rPr>
      <t>Legitimate websites could be detected or blocked by Remote Encryption Prevention Protection depending on the configuration of this feature.</t>
    </r>
    <r>
      <rPr>
        <sz val="11"/>
        <color rgb="FF000000"/>
        <rFont val="Calibri"/>
      </rPr>
      <t xml:space="preserve">
</t>
    </r>
    <r>
      <rPr>
        <sz val="11"/>
        <color rgb="FF000000"/>
        <rFont val="Calibri"/>
      </rPr>
      <t xml:space="preserve">When set to </t>
    </r>
    <r>
      <rPr>
        <b/>
        <sz val="11"/>
        <color rgb="FF000000"/>
        <rFont val="Calibri"/>
      </rPr>
      <t>Medium</t>
    </r>
    <r>
      <rPr>
        <sz val="11"/>
        <color rgb="FF000000"/>
        <rFont val="Calibri"/>
      </rPr>
      <t>, detections or blocks will occur when the confidence level is above 99%.</t>
    </r>
    <r>
      <rPr>
        <sz val="11"/>
        <color rgb="FF000000"/>
        <rFont val="Calibri"/>
      </rPr>
      <t xml:space="preserve">
</t>
    </r>
    <r>
      <rPr>
        <sz val="11"/>
        <color rgb="FF000000"/>
        <rFont val="Calibri"/>
      </rPr>
      <t xml:space="preserve">When set to </t>
    </r>
    <r>
      <rPr>
        <b/>
        <sz val="11"/>
        <color rgb="FF000000"/>
        <rFont val="Calibri"/>
      </rPr>
      <t>High</t>
    </r>
    <r>
      <rPr>
        <sz val="11"/>
        <color rgb="FF000000"/>
        <rFont val="Calibri"/>
      </rPr>
      <t>, detections or blocks will occur when the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</si>
  <si>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</si>
  <si>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1.11.1.2.2</t>
  </si>
  <si>
    <r>
      <rPr>
        <sz val="11"/>
        <color rgb="FF000000"/>
        <rFont val="Calibri"/>
      </rPr>
      <t xml:space="preserve">Set the following UI path to </t>
    </r>
    <r>
      <rPr>
        <b/>
        <sz val="11"/>
        <color rgb="FF000000"/>
        <rFont val="Calibri"/>
      </rPr>
      <t>Enabled: Audit</t>
    </r>
    <r>
      <rPr>
        <sz val="11"/>
        <color rgb="FF000000"/>
        <rFont val="Calibri"/>
      </rPr>
      <t xml:space="preserve"> or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</si>
  <si>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sets the mode for Remote Encryption Protection in Microsoft Defender Antivirus, which can detect and block attempts to replace local files with encrypted versions from another device.</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Enabled: 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Brute-Force Protection</t>
    </r>
    <r>
      <rPr>
        <sz val="11"/>
        <color rgb="FF000000"/>
        <rFont val="Calibri"/>
      </rPr>
      <t xml:space="preserve"> section, but they configure two different behaviors.</t>
    </r>
  </si>
  <si>
    <r>
      <rPr>
        <sz val="11"/>
        <color rgb="FF000000"/>
        <rFont val="Calibri"/>
      </rPr>
      <t>False positives blocking legitimate remote operations could be detected or blocked by this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</si>
  <si>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Protection:RemoteEncryptionProtectionConfiguredState</t>
    </r>
    <r>
      <rPr>
        <sz val="11"/>
        <color rgb="FF006096"/>
        <rFont val="Roboto Condensed"/>
      </rPr>
      <t xml:space="preserve">
</t>
    </r>
  </si>
  <si>
    <t>Reporting</t>
  </si>
  <si>
    <t>1.12.1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</si>
  <si>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</si>
  <si>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</si>
  <si>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determines whether Watson events are sent to Microsoft. Watson events are the reports that get sent to Microsoft when a program or service crashes or fails, including the possibility of automatic submission.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</si>
  <si>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</si>
  <si>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</si>
  <si>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</si>
  <si>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1.12.2</t>
  </si>
  <si>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</si>
  <si>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whether to report Dynamic Signature dropped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</si>
  <si>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whether to report Dynamic Signature dropped events. Dynamic Signature events are Microsoft Defender Antivirus log events that relate to cloud‑delivered, on‑demand threat signatures that Microsoft pushes to endpoints outside of the normal scheduled signature update cycle.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</si>
  <si>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dynamic signature dropped events will generate additional events when this feature is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</si>
  <si>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Defender\Reporting:EnableDynamicSignatureDroppedEventReporting</t>
    </r>
    <r>
      <rPr>
        <sz val="11"/>
        <color rgb="FF006096"/>
        <rFont val="Roboto Condensed"/>
      </rPr>
      <t xml:space="preserve">
</t>
    </r>
  </si>
  <si>
    <r>
      <rPr>
        <sz val="11"/>
        <color rgb="FF000000"/>
        <rFont val="Calibri"/>
      </rPr>
      <t>Disabled.</t>
    </r>
  </si>
  <si>
    <t>Scan</t>
  </si>
  <si>
    <t>1.13.1</t>
  </si>
  <si>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</si>
  <si>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Antivirus\Scan\Check for the latest virus and spyware security intelligence before running a scheduled scan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</si>
  <si>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to check for new virus and spyware security intelligence before running a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to scheduled scans and has no effect on scans that are initiated manually from the user interface or to the ones that have been started from the command line using </t>
    </r>
    <r>
      <rPr>
        <b/>
        <sz val="11"/>
        <color rgb="FF000000"/>
        <rFont val="Calibri"/>
      </rPr>
      <t>mpcmdrun -Scan</t>
    </r>
    <r>
      <rPr>
        <sz val="11"/>
        <color rgb="FF000000"/>
        <rFont val="Calibri"/>
      </rPr>
      <t>.</t>
    </r>
  </si>
  <si>
    <r>
      <rPr>
        <sz val="11"/>
        <color rgb="FF000000"/>
        <rFont val="Calibri"/>
      </rPr>
      <t>Checking for updated security intelligence can add a small amount of overhead before a scan begins.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</si>
  <si>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Defender\Scan:CheckForSignaturesBeforeRunningScan</t>
    </r>
    <r>
      <rPr>
        <sz val="11"/>
        <color rgb="FF006096"/>
        <rFont val="Roboto Condensed"/>
      </rPr>
      <t xml:space="preserve">
</t>
    </r>
  </si>
  <si>
    <r>
      <rPr>
        <sz val="11"/>
        <color rgb="FF000000"/>
        <rFont val="Calibri"/>
      </rPr>
      <t>Disabled. (The scan will start using the existing security intelligence.)</t>
    </r>
  </si>
  <si>
    <t>1.13.2</t>
  </si>
  <si>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</si>
  <si>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archive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</si>
  <si>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 xml:space="preserve">This policy setting configures whether Microsoft Defender Antivirus scans for malicious software and unwanted software in archive files such as </t>
    </r>
    <r>
      <rPr>
        <b/>
        <sz val="11"/>
        <color rgb="FF000000"/>
        <rFont val="Calibri"/>
      </rPr>
      <t>.ZIP</t>
    </r>
    <r>
      <rPr>
        <sz val="11"/>
        <color rgb="FF000000"/>
        <rFont val="Calibri"/>
      </rPr>
      <t xml:space="preserve"> or </t>
    </r>
    <r>
      <rPr>
        <b/>
        <sz val="11"/>
        <color rgb="FF000000"/>
        <rFont val="Calibri"/>
      </rPr>
      <t>.CAB</t>
    </r>
    <r>
      <rPr>
        <sz val="11"/>
        <color rgb="FF000000"/>
        <rFont val="Calibri"/>
      </rPr>
      <t xml:space="preserve"> 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</si>
  <si>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Defender\Scan:DisableArchiveScanning</t>
    </r>
    <r>
      <rPr>
        <sz val="11"/>
        <color rgb="FF006096"/>
        <rFont val="Roboto Condensed"/>
      </rPr>
      <t xml:space="preserve">
</t>
    </r>
  </si>
  <si>
    <t>1.13.3</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</si>
  <si>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</si>
  <si>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</si>
  <si>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</si>
  <si>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</si>
  <si>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</si>
  <si>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</si>
  <si>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1.13.4</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</si>
  <si>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</si>
  <si>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</si>
  <si>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</si>
  <si>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</si>
  <si>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</si>
  <si>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</si>
  <si>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1.13.5</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</si>
  <si>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</si>
  <si>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</si>
  <si>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to scan for malicious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</si>
  <si>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</si>
  <si>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</si>
  <si>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</si>
  <si>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1.13.6</t>
  </si>
  <si>
    <r>
      <rPr>
        <sz val="11"/>
        <rFont val="Calibri"/>
      </rPr>
      <t xml:space="preserve">Ensure </t>
    </r>
    <r>
      <rPr>
        <sz val="11"/>
        <color rgb="FF000000"/>
        <rFont val="Calibri"/>
      </rPr>
      <t>'</t>
    </r>
    <r>
      <rPr>
        <b/>
        <sz val="11"/>
        <color rgb="FF000000"/>
        <rFont val="Calibri"/>
      </rPr>
      <t>Specify the day of the week to run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r>
      <rPr>
        <sz val="11"/>
        <color rgb="FF000000"/>
        <rFont val="Calibri"/>
      </rPr>
      <t xml:space="preserve"> or higher, but not </t>
    </r>
    <r>
      <rPr>
        <sz val="11"/>
        <color rgb="FF000000"/>
        <rFont val="Calibri"/>
      </rPr>
      <t>'</t>
    </r>
    <r>
      <rPr>
        <b/>
        <sz val="11"/>
        <color rgb="FF000000"/>
        <rFont val="Calibri"/>
      </rPr>
      <t>8</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</si>
  <si>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 xml:space="preserve"> or higher, but not </t>
    </r>
    <r>
      <rPr>
        <b/>
        <sz val="11"/>
        <color rgb="FF000000"/>
        <rFont val="Calibri"/>
      </rPr>
      <t>8</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Antivirus\Scan\Specify the day of the week to run a scheduled scan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</si>
  <si>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configures the day of the week to perform a scheduled scan.</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 xml:space="preserve"> or higher, but not </t>
    </r>
    <r>
      <rPr>
        <b/>
        <sz val="11"/>
        <color rgb="FF000000"/>
        <rFont val="Calibri"/>
      </rPr>
      <t>8</t>
    </r>
    <r>
      <rPr>
        <sz val="11"/>
        <color rgb="FF000000"/>
        <rFont val="Calibri"/>
      </rPr>
      <t>.</t>
    </r>
    <r>
      <rPr>
        <sz val="11"/>
        <color rgb="FF000000"/>
        <rFont val="Calibri"/>
      </rPr>
      <t xml:space="preserve">
</t>
    </r>
    <r>
      <rPr>
        <sz val="11"/>
        <color rgb="FF000000"/>
        <rFont val="Calibri"/>
      </rPr>
      <t>This setting can be configured with the following values:</t>
    </r>
    <r>
      <rPr>
        <sz val="11"/>
        <color rgb="FF000000"/>
        <rFont val="Calibri"/>
      </rPr>
      <t xml:space="preserve">
</t>
    </r>
    <r>
      <rPr>
        <sz val="11"/>
        <color rgb="FF000000"/>
        <rFont val="Calibri"/>
      </rPr>
      <t>- (0x0) Every Day</t>
    </r>
    <r>
      <rPr>
        <sz val="11"/>
        <color rgb="FF000000"/>
        <rFont val="Calibri"/>
      </rPr>
      <t xml:space="preserve">
</t>
    </r>
    <r>
      <rPr>
        <sz val="11"/>
        <color rgb="FF000000"/>
        <rFont val="Calibri"/>
      </rPr>
      <t>- (0x1) Sunday</t>
    </r>
    <r>
      <rPr>
        <sz val="11"/>
        <color rgb="FF000000"/>
        <rFont val="Calibri"/>
      </rPr>
      <t xml:space="preserve">
</t>
    </r>
    <r>
      <rPr>
        <sz val="11"/>
        <color rgb="FF000000"/>
        <rFont val="Calibri"/>
      </rPr>
      <t>- (0x2) Monday</t>
    </r>
    <r>
      <rPr>
        <sz val="11"/>
        <color rgb="FF000000"/>
        <rFont val="Calibri"/>
      </rPr>
      <t xml:space="preserve">
</t>
    </r>
    <r>
      <rPr>
        <sz val="11"/>
        <color rgb="FF000000"/>
        <rFont val="Calibri"/>
      </rPr>
      <t>- (0x3) Tuesday</t>
    </r>
    <r>
      <rPr>
        <sz val="11"/>
        <color rgb="FF000000"/>
        <rFont val="Calibri"/>
      </rPr>
      <t xml:space="preserve">
</t>
    </r>
    <r>
      <rPr>
        <sz val="11"/>
        <color rgb="FF000000"/>
        <rFont val="Calibri"/>
      </rPr>
      <t>- (0x4) Wednesday</t>
    </r>
    <r>
      <rPr>
        <sz val="11"/>
        <color rgb="FF000000"/>
        <rFont val="Calibri"/>
      </rPr>
      <t xml:space="preserve">
</t>
    </r>
    <r>
      <rPr>
        <sz val="11"/>
        <color rgb="FF000000"/>
        <rFont val="Calibri"/>
      </rPr>
      <t>- (0x5) Thursday</t>
    </r>
    <r>
      <rPr>
        <sz val="11"/>
        <color rgb="FF000000"/>
        <rFont val="Calibri"/>
      </rPr>
      <t xml:space="preserve">
</t>
    </r>
    <r>
      <rPr>
        <sz val="11"/>
        <color rgb="FF000000"/>
        <rFont val="Calibri"/>
      </rPr>
      <t>- (0x6) Friday</t>
    </r>
    <r>
      <rPr>
        <sz val="11"/>
        <color rgb="FF000000"/>
        <rFont val="Calibri"/>
      </rPr>
      <t xml:space="preserve">
</t>
    </r>
    <r>
      <rPr>
        <sz val="11"/>
        <color rgb="FF000000"/>
        <rFont val="Calibri"/>
      </rPr>
      <t>- (0x7) Saturday</t>
    </r>
    <r>
      <rPr>
        <sz val="11"/>
        <color rgb="FF000000"/>
        <rFont val="Calibri"/>
      </rPr>
      <t xml:space="preserve">
</t>
    </r>
    <r>
      <rPr>
        <sz val="11"/>
        <color rgb="FF000000"/>
        <rFont val="Calibri"/>
      </rPr>
      <t>- (0x8) Never (default)</t>
    </r>
  </si>
  <si>
    <r>
      <rPr>
        <sz val="11"/>
        <color rgb="FF000000"/>
        <rFont val="Calibri"/>
      </rPr>
      <t xml:space="preserve">If </t>
    </r>
    <r>
      <rPr>
        <b/>
        <sz val="11"/>
        <color rgb="FF000000"/>
        <rFont val="Calibri"/>
      </rPr>
      <t>Quick Scans</t>
    </r>
    <r>
      <rPr>
        <sz val="11"/>
        <color rgb="FF000000"/>
        <rFont val="Calibri"/>
      </rPr>
      <t xml:space="preserve"> are used for the scheduled scan type, this setting is not expected to negatively affect system performance, as these scans are intentionally designed to be lightweight.</t>
    </r>
    <r>
      <rPr>
        <sz val="11"/>
        <color rgb="FF000000"/>
        <rFont val="Calibri"/>
      </rPr>
      <t xml:space="preserve">
</t>
    </r>
    <r>
      <rPr>
        <sz val="11"/>
        <color rgb="FF000000"/>
        <rFont val="Calibri"/>
      </rPr>
      <t xml:space="preserve">If </t>
    </r>
    <r>
      <rPr>
        <b/>
        <sz val="11"/>
        <color rgb="FF000000"/>
        <rFont val="Calibri"/>
      </rPr>
      <t>Full Scans</t>
    </r>
    <r>
      <rPr>
        <sz val="11"/>
        <color rgb="FF000000"/>
        <rFont val="Calibri"/>
      </rPr>
      <t xml:space="preserve"> are used for the scheduled scan type, this may impact system performance as a full scan comprehensively scans every file, folder, running process, and system area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</si>
  <si>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t>
    </r>
    <r>
      <rPr>
        <b/>
        <sz val="11"/>
        <color rgb="FF000000"/>
        <rFont val="Calibri"/>
      </rPr>
      <t>1</t>
    </r>
    <r>
      <rPr>
        <sz val="11"/>
        <color rgb="FF000000"/>
        <rFont val="Calibri"/>
      </rPr>
      <t xml:space="preserve">, </t>
    </r>
    <r>
      <rPr>
        <b/>
        <sz val="11"/>
        <color rgb="FF000000"/>
        <rFont val="Calibri"/>
      </rPr>
      <t>2</t>
    </r>
    <r>
      <rPr>
        <sz val="11"/>
        <color rgb="FF000000"/>
        <rFont val="Calibri"/>
      </rPr>
      <t xml:space="preserve">, </t>
    </r>
    <r>
      <rPr>
        <b/>
        <sz val="11"/>
        <color rgb="FF000000"/>
        <rFont val="Calibri"/>
      </rPr>
      <t>3</t>
    </r>
    <r>
      <rPr>
        <sz val="11"/>
        <color rgb="FF000000"/>
        <rFont val="Calibri"/>
      </rPr>
      <t xml:space="preserve">, </t>
    </r>
    <r>
      <rPr>
        <b/>
        <sz val="11"/>
        <color rgb="FF000000"/>
        <rFont val="Calibri"/>
      </rPr>
      <t>4</t>
    </r>
    <r>
      <rPr>
        <sz val="11"/>
        <color rgb="FF000000"/>
        <rFont val="Calibri"/>
      </rPr>
      <t xml:space="preserve">, </t>
    </r>
    <r>
      <rPr>
        <b/>
        <sz val="11"/>
        <color rgb="FF000000"/>
        <rFont val="Calibri"/>
      </rPr>
      <t>5</t>
    </r>
    <r>
      <rPr>
        <sz val="11"/>
        <color rgb="FF000000"/>
        <rFont val="Calibri"/>
      </rPr>
      <t xml:space="preserve">,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Defender\Scan:ScheduleDay</t>
    </r>
    <r>
      <rPr>
        <sz val="11"/>
        <color rgb="FF006096"/>
        <rFont val="Roboto Condensed"/>
      </rPr>
      <t xml:space="preserve">
</t>
    </r>
  </si>
  <si>
    <t>1.13.7</t>
  </si>
  <si>
    <r>
      <rPr>
        <sz val="11"/>
        <rFont val="Calibri"/>
      </rPr>
      <t xml:space="preserve">Ensure </t>
    </r>
    <r>
      <rPr>
        <sz val="11"/>
        <color rgb="FF000000"/>
        <rFont val="Calibri"/>
      </rPr>
      <t>'</t>
    </r>
    <r>
      <rPr>
        <b/>
        <sz val="11"/>
        <color rgb="FF000000"/>
        <rFont val="Calibri"/>
      </rPr>
      <t>Specify the scan type to use for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 Quick Scan (default)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</si>
  <si>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Antivirus\Scan\Specify the scan type to use for a scheduled scan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all versions of the Microsoft Windows Administrative Templates.</t>
    </r>
  </si>
  <si>
    <r>
      <rPr>
        <sz val="11"/>
        <color rgb="FF000000"/>
        <rFont val="Calibri"/>
      </rPr>
      <t>This policy setting configures the scan type to use during a scheduled scan.</t>
    </r>
    <r>
      <rPr>
        <sz val="11"/>
        <color rgb="FF000000"/>
        <rFont val="Calibri"/>
      </rPr>
      <t xml:space="preserve">
</t>
    </r>
    <r>
      <rPr>
        <sz val="11"/>
        <color rgb="FF000000"/>
        <rFont val="Calibri"/>
      </rPr>
      <t xml:space="preserve">The recommended state for this setting is: </t>
    </r>
    <r>
      <rPr>
        <b/>
        <sz val="11"/>
        <color rgb="FF000000"/>
        <rFont val="Calibri"/>
      </rPr>
      <t>Enabled: Quick Scan (default)</t>
    </r>
    <r>
      <rPr>
        <sz val="11"/>
        <color rgb="FF000000"/>
        <rFont val="Calibri"/>
      </rPr>
      <t xml:space="preserve">. Configuring this setting to </t>
    </r>
    <r>
      <rPr>
        <b/>
        <sz val="11"/>
        <color rgb="FF000000"/>
        <rFont val="Calibri"/>
      </rPr>
      <t>Full Scan</t>
    </r>
    <r>
      <rPr>
        <sz val="11"/>
        <color rgb="FF000000"/>
        <rFont val="Calibri"/>
      </rPr>
      <t xml:space="preserve"> also conforms to the benchmark.</t>
    </r>
  </si>
  <si>
    <r>
      <rPr>
        <sz val="11"/>
        <color rgb="FF000000"/>
        <rFont val="Calibri"/>
      </rPr>
      <t xml:space="preserve">If </t>
    </r>
    <r>
      <rPr>
        <b/>
        <sz val="11"/>
        <color rgb="FF000000"/>
        <rFont val="Calibri"/>
      </rPr>
      <t>Quick Scan</t>
    </r>
    <r>
      <rPr>
        <sz val="11"/>
        <color rgb="FF000000"/>
        <rFont val="Calibri"/>
      </rPr>
      <t xml:space="preserve"> is configured, this setting is not expected to negatively impact system performance, as quick scans are designed to be lightweight.</t>
    </r>
    <r>
      <rPr>
        <sz val="11"/>
        <color rgb="FF000000"/>
        <rFont val="Calibri"/>
      </rPr>
      <t xml:space="preserve">
</t>
    </r>
    <r>
      <rPr>
        <sz val="11"/>
        <color rgb="FF000000"/>
        <rFont val="Calibri"/>
      </rPr>
      <t xml:space="preserve">If </t>
    </r>
    <r>
      <rPr>
        <b/>
        <sz val="11"/>
        <color rgb="FF000000"/>
        <rFont val="Calibri"/>
      </rPr>
      <t>Full Scan</t>
    </r>
    <r>
      <rPr>
        <sz val="11"/>
        <color rgb="FF000000"/>
        <rFont val="Calibri"/>
      </rPr>
      <t xml:space="preserve"> is configured, it might negatively impact the system, as a full scan comprehensively scans every file, folder, running process, and system area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</si>
  <si>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Defender\Scan:ScanParameters</t>
    </r>
    <r>
      <rPr>
        <sz val="11"/>
        <color rgb="FF006096"/>
        <rFont val="Roboto Condensed"/>
      </rPr>
      <t xml:space="preserve">
</t>
    </r>
  </si>
  <si>
    <r>
      <rPr>
        <sz val="11"/>
        <color rgb="FF000000"/>
        <rFont val="Calibri"/>
      </rPr>
      <t>Disabled. (The default scan type will be used.)</t>
    </r>
  </si>
  <si>
    <t>1.13.8</t>
  </si>
  <si>
    <r>
      <rPr>
        <sz val="11"/>
        <rFont val="Calibri"/>
      </rPr>
      <t xml:space="preserve">Ensure </t>
    </r>
    <r>
      <rPr>
        <sz val="11"/>
        <color rgb="FF000000"/>
        <rFont val="Calibri"/>
      </rPr>
      <t>'</t>
    </r>
    <r>
      <rPr>
        <b/>
        <sz val="11"/>
        <color rgb="FF000000"/>
        <rFont val="Calibri"/>
      </rPr>
      <t>Specify the time for a daily quick scan</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</si>
  <si>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1</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Antivirus\Scan\Specify the time for a daily quick scan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</si>
  <si>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configures the time of day at which to perform a daily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 xml:space="preserve"> or higher.</t>
    </r>
    <r>
      <rPr>
        <sz val="11"/>
        <color rgb="FF000000"/>
        <rFont val="Calibri"/>
      </rPr>
      <t xml:space="preserve">
</t>
    </r>
    <r>
      <rPr>
        <b/>
        <sz val="11"/>
        <color rgb="FF000000"/>
        <rFont val="Calibri"/>
      </rPr>
      <t>Note:</t>
    </r>
    <r>
      <rPr>
        <sz val="11"/>
        <color rgb="FF000000"/>
        <rFont val="Calibri"/>
      </rPr>
      <t xml:space="preserve"> The time value is represented as the number of minutes past midnight (00:00). For example, 120 (0x78) is equivalent to 02:00 AM. By default, this setting is set to a time value of 2:00 AM. The schedule is based on local time on the computer where the scan is executing.</t>
    </r>
  </si>
  <si>
    <r>
      <rPr>
        <sz val="11"/>
        <color rgb="FF000000"/>
        <rFont val="Calibri"/>
      </rPr>
      <t>This setting is not expected to negatively impact system performance, as quick scans are designed to be lightweight.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</si>
  <si>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higher.</t>
    </r>
    <r>
      <rPr>
        <sz val="11"/>
        <color rgb="FF000000"/>
        <rFont val="Calibri"/>
      </rPr>
      <t xml:space="preserve">
</t>
    </r>
    <r>
      <rPr>
        <sz val="11"/>
        <color rgb="FF006096"/>
        <rFont val="Roboto Condensed"/>
      </rPr>
      <t>HKLM\SOFTWARE\Policies\Microsoft\Windows Defender\Scan:ScheduleQuickScanTime</t>
    </r>
    <r>
      <rPr>
        <sz val="11"/>
        <color rgb="FF006096"/>
        <rFont val="Roboto Condensed"/>
      </rPr>
      <t xml:space="preserve">
</t>
    </r>
  </si>
  <si>
    <t>1.13.9</t>
  </si>
  <si>
    <r>
      <rPr>
        <sz val="11"/>
        <rFont val="Calibri"/>
      </rPr>
      <t xml:space="preserve">Ensure </t>
    </r>
    <r>
      <rPr>
        <sz val="11"/>
        <color rgb="FF000000"/>
        <rFont val="Calibri"/>
      </rPr>
      <t>'</t>
    </r>
    <r>
      <rPr>
        <b/>
        <sz val="11"/>
        <color rgb="FF000000"/>
        <rFont val="Calibri"/>
      </rPr>
      <t>Specify the time of day to run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</si>
  <si>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1</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Antivirus\Scan\Specify the time of day to run a scheduled scan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</si>
  <si>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configures the time of day at which to perform a scheduled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 xml:space="preserve"> or higher.</t>
    </r>
    <r>
      <rPr>
        <sz val="11"/>
        <color rgb="FF000000"/>
        <rFont val="Calibri"/>
      </rPr>
      <t xml:space="preserve">
</t>
    </r>
    <r>
      <rPr>
        <b/>
        <sz val="11"/>
        <color rgb="FF000000"/>
        <rFont val="Calibri"/>
      </rPr>
      <t>Note:</t>
    </r>
    <r>
      <rPr>
        <sz val="11"/>
        <color rgb="FF000000"/>
        <rFont val="Calibri"/>
      </rPr>
      <t xml:space="preserve"> The time value is represented as the number of minutes past midnight (00:00). For example, 120 (0x78) is equivalent to 02:00 AM. By default, this setting is set to a time value of 2:00 AM. The schedule is based on local time on the computer where the scan is executing.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</si>
  <si>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higher.</t>
    </r>
    <r>
      <rPr>
        <sz val="11"/>
        <color rgb="FF000000"/>
        <rFont val="Calibri"/>
      </rPr>
      <t xml:space="preserve">
</t>
    </r>
    <r>
      <rPr>
        <sz val="11"/>
        <color rgb="FF006096"/>
        <rFont val="Roboto Condensed"/>
      </rPr>
      <t>HKLM\SOFTWARE\Policies\Microsoft\Windows Defender\Scan:ScheduleTime</t>
    </r>
    <r>
      <rPr>
        <sz val="11"/>
        <color rgb="FF006096"/>
        <rFont val="Roboto Condensed"/>
      </rPr>
      <t xml:space="preserve">
</t>
    </r>
  </si>
  <si>
    <r>
      <rPr>
        <sz val="11"/>
        <color rgb="FF000000"/>
        <rFont val="Calibri"/>
      </rPr>
      <t>Disabled. (A scheduled scan will run at a default time.)</t>
    </r>
  </si>
  <si>
    <t>1.13.10</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</si>
  <si>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</si>
  <si>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</si>
  <si>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</si>
  <si>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</si>
  <si>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</si>
  <si>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</si>
  <si>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1.13.11</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</si>
  <si>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</si>
  <si>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</si>
  <si>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</si>
  <si>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</si>
  <si>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</si>
  <si>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</si>
  <si>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Security Intelligence Updates</t>
  </si>
  <si>
    <t>1.14.1</t>
  </si>
  <si>
    <r>
      <rPr>
        <sz val="11"/>
        <rFont val="Calibri"/>
      </rPr>
      <t xml:space="preserve">Ensure </t>
    </r>
    <r>
      <rPr>
        <sz val="11"/>
        <color rgb="FF000000"/>
        <rFont val="Calibri"/>
      </rPr>
      <t>'</t>
    </r>
    <r>
      <rPr>
        <b/>
        <sz val="11"/>
        <color rgb="FF000000"/>
        <rFont val="Calibri"/>
      </rPr>
      <t>Specify the interval to check for security intelligence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t>
    </r>
    <r>
      <rPr>
        <sz val="11"/>
        <color rgb="FF000000"/>
        <rFont val="Calibri"/>
      </rPr>
      <t>'</t>
    </r>
    <r>
      <rPr>
        <sz val="11"/>
        <color rgb="FF000000"/>
        <rFont val="Calibri"/>
      </rPr>
      <t xml:space="preserve"> or fewer, but not </t>
    </r>
    <r>
      <rPr>
        <sz val="11"/>
        <color rgb="FF000000"/>
        <rFont val="Calibri"/>
      </rPr>
      <t>'</t>
    </r>
    <r>
      <rPr>
        <b/>
        <sz val="11"/>
        <color rgb="FF000000"/>
        <rFont val="Calibri"/>
      </rPr>
      <t>0</t>
    </r>
    <r>
      <rPr>
        <sz val="11"/>
        <color rgb="FF000000"/>
        <rFont val="Calibri"/>
      </rPr>
      <t>'</t>
    </r>
  </si>
  <si>
    <r>
      <rPr>
        <sz val="11"/>
        <color rgb="FF000000"/>
        <rFont val="Calibri"/>
      </rPr>
      <t xml:space="preserve">Set the following UI path to </t>
    </r>
    <r>
      <rPr>
        <b/>
        <sz val="11"/>
        <color rgb="FF000000"/>
        <rFont val="Calibri"/>
      </rPr>
      <t>Enabled: 4</t>
    </r>
    <r>
      <rPr>
        <sz val="11"/>
        <color rgb="FF000000"/>
        <rFont val="Calibri"/>
      </rPr>
      <t xml:space="preserve"> or fewer, but not </t>
    </r>
    <r>
      <rPr>
        <b/>
        <sz val="11"/>
        <color rgb="FF000000"/>
        <rFont val="Calibri"/>
      </rPr>
      <t>0</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Antivirus\Security Intelligence Updates\Specify the interval to check for security intelligence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</si>
  <si>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configures an interval at which to check for security intelligence updates. Security intelligence updates are the continuously updated packages that Microsoft Defender Antivirus uses to recognize, classify, and block the latest malware, spyware, unwanted software, and potentially harmful behaviors.</t>
    </r>
    <r>
      <rPr>
        <sz val="11"/>
        <color rgb="FF000000"/>
        <rFont val="Calibri"/>
      </rPr>
      <t xml:space="preserve">
</t>
    </r>
    <r>
      <rPr>
        <sz val="11"/>
        <color rgb="FF000000"/>
        <rFont val="Calibri"/>
      </rPr>
      <t xml:space="preserve">The recommended state for this setting is: </t>
    </r>
    <r>
      <rPr>
        <b/>
        <sz val="11"/>
        <color rgb="FF000000"/>
        <rFont val="Calibri"/>
      </rPr>
      <t>Enabled: 4</t>
    </r>
    <r>
      <rPr>
        <sz val="11"/>
        <color rgb="FF000000"/>
        <rFont val="Calibri"/>
      </rPr>
      <t xml:space="preserve"> or fewer, but not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time value is represented as the number of hours between update checks. Valid values range from 1 (every hour) to 24 (once per day).</t>
    </r>
  </si>
  <si>
    <r>
      <rPr>
        <sz val="11"/>
        <color rgb="FF000000"/>
        <rFont val="Calibri"/>
      </rPr>
      <t>Checking for updated security intelligence can add a small amount of overhead to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</si>
  <si>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t>
    </r>
    <r>
      <rPr>
        <b/>
        <sz val="11"/>
        <color rgb="FF000000"/>
        <rFont val="Calibri"/>
      </rPr>
      <t>3</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Defender\Signature Updates:SignatureUpdateInterval</t>
    </r>
    <r>
      <rPr>
        <sz val="11"/>
        <color rgb="FF006096"/>
        <rFont val="Roboto Condensed"/>
      </rPr>
      <t xml:space="preserve">
</t>
    </r>
  </si>
  <si>
    <r>
      <rPr>
        <sz val="11"/>
        <color rgb="FF000000"/>
        <rFont val="Calibri"/>
      </rPr>
      <t>Disabled. (Checks for security intelligence updates will occur at the default interval.)</t>
    </r>
  </si>
  <si>
    <t>Threats</t>
  </si>
  <si>
    <t>1.15.1</t>
  </si>
  <si>
    <r>
      <rPr>
        <sz val="11"/>
        <rFont val="Calibri"/>
      </rPr>
      <t xml:space="preserve">Ensure </t>
    </r>
    <r>
      <rPr>
        <sz val="11"/>
        <color rgb="FF000000"/>
        <rFont val="Calibri"/>
      </rPr>
      <t>'</t>
    </r>
    <r>
      <rPr>
        <b/>
        <sz val="11"/>
        <color rgb="FF000000"/>
        <rFont val="Calibri"/>
      </rPr>
      <t>Specify threat alert levels at which default action should not be taken when detected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</si>
  <si>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Antivirus\Threats\Specify threat alert levels at which default action should not be taken when detected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section is provided by the Group Policy template </t>
    </r>
    <r>
      <rPr>
        <b/>
        <sz val="11"/>
        <color rgb="FF000000"/>
        <rFont val="Calibri"/>
      </rPr>
      <t>WindowsDefender.admx/adml</t>
    </r>
    <r>
      <rPr>
        <sz val="11"/>
        <color rgb="FF000000"/>
        <rFont val="Calibri"/>
      </rPr>
      <t xml:space="preserve"> that is included with all versions of the Microsoft Windows Administrative Templates.</t>
    </r>
  </si>
  <si>
    <r>
      <rPr>
        <sz val="11"/>
        <color rgb="FF000000"/>
        <rFont val="Calibri"/>
      </rPr>
      <t>This policy setting configures which automatic remediation action Microsoft Defender Antivirus will take for each threat alert level detection.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</si>
  <si>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tamper protection is enabled in the environment, this setting is ignored because tamper protection enforces its own default action.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</si>
  <si>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Defender\Threats:Threats_ThreatSeverityDefaultAction</t>
    </r>
    <r>
      <rPr>
        <sz val="11"/>
        <color rgb="FF006096"/>
        <rFont val="Roboto Condensed"/>
      </rPr>
      <t xml:space="preserve">
</t>
    </r>
  </si>
  <si>
    <r>
      <rPr>
        <sz val="11"/>
        <color rgb="FF000000"/>
        <rFont val="Calibri"/>
      </rPr>
      <t>Not Configured.</t>
    </r>
  </si>
  <si>
    <t>1.15.2</t>
  </si>
  <si>
    <r>
      <rPr>
        <sz val="11"/>
        <rFont val="Calibri"/>
      </rPr>
      <t xml:space="preserve">Ensure </t>
    </r>
    <r>
      <rPr>
        <sz val="11"/>
        <color rgb="FF000000"/>
        <rFont val="Calibri"/>
      </rPr>
      <t>'</t>
    </r>
    <r>
      <rPr>
        <b/>
        <sz val="11"/>
        <color rgb="FF000000"/>
        <rFont val="Calibri"/>
      </rPr>
      <t>Specify threat alert levels at which default action should not be taken when detected</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 2 or 3</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</si>
  <si>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(value name) </t>
    </r>
    <r>
      <rPr>
        <b/>
        <sz val="11"/>
        <color rgb="FF000000"/>
        <rFont val="Calibri"/>
      </rPr>
      <t>2</t>
    </r>
    <r>
      <rPr>
        <sz val="11"/>
        <color rgb="FF000000"/>
        <rFont val="Calibri"/>
      </rPr>
      <t xml:space="preserve"> and (value) </t>
    </r>
    <r>
      <rPr>
        <b/>
        <sz val="11"/>
        <color rgb="FF000000"/>
        <rFont val="Calibri"/>
      </rPr>
      <t>2</t>
    </r>
    <r>
      <rPr>
        <sz val="11"/>
        <color rgb="FF000000"/>
        <rFont val="Calibri"/>
      </rPr>
      <t xml:space="preserve"> or </t>
    </r>
    <r>
      <rPr>
        <b/>
        <sz val="11"/>
        <color rgb="FF000000"/>
        <rFont val="Calibri"/>
      </rPr>
      <t>Enabled</t>
    </r>
    <r>
      <rPr>
        <sz val="11"/>
        <color rgb="FF000000"/>
        <rFont val="Calibri"/>
      </rPr>
      <t xml:space="preserve"> with (value name) </t>
    </r>
    <r>
      <rPr>
        <b/>
        <sz val="11"/>
        <color rgb="FF000000"/>
        <rFont val="Calibri"/>
      </rPr>
      <t>2</t>
    </r>
    <r>
      <rPr>
        <sz val="11"/>
        <color rgb="FF000000"/>
        <rFont val="Calibri"/>
      </rPr>
      <t xml:space="preserve"> and (value) </t>
    </r>
    <r>
      <rPr>
        <b/>
        <sz val="11"/>
        <color rgb="FF000000"/>
        <rFont val="Calibri"/>
      </rPr>
      <t>3</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Antivirus\Threats\Specify threat alert levels at which default action should not be taken when detected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section is provided by the Group Policy template </t>
    </r>
    <r>
      <rPr>
        <b/>
        <sz val="11"/>
        <color rgb="FF000000"/>
        <rFont val="Calibri"/>
      </rPr>
      <t>WindowsDefender.admx/adml</t>
    </r>
    <r>
      <rPr>
        <sz val="11"/>
        <color rgb="FF000000"/>
        <rFont val="Calibri"/>
      </rPr>
      <t xml:space="preserve"> that is included with all versions of the Microsoft Windows Administrative Templates.</t>
    </r>
  </si>
  <si>
    <r>
      <rPr>
        <sz val="11"/>
        <color rgb="FF000000"/>
        <rFont val="Calibri"/>
      </rPr>
      <t>This policy setting configures which automatic remediation action Microsoft Defender Antivirus will take for each threat alert level detection.</t>
    </r>
    <r>
      <rPr>
        <sz val="11"/>
        <color rgb="FF000000"/>
        <rFont val="Calibri"/>
      </rPr>
      <t xml:space="preserve">
</t>
    </r>
    <r>
      <rPr>
        <sz val="11"/>
        <color rgb="FF000000"/>
        <rFont val="Calibri"/>
      </rPr>
      <t>Valid threat alert levels are:</t>
    </r>
    <r>
      <rPr>
        <sz val="11"/>
        <color rgb="FF000000"/>
        <rFont val="Calibri"/>
      </rPr>
      <t xml:space="preserve">
</t>
    </r>
    <r>
      <rPr>
        <sz val="11"/>
        <color rgb="FF000000"/>
        <rFont val="Calibri"/>
      </rPr>
      <t>- 1 = Low</t>
    </r>
    <r>
      <rPr>
        <sz val="11"/>
        <color rgb="FF000000"/>
        <rFont val="Calibri"/>
      </rPr>
      <t xml:space="preserve">
</t>
    </r>
    <r>
      <rPr>
        <sz val="11"/>
        <color rgb="FF000000"/>
        <rFont val="Calibri"/>
      </rPr>
      <t>- 2 = Medium</t>
    </r>
    <r>
      <rPr>
        <sz val="11"/>
        <color rgb="FF000000"/>
        <rFont val="Calibri"/>
      </rPr>
      <t xml:space="preserve">
</t>
    </r>
    <r>
      <rPr>
        <sz val="11"/>
        <color rgb="FF000000"/>
        <rFont val="Calibri"/>
      </rPr>
      <t>- 4 = High</t>
    </r>
    <r>
      <rPr>
        <sz val="11"/>
        <color rgb="FF000000"/>
        <rFont val="Calibri"/>
      </rPr>
      <t xml:space="preserve">
</t>
    </r>
    <r>
      <rPr>
        <sz val="11"/>
        <color rgb="FF000000"/>
        <rFont val="Calibri"/>
      </rPr>
      <t>- 5 = Severe</t>
    </r>
    <r>
      <rPr>
        <sz val="11"/>
        <color rgb="FF000000"/>
        <rFont val="Calibri"/>
      </rPr>
      <t xml:space="preserve">
</t>
    </r>
    <r>
      <rPr>
        <sz val="11"/>
        <color rgb="FF000000"/>
        <rFont val="Calibri"/>
      </rPr>
      <t>Valid remediation action values are:</t>
    </r>
    <r>
      <rPr>
        <sz val="11"/>
        <color rgb="FF000000"/>
        <rFont val="Calibri"/>
      </rPr>
      <t xml:space="preserve">
</t>
    </r>
    <r>
      <rPr>
        <sz val="11"/>
        <color rgb="FF000000"/>
        <rFont val="Calibri"/>
      </rPr>
      <t>- 2 = Quarantine</t>
    </r>
    <r>
      <rPr>
        <sz val="11"/>
        <color rgb="FF000000"/>
        <rFont val="Calibri"/>
      </rPr>
      <t xml:space="preserve">
</t>
    </r>
    <r>
      <rPr>
        <sz val="11"/>
        <color rgb="FF000000"/>
        <rFont val="Calibri"/>
      </rPr>
      <t>- 3 = Remove</t>
    </r>
    <r>
      <rPr>
        <sz val="11"/>
        <color rgb="FF000000"/>
        <rFont val="Calibri"/>
      </rPr>
      <t xml:space="preserve">
</t>
    </r>
    <r>
      <rPr>
        <sz val="11"/>
        <color rgb="FF000000"/>
        <rFont val="Calibri"/>
      </rPr>
      <t>- 6 = Ignore</t>
    </r>
    <r>
      <rPr>
        <sz val="11"/>
        <color rgb="FF000000"/>
        <rFont val="Calibri"/>
      </rPr>
      <t xml:space="preserve">
</t>
    </r>
    <r>
      <rPr>
        <sz val="11"/>
        <color rgb="FF000000"/>
        <rFont val="Calibri"/>
      </rPr>
      <t>Threat alert levels are added under "options" for this setting. Each entry must be listed as a name value pair. The name defines a threat alert level, and the value contains the action ID for the remediation action that should be taken.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(value name) </t>
    </r>
    <r>
      <rPr>
        <b/>
        <sz val="11"/>
        <color rgb="FF000000"/>
        <rFont val="Calibri"/>
      </rPr>
      <t>2</t>
    </r>
    <r>
      <rPr>
        <sz val="11"/>
        <color rgb="FF000000"/>
        <rFont val="Calibri"/>
      </rPr>
      <t xml:space="preserve"> and (value) </t>
    </r>
    <r>
      <rPr>
        <b/>
        <sz val="11"/>
        <color rgb="FF000000"/>
        <rFont val="Calibri"/>
      </rPr>
      <t>2</t>
    </r>
    <r>
      <rPr>
        <sz val="11"/>
        <color rgb="FF000000"/>
        <rFont val="Calibri"/>
      </rPr>
      <t xml:space="preserve">. Configuring this setting to </t>
    </r>
    <r>
      <rPr>
        <b/>
        <sz val="11"/>
        <color rgb="FF000000"/>
        <rFont val="Calibri"/>
      </rPr>
      <t>Enabled</t>
    </r>
    <r>
      <rPr>
        <sz val="11"/>
        <color rgb="FF000000"/>
        <rFont val="Calibri"/>
      </rPr>
      <t xml:space="preserve"> with (value name) </t>
    </r>
    <r>
      <rPr>
        <b/>
        <sz val="11"/>
        <color rgb="FF000000"/>
        <rFont val="Calibri"/>
      </rPr>
      <t>2</t>
    </r>
    <r>
      <rPr>
        <sz val="11"/>
        <color rgb="FF000000"/>
        <rFont val="Calibri"/>
      </rPr>
      <t xml:space="preserve"> and (value) </t>
    </r>
    <r>
      <rPr>
        <b/>
        <sz val="11"/>
        <color rgb="FF000000"/>
        <rFont val="Calibri"/>
      </rPr>
      <t>3</t>
    </r>
    <r>
      <rPr>
        <sz val="11"/>
        <color rgb="FF000000"/>
        <rFont val="Calibri"/>
      </rPr>
      <t xml:space="preserve"> also conforms to the benchmark.</t>
    </r>
  </si>
  <si>
    <r>
      <rPr>
        <sz val="11"/>
        <color rgb="FF000000"/>
        <rFont val="Calibri"/>
      </rPr>
      <t>If tamper protection is enabled in the environment, this setting is ignored because tamper protection enforces its own default action. In this case an exception to this recommendation will be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</si>
  <si>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Defender\Threats\ThreatSeverityDefaultAction:2</t>
    </r>
    <r>
      <rPr>
        <sz val="11"/>
        <color rgb="FF006096"/>
        <rFont val="Roboto Condensed"/>
      </rPr>
      <t xml:space="preserve">
</t>
    </r>
  </si>
  <si>
    <t>1.15.3</t>
  </si>
  <si>
    <r>
      <rPr>
        <sz val="11"/>
        <rFont val="Calibri"/>
      </rPr>
      <t xml:space="preserve">Ensure </t>
    </r>
    <r>
      <rPr>
        <sz val="11"/>
        <color rgb="FF000000"/>
        <rFont val="Calibri"/>
      </rPr>
      <t>'</t>
    </r>
    <r>
      <rPr>
        <b/>
        <sz val="11"/>
        <color rgb="FF000000"/>
        <rFont val="Calibri"/>
      </rPr>
      <t>Specify threat alert levels at which default action should not be taken when detected</t>
    </r>
    <r>
      <rPr>
        <sz val="11"/>
        <color rgb="FF000000"/>
        <rFont val="Calibri"/>
      </rPr>
      <t>'</t>
    </r>
    <r>
      <rPr>
        <sz val="11"/>
        <color rgb="FF000000"/>
        <rFont val="Calibri"/>
      </rPr>
      <t xml:space="preserve"> is set to </t>
    </r>
    <r>
      <rPr>
        <sz val="11"/>
        <color rgb="FF000000"/>
        <rFont val="Calibri"/>
      </rPr>
      <t>'</t>
    </r>
    <r>
      <rPr>
        <b/>
        <sz val="11"/>
        <color rgb="FF000000"/>
        <rFont val="Calibri"/>
      </rPr>
      <t>Enabled: High: 2 or 3</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</si>
  <si>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(value name) </t>
    </r>
    <r>
      <rPr>
        <b/>
        <sz val="11"/>
        <color rgb="FF000000"/>
        <rFont val="Calibri"/>
      </rPr>
      <t>4</t>
    </r>
    <r>
      <rPr>
        <sz val="11"/>
        <color rgb="FF000000"/>
        <rFont val="Calibri"/>
      </rPr>
      <t xml:space="preserve"> and (value) </t>
    </r>
    <r>
      <rPr>
        <b/>
        <sz val="11"/>
        <color rgb="FF000000"/>
        <rFont val="Calibri"/>
      </rPr>
      <t>2</t>
    </r>
    <r>
      <rPr>
        <sz val="11"/>
        <color rgb="FF000000"/>
        <rFont val="Calibri"/>
      </rPr>
      <t xml:space="preserve"> or </t>
    </r>
    <r>
      <rPr>
        <b/>
        <sz val="11"/>
        <color rgb="FF000000"/>
        <rFont val="Calibri"/>
      </rPr>
      <t>Enabled</t>
    </r>
    <r>
      <rPr>
        <sz val="11"/>
        <color rgb="FF000000"/>
        <rFont val="Calibri"/>
      </rPr>
      <t xml:space="preserve"> with (value name) </t>
    </r>
    <r>
      <rPr>
        <b/>
        <sz val="11"/>
        <color rgb="FF000000"/>
        <rFont val="Calibri"/>
      </rPr>
      <t>4</t>
    </r>
    <r>
      <rPr>
        <sz val="11"/>
        <color rgb="FF000000"/>
        <rFont val="Calibri"/>
      </rPr>
      <t xml:space="preserve"> and (value) </t>
    </r>
    <r>
      <rPr>
        <b/>
        <sz val="11"/>
        <color rgb="FF000000"/>
        <rFont val="Calibri"/>
      </rPr>
      <t>3</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Antivirus\Threats\Specify threat alert levels at which default action should not be taken when detected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section is provided by the Group Policy template </t>
    </r>
    <r>
      <rPr>
        <b/>
        <sz val="11"/>
        <color rgb="FF000000"/>
        <rFont val="Calibri"/>
      </rPr>
      <t>WindowsDefender.admx/adml</t>
    </r>
    <r>
      <rPr>
        <sz val="11"/>
        <color rgb="FF000000"/>
        <rFont val="Calibri"/>
      </rPr>
      <t xml:space="preserve"> that is included with all versions of the Microsoft Windows Administrative Templates.</t>
    </r>
  </si>
  <si>
    <r>
      <rPr>
        <sz val="11"/>
        <color rgb="FF000000"/>
        <rFont val="Calibri"/>
      </rPr>
      <t>This policy setting configures which automatic remediation action Microsoft Defender Antivirus will take for each threat alert level detection.</t>
    </r>
    <r>
      <rPr>
        <sz val="11"/>
        <color rgb="FF000000"/>
        <rFont val="Calibri"/>
      </rPr>
      <t xml:space="preserve">
</t>
    </r>
    <r>
      <rPr>
        <sz val="11"/>
        <color rgb="FF000000"/>
        <rFont val="Calibri"/>
      </rPr>
      <t>Valid threat alert levels are:</t>
    </r>
    <r>
      <rPr>
        <sz val="11"/>
        <color rgb="FF000000"/>
        <rFont val="Calibri"/>
      </rPr>
      <t xml:space="preserve">
</t>
    </r>
    <r>
      <rPr>
        <sz val="11"/>
        <color rgb="FF000000"/>
        <rFont val="Calibri"/>
      </rPr>
      <t>- 1 = Low</t>
    </r>
    <r>
      <rPr>
        <sz val="11"/>
        <color rgb="FF000000"/>
        <rFont val="Calibri"/>
      </rPr>
      <t xml:space="preserve">
</t>
    </r>
    <r>
      <rPr>
        <sz val="11"/>
        <color rgb="FF000000"/>
        <rFont val="Calibri"/>
      </rPr>
      <t>- 2 = Medium</t>
    </r>
    <r>
      <rPr>
        <sz val="11"/>
        <color rgb="FF000000"/>
        <rFont val="Calibri"/>
      </rPr>
      <t xml:space="preserve">
</t>
    </r>
    <r>
      <rPr>
        <sz val="11"/>
        <color rgb="FF000000"/>
        <rFont val="Calibri"/>
      </rPr>
      <t>- 4 = High</t>
    </r>
    <r>
      <rPr>
        <sz val="11"/>
        <color rgb="FF000000"/>
        <rFont val="Calibri"/>
      </rPr>
      <t xml:space="preserve">
</t>
    </r>
    <r>
      <rPr>
        <sz val="11"/>
        <color rgb="FF000000"/>
        <rFont val="Calibri"/>
      </rPr>
      <t>- 5 = Severe</t>
    </r>
    <r>
      <rPr>
        <sz val="11"/>
        <color rgb="FF000000"/>
        <rFont val="Calibri"/>
      </rPr>
      <t xml:space="preserve">
</t>
    </r>
    <r>
      <rPr>
        <sz val="11"/>
        <color rgb="FF000000"/>
        <rFont val="Calibri"/>
      </rPr>
      <t>Valid remediation action values are:</t>
    </r>
    <r>
      <rPr>
        <sz val="11"/>
        <color rgb="FF000000"/>
        <rFont val="Calibri"/>
      </rPr>
      <t xml:space="preserve">
</t>
    </r>
    <r>
      <rPr>
        <sz val="11"/>
        <color rgb="FF000000"/>
        <rFont val="Calibri"/>
      </rPr>
      <t>- 2 = Quarantine</t>
    </r>
    <r>
      <rPr>
        <sz val="11"/>
        <color rgb="FF000000"/>
        <rFont val="Calibri"/>
      </rPr>
      <t xml:space="preserve">
</t>
    </r>
    <r>
      <rPr>
        <sz val="11"/>
        <color rgb="FF000000"/>
        <rFont val="Calibri"/>
      </rPr>
      <t>- 3 = Remove</t>
    </r>
    <r>
      <rPr>
        <sz val="11"/>
        <color rgb="FF000000"/>
        <rFont val="Calibri"/>
      </rPr>
      <t xml:space="preserve">
</t>
    </r>
    <r>
      <rPr>
        <sz val="11"/>
        <color rgb="FF000000"/>
        <rFont val="Calibri"/>
      </rPr>
      <t>- 6 = Ignore</t>
    </r>
    <r>
      <rPr>
        <sz val="11"/>
        <color rgb="FF000000"/>
        <rFont val="Calibri"/>
      </rPr>
      <t xml:space="preserve">
</t>
    </r>
    <r>
      <rPr>
        <sz val="11"/>
        <color rgb="FF000000"/>
        <rFont val="Calibri"/>
      </rPr>
      <t>Threat alert levels are added under "options" for this setting. Each entry must be listed as a name value pair. The name defines a threat alert level, and the value contains the action ID for the remediation action that should be taken.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(value name) </t>
    </r>
    <r>
      <rPr>
        <b/>
        <sz val="11"/>
        <color rgb="FF000000"/>
        <rFont val="Calibri"/>
      </rPr>
      <t>4</t>
    </r>
    <r>
      <rPr>
        <sz val="11"/>
        <color rgb="FF000000"/>
        <rFont val="Calibri"/>
      </rPr>
      <t xml:space="preserve"> and (value) </t>
    </r>
    <r>
      <rPr>
        <b/>
        <sz val="11"/>
        <color rgb="FF000000"/>
        <rFont val="Calibri"/>
      </rPr>
      <t>2</t>
    </r>
    <r>
      <rPr>
        <sz val="11"/>
        <color rgb="FF000000"/>
        <rFont val="Calibri"/>
      </rPr>
      <t xml:space="preserve">. Configuring this setting to </t>
    </r>
    <r>
      <rPr>
        <b/>
        <sz val="11"/>
        <color rgb="FF000000"/>
        <rFont val="Calibri"/>
      </rPr>
      <t>Enabled</t>
    </r>
    <r>
      <rPr>
        <sz val="11"/>
        <color rgb="FF000000"/>
        <rFont val="Calibri"/>
      </rPr>
      <t xml:space="preserve"> with (value name) </t>
    </r>
    <r>
      <rPr>
        <b/>
        <sz val="11"/>
        <color rgb="FF000000"/>
        <rFont val="Calibri"/>
      </rPr>
      <t>4</t>
    </r>
    <r>
      <rPr>
        <sz val="11"/>
        <color rgb="FF000000"/>
        <rFont val="Calibri"/>
      </rPr>
      <t xml:space="preserve"> and (value) </t>
    </r>
    <r>
      <rPr>
        <b/>
        <sz val="11"/>
        <color rgb="FF000000"/>
        <rFont val="Calibri"/>
      </rPr>
      <t>3</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</si>
  <si>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Defender\Threats\ThreatSeverityDefaultAction:4</t>
    </r>
    <r>
      <rPr>
        <sz val="11"/>
        <color rgb="FF006096"/>
        <rFont val="Roboto Condensed"/>
      </rPr>
      <t xml:space="preserve">
</t>
    </r>
  </si>
  <si>
    <t>1.15.4</t>
  </si>
  <si>
    <r>
      <rPr>
        <sz val="11"/>
        <rFont val="Calibri"/>
      </rPr>
      <t xml:space="preserve">Ensure </t>
    </r>
    <r>
      <rPr>
        <sz val="11"/>
        <color rgb="FF000000"/>
        <rFont val="Calibri"/>
      </rPr>
      <t>'</t>
    </r>
    <r>
      <rPr>
        <b/>
        <sz val="11"/>
        <color rgb="FF000000"/>
        <rFont val="Calibri"/>
      </rPr>
      <t>Specify threat alert levels at which default action should not be taken when detected</t>
    </r>
    <r>
      <rPr>
        <sz val="11"/>
        <color rgb="FF000000"/>
        <rFont val="Calibri"/>
      </rPr>
      <t>'</t>
    </r>
    <r>
      <rPr>
        <sz val="11"/>
        <color rgb="FF000000"/>
        <rFont val="Calibri"/>
      </rPr>
      <t xml:space="preserve"> is set to </t>
    </r>
    <r>
      <rPr>
        <sz val="11"/>
        <color rgb="FF000000"/>
        <rFont val="Calibri"/>
      </rPr>
      <t>'</t>
    </r>
    <r>
      <rPr>
        <b/>
        <sz val="11"/>
        <color rgb="FF000000"/>
        <rFont val="Calibri"/>
      </rPr>
      <t>Enabled: Severe: 2 or 3</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</si>
  <si>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(value name) </t>
    </r>
    <r>
      <rPr>
        <b/>
        <sz val="11"/>
        <color rgb="FF000000"/>
        <rFont val="Calibri"/>
      </rPr>
      <t>5</t>
    </r>
    <r>
      <rPr>
        <sz val="11"/>
        <color rgb="FF000000"/>
        <rFont val="Calibri"/>
      </rPr>
      <t xml:space="preserve"> and (value) </t>
    </r>
    <r>
      <rPr>
        <b/>
        <sz val="11"/>
        <color rgb="FF000000"/>
        <rFont val="Calibri"/>
      </rPr>
      <t>2</t>
    </r>
    <r>
      <rPr>
        <sz val="11"/>
        <color rgb="FF000000"/>
        <rFont val="Calibri"/>
      </rPr>
      <t xml:space="preserve"> or </t>
    </r>
    <r>
      <rPr>
        <b/>
        <sz val="11"/>
        <color rgb="FF000000"/>
        <rFont val="Calibri"/>
      </rPr>
      <t>Enabled</t>
    </r>
    <r>
      <rPr>
        <sz val="11"/>
        <color rgb="FF000000"/>
        <rFont val="Calibri"/>
      </rPr>
      <t xml:space="preserve"> with (value name) </t>
    </r>
    <r>
      <rPr>
        <b/>
        <sz val="11"/>
        <color rgb="FF000000"/>
        <rFont val="Calibri"/>
      </rPr>
      <t>5</t>
    </r>
    <r>
      <rPr>
        <sz val="11"/>
        <color rgb="FF000000"/>
        <rFont val="Calibri"/>
      </rPr>
      <t xml:space="preserve"> and (value) </t>
    </r>
    <r>
      <rPr>
        <b/>
        <sz val="11"/>
        <color rgb="FF000000"/>
        <rFont val="Calibri"/>
      </rPr>
      <t>3</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Antivirus\Threats\Specify threat alert levels at which default action should not be taken when detected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section is provided by the Group Policy template </t>
    </r>
    <r>
      <rPr>
        <b/>
        <sz val="11"/>
        <color rgb="FF000000"/>
        <rFont val="Calibri"/>
      </rPr>
      <t>WindowsDefender.admx/adml</t>
    </r>
    <r>
      <rPr>
        <sz val="11"/>
        <color rgb="FF000000"/>
        <rFont val="Calibri"/>
      </rPr>
      <t xml:space="preserve"> that is included with all versions of the Microsoft Windows Administrative Templates.</t>
    </r>
  </si>
  <si>
    <r>
      <rPr>
        <sz val="11"/>
        <color rgb="FF000000"/>
        <rFont val="Calibri"/>
      </rPr>
      <t>This policy setting configures which automatic remediation action Microsoft Defender Antivirus will take for each threat alert level detection.</t>
    </r>
    <r>
      <rPr>
        <sz val="11"/>
        <color rgb="FF000000"/>
        <rFont val="Calibri"/>
      </rPr>
      <t xml:space="preserve">
</t>
    </r>
    <r>
      <rPr>
        <sz val="11"/>
        <color rgb="FF000000"/>
        <rFont val="Calibri"/>
      </rPr>
      <t>Valid threat alert levels are:</t>
    </r>
    <r>
      <rPr>
        <sz val="11"/>
        <color rgb="FF000000"/>
        <rFont val="Calibri"/>
      </rPr>
      <t xml:space="preserve">
</t>
    </r>
    <r>
      <rPr>
        <sz val="11"/>
        <color rgb="FF000000"/>
        <rFont val="Calibri"/>
      </rPr>
      <t>- 1 = Low</t>
    </r>
    <r>
      <rPr>
        <sz val="11"/>
        <color rgb="FF000000"/>
        <rFont val="Calibri"/>
      </rPr>
      <t xml:space="preserve">
</t>
    </r>
    <r>
      <rPr>
        <sz val="11"/>
        <color rgb="FF000000"/>
        <rFont val="Calibri"/>
      </rPr>
      <t>- 2 = Medium</t>
    </r>
    <r>
      <rPr>
        <sz val="11"/>
        <color rgb="FF000000"/>
        <rFont val="Calibri"/>
      </rPr>
      <t xml:space="preserve">
</t>
    </r>
    <r>
      <rPr>
        <sz val="11"/>
        <color rgb="FF000000"/>
        <rFont val="Calibri"/>
      </rPr>
      <t>- 4 = High</t>
    </r>
    <r>
      <rPr>
        <sz val="11"/>
        <color rgb="FF000000"/>
        <rFont val="Calibri"/>
      </rPr>
      <t xml:space="preserve">
</t>
    </r>
    <r>
      <rPr>
        <sz val="11"/>
        <color rgb="FF000000"/>
        <rFont val="Calibri"/>
      </rPr>
      <t>- 5 = Severe</t>
    </r>
    <r>
      <rPr>
        <sz val="11"/>
        <color rgb="FF000000"/>
        <rFont val="Calibri"/>
      </rPr>
      <t xml:space="preserve">
</t>
    </r>
    <r>
      <rPr>
        <sz val="11"/>
        <color rgb="FF000000"/>
        <rFont val="Calibri"/>
      </rPr>
      <t>Valid remediation action values are:</t>
    </r>
    <r>
      <rPr>
        <sz val="11"/>
        <color rgb="FF000000"/>
        <rFont val="Calibri"/>
      </rPr>
      <t xml:space="preserve">
</t>
    </r>
    <r>
      <rPr>
        <sz val="11"/>
        <color rgb="FF000000"/>
        <rFont val="Calibri"/>
      </rPr>
      <t>- 2 = Quarantine</t>
    </r>
    <r>
      <rPr>
        <sz val="11"/>
        <color rgb="FF000000"/>
        <rFont val="Calibri"/>
      </rPr>
      <t xml:space="preserve">
</t>
    </r>
    <r>
      <rPr>
        <sz val="11"/>
        <color rgb="FF000000"/>
        <rFont val="Calibri"/>
      </rPr>
      <t>- 3 = Remove</t>
    </r>
    <r>
      <rPr>
        <sz val="11"/>
        <color rgb="FF000000"/>
        <rFont val="Calibri"/>
      </rPr>
      <t xml:space="preserve">
</t>
    </r>
    <r>
      <rPr>
        <sz val="11"/>
        <color rgb="FF000000"/>
        <rFont val="Calibri"/>
      </rPr>
      <t>- 6 = Ignore</t>
    </r>
    <r>
      <rPr>
        <sz val="11"/>
        <color rgb="FF000000"/>
        <rFont val="Calibri"/>
      </rPr>
      <t xml:space="preserve">
</t>
    </r>
    <r>
      <rPr>
        <sz val="11"/>
        <color rgb="FF000000"/>
        <rFont val="Calibri"/>
      </rPr>
      <t>Threat alert levels are added under "options" for this setting. Each entry must be listed as a name value pair. The name defines a threat alert level, and the value contains the action ID for the remediation action that should be taken.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(value name) </t>
    </r>
    <r>
      <rPr>
        <b/>
        <sz val="11"/>
        <color rgb="FF000000"/>
        <rFont val="Calibri"/>
      </rPr>
      <t>5</t>
    </r>
    <r>
      <rPr>
        <sz val="11"/>
        <color rgb="FF000000"/>
        <rFont val="Calibri"/>
      </rPr>
      <t xml:space="preserve"> and (value) </t>
    </r>
    <r>
      <rPr>
        <b/>
        <sz val="11"/>
        <color rgb="FF000000"/>
        <rFont val="Calibri"/>
      </rPr>
      <t>2</t>
    </r>
    <r>
      <rPr>
        <sz val="11"/>
        <color rgb="FF000000"/>
        <rFont val="Calibri"/>
      </rPr>
      <t xml:space="preserve">. Configuring this setting to </t>
    </r>
    <r>
      <rPr>
        <b/>
        <sz val="11"/>
        <color rgb="FF000000"/>
        <rFont val="Calibri"/>
      </rPr>
      <t>Enabled</t>
    </r>
    <r>
      <rPr>
        <sz val="11"/>
        <color rgb="FF000000"/>
        <rFont val="Calibri"/>
      </rPr>
      <t xml:space="preserve"> with (value name) </t>
    </r>
    <r>
      <rPr>
        <b/>
        <sz val="11"/>
        <color rgb="FF000000"/>
        <rFont val="Calibri"/>
      </rPr>
      <t>5</t>
    </r>
    <r>
      <rPr>
        <sz val="11"/>
        <color rgb="FF000000"/>
        <rFont val="Calibri"/>
      </rPr>
      <t xml:space="preserve"> and (value) </t>
    </r>
    <r>
      <rPr>
        <b/>
        <sz val="11"/>
        <color rgb="FF000000"/>
        <rFont val="Calibri"/>
      </rPr>
      <t>3</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</si>
  <si>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Defender\Threats\ThreatSeverityDefaultAction:5</t>
    </r>
    <r>
      <rPr>
        <sz val="11"/>
        <color rgb="FF006096"/>
        <rFont val="Roboto Condensed"/>
      </rPr>
      <t xml:space="preserve">
</t>
    </r>
  </si>
  <si>
    <t>Microsoft Defender Antivirus</t>
  </si>
  <si>
    <t>1.16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</si>
  <si>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</si>
  <si>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</si>
  <si>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</si>
  <si>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</si>
  <si>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</si>
  <si>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</si>
  <si>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</si>
  <si>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</si>
  <si>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</si>
  <si>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This setting requires at least </t>
    </r>
    <r>
      <rPr>
        <i/>
        <sz val="11"/>
        <color rgb="FF000000"/>
        <rFont val="Calibri"/>
      </rPr>
      <t>Microsoft Defender for Endpoint Plan 1 (Foundational enterprise endpoint protection)</t>
    </r>
    <r>
      <rPr>
        <sz val="11"/>
        <color rgb="FF000000"/>
        <rFont val="Calibri"/>
      </rPr>
      <t xml:space="preserve"> to function. If </t>
    </r>
    <r>
      <rPr>
        <i/>
        <sz val="11"/>
        <color rgb="FF000000"/>
        <rFont val="Calibri"/>
      </rPr>
      <t>Plan 1</t>
    </r>
    <r>
      <rPr>
        <sz val="11"/>
        <color rgb="FF000000"/>
        <rFont val="Calibri"/>
      </rPr>
      <t xml:space="preserve"> is not in use, an exception to this recommendation is required.</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</si>
  <si>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</si>
  <si>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</si>
  <si>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</si>
  <si>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1.18</t>
  </si>
  <si>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</si>
  <si>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Antivirus\Turn off routine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all versions of the Microsoft Windows Administrative Templates.</t>
    </r>
  </si>
  <si>
    <r>
      <rPr>
        <sz val="11"/>
        <color rgb="FF000000"/>
        <rFont val="Calibri"/>
      </rPr>
      <t>This policy setting configures whether Microsoft Defender Antivirus automatically takes action on all detected threats. The action to be taken on a particular threat is determined by the combination of the policy-defined action, user-defined action, and the signature-defined action.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</si>
  <si>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Defender:DisableRoutinelyTakingAction</t>
    </r>
    <r>
      <rPr>
        <sz val="11"/>
        <color rgb="FF006096"/>
        <rFont val="Roboto Condensed"/>
      </rPr>
      <t xml:space="preserve">
</t>
    </r>
  </si>
  <si>
    <r>
      <rPr>
        <sz val="11"/>
        <color rgb="FF000000"/>
        <rFont val="Calibri"/>
      </rPr>
      <t>Disabled. (Microsoft Defender Antivirus automatically takes action on all detected threats after a nonconfigurable delay of approximately five seconds.)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</si>
  <si>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</si>
  <si>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</si>
  <si>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</si>
  <si>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</si>
  <si>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</si>
  <si>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</si>
  <si>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</si>
  <si>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</si>
  <si>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</si>
  <si>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</si>
  <si>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</si>
  <si>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</si>
  <si>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</si>
  <si>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</si>
  <si>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</si>
  <si>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</si>
  <si>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</si>
  <si>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</si>
  <si>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</si>
  <si>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</si>
  <si>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</si>
  <si>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</si>
  <si>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</si>
  <si>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</si>
  <si>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</si>
  <si>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</si>
  <si>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</si>
  <si>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</si>
  <si>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</si>
  <si>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Defender Antivirus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</si>
  <si>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</si>
  <si>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</si>
  <si>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</si>
  <si>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20 February 2026     </t>
    </r>
    <r>
      <rPr>
        <b/>
        <sz val="11"/>
        <color rgb="FF000000"/>
        <rFont val="Calibri"/>
      </rPr>
      <t>Recommendation Count:</t>
    </r>
    <r>
      <rPr>
        <sz val="11"/>
        <color rgb="FF000000"/>
        <rFont val="Calibri"/>
      </rPr>
      <t xml:space="preserve"> 59</t>
    </r>
  </si>
  <si>
    <t>Development Url:</t>
  </si>
  <si>
    <t>https://workbench.cisecurity.org/benchmarks/25919</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</si>
  <si>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</si>
  <si>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</si>
  <si>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</si>
  <si>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Defender Antivirus</t>
    </r>
    <r>
      <rPr>
        <sz val="11"/>
        <color rgb="FF000000"/>
        <rFont val="Calibri"/>
      </rPr>
      <t>.</t>
    </r>
    <r>
      <rPr>
        <sz val="11"/>
        <color rgb="FF000000"/>
        <rFont val="Calibri"/>
      </rPr>
      <t xml:space="preserve">
</t>
    </r>
    <r>
      <rPr>
        <sz val="11"/>
        <color rgb="FF000000"/>
        <rFont val="Calibri"/>
      </rPr>
      <t xml:space="preserve">This secure configuration guide is based on </t>
    </r>
    <r>
      <rPr>
        <b/>
        <sz val="11"/>
        <color rgb="FF000000"/>
        <rFont val="Calibri"/>
      </rPr>
      <t>Microsoft Defender Antivirus</t>
    </r>
    <r>
      <rPr>
        <sz val="11"/>
        <color rgb="FF000000"/>
        <rFont val="Calibri"/>
      </rPr>
      <t xml:space="preserve"> and is intended for all releases of the Microsoft Windows Operating Systems. This secure configuration guide was tested against </t>
    </r>
    <r>
      <rPr>
        <b/>
        <sz val="11"/>
        <color rgb="FF000000"/>
        <rFont val="Calibri"/>
      </rPr>
      <t>Microsoft Windows 11 Release 25H2 Enterprise</t>
    </r>
    <r>
      <rPr>
        <sz val="11"/>
        <color rgb="FF000000"/>
        <rFont val="Calibri"/>
      </rPr>
      <t xml:space="preserve"> and </t>
    </r>
    <r>
      <rPr>
        <b/>
        <sz val="11"/>
        <color rgb="FF000000"/>
        <rFont val="Calibri"/>
      </rPr>
      <t>Microsoft Windows Server 2025 Enterprise</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2025 Update (25H2) from Official Microsoft Download Center </t>
    </r>
    <r>
      <rPr>
        <sz val="11"/>
        <color rgb="FF0000FF"/>
        <rFont val="Calibri"/>
      </rPr>
      <t>(https://www.microsoft.com/en-us/download/details.aspx?id=108394)</t>
    </r>
    <r>
      <rPr>
        <sz val="11"/>
        <color rgb="FF000000"/>
        <rFont val="Calibri"/>
      </rPr>
      <t>.</t>
    </r>
    <r>
      <rPr>
        <sz val="11"/>
        <color rgb="FF000000"/>
        <rFont val="Calibri"/>
      </rPr>
      <t xml:space="preserve">
</t>
    </r>
    <r>
      <rPr>
        <sz val="11"/>
        <color rgb="FF000000"/>
        <rFont val="Calibri"/>
      </rPr>
      <t xml:space="preserve">Please note that all versions of the Windows OS, including Server, need the newest Windows 11 </t>
    </r>
    <r>
      <rPr>
        <sz val="11"/>
        <color rgb="FFFF0000"/>
        <rFont val="Calibri"/>
      </rPr>
      <t>ADMX/ADML</t>
    </r>
    <r>
      <rPr>
        <sz val="11"/>
        <color rgb="FF000000"/>
        <rFont val="Calibri"/>
      </rPr>
      <t xml:space="preserve"> templates, as these templates contain all required GPOs for Benchmark compliance.</t>
    </r>
  </si>
  <si>
    <t>Intended Audience:</t>
  </si>
  <si>
    <r>
      <rPr>
        <sz val="11"/>
        <color rgb="FF000000"/>
        <rFont val="Calibri"/>
      </rPr>
      <t xml:space="preserve">The Microsoft Windows Benchmarks are written for </t>
    </r>
    <r>
      <rPr>
        <b/>
        <sz val="11"/>
        <color rgb="FF000000"/>
        <rFont val="Calibri"/>
      </rPr>
      <t>Active Directory domain-joined</t>
    </r>
    <r>
      <rPr>
        <sz val="11"/>
        <color rgb="FF000000"/>
        <rFont val="Calibri"/>
      </rPr>
      <t xml:space="preserve"> systems using </t>
    </r>
    <r>
      <rPr>
        <b/>
        <sz val="11"/>
        <color rgb="FF000000"/>
        <rFont val="Calibri"/>
      </rPr>
      <t>Active Directory’s Group Policy Manager</t>
    </r>
    <r>
      <rPr>
        <sz val="11"/>
        <color rgb="FF000000"/>
        <rFont val="Calibri"/>
      </rPr>
      <t xml:space="preserve"> only. This benchmark is not intended for use on standalone or workgroup systems, systems joined to a cloud offering, such as Entra ID, or systems created, maintained, or used in the Cloud. This benchmark covers supported endpoint states for </t>
    </r>
    <r>
      <rPr>
        <b/>
        <sz val="11"/>
        <color rgb="FF000000"/>
        <rFont val="Calibri"/>
      </rPr>
      <t>Active Directory</t>
    </r>
    <r>
      <rPr>
        <sz val="11"/>
        <color rgb="FF000000"/>
        <rFont val="Calibri"/>
      </rPr>
      <t xml:space="preserve"> and </t>
    </r>
    <r>
      <rPr>
        <b/>
        <sz val="11"/>
        <color rgb="FF000000"/>
        <rFont val="Calibri"/>
      </rPr>
      <t>Entra Hybrid joined</t>
    </r>
    <r>
      <rPr>
        <sz val="11"/>
        <color rgb="FF000000"/>
        <rFont val="Calibri"/>
      </rPr>
      <t xml:space="preserve"> systems that receive policies from </t>
    </r>
    <r>
      <rPr>
        <b/>
        <sz val="11"/>
        <color rgb="FF000000"/>
        <rFont val="Calibri"/>
      </rPr>
      <t>Active Directory Group Policy Manager</t>
    </r>
    <r>
      <rPr>
        <sz val="11"/>
        <color rgb="FF000000"/>
        <rFont val="Calibri"/>
      </rPr>
      <t xml:space="preserve"> only.</t>
    </r>
    <r>
      <rPr>
        <sz val="11"/>
        <color rgb="FF000000"/>
        <rFont val="Calibri"/>
      </rPr>
      <t xml:space="preserve">
</t>
    </r>
    <r>
      <rPr>
        <sz val="11"/>
        <color rgb="FF000000"/>
        <rFont val="Calibri"/>
      </rPr>
      <t xml:space="preserve">The Microsoft Defender Antivirus Benchmark includes settings available across the following Microsoft Defender Antivirus plans. If a recommendation falls outside the </t>
    </r>
    <r>
      <rPr>
        <b/>
        <sz val="11"/>
        <color rgb="FF000000"/>
        <rFont val="Calibri"/>
      </rPr>
      <t>Microsoft Defender Antivirus (Built‑in, baseline protection)</t>
    </r>
    <r>
      <rPr>
        <sz val="11"/>
        <color rgb="FF000000"/>
        <rFont val="Calibri"/>
      </rPr>
      <t xml:space="preserve"> plan, this will be noted within the recommendation.</t>
    </r>
    <r>
      <rPr>
        <sz val="11"/>
        <color rgb="FF000000"/>
        <rFont val="Calibri"/>
      </rPr>
      <t xml:space="preserve">
</t>
    </r>
    <r>
      <rPr>
        <sz val="11"/>
        <color rgb="FF000000"/>
        <rFont val="Calibri"/>
      </rPr>
      <t>- Microsoft Defender Antivirus (Built‑in, baseline protection)</t>
    </r>
    <r>
      <rPr>
        <sz val="11"/>
        <color rgb="FF000000"/>
        <rFont val="Calibri"/>
      </rPr>
      <t xml:space="preserve">
</t>
    </r>
    <r>
      <rPr>
        <sz val="11"/>
        <color rgb="FF000000"/>
        <rFont val="Calibri"/>
      </rPr>
      <t>- Microsoft Defender for Endpoint Plan 1, (Foundational enterprise endpoint protection)</t>
    </r>
    <r>
      <rPr>
        <sz val="11"/>
        <color rgb="FF000000"/>
        <rFont val="Calibri"/>
      </rPr>
      <t xml:space="preserve">
</t>
    </r>
    <r>
      <rPr>
        <sz val="11"/>
        <color rgb="FF000000"/>
        <rFont val="Calibri"/>
      </rPr>
      <t>- Microsoft Defender for Business, (SMB‑focused EDR, simplified)</t>
    </r>
    <r>
      <rPr>
        <sz val="11"/>
        <color rgb="FF000000"/>
        <rFont val="Calibri"/>
      </rPr>
      <t xml:space="preserve">
</t>
    </r>
    <r>
      <rPr>
        <sz val="11"/>
        <color rgb="FF000000"/>
        <rFont val="Calibri"/>
      </rPr>
      <t>- Microsoft Defender for Endpoint Plan 2, (Full enterprise EDR + XDR tier)</t>
    </r>
  </si>
  <si>
    <t>Profiles:</t>
  </si>
  <si>
    <r>
      <rPr>
        <b/>
        <sz val="11"/>
        <color rgb="FF240458"/>
        <rFont val="Calibri"/>
      </rPr>
      <t>Level 1 - Workstation</t>
    </r>
  </si>
  <si>
    <r>
      <rPr>
        <sz val="11"/>
        <color rgb="FF000000"/>
        <rFont val="Calibri"/>
      </rPr>
      <t>This profile is for Corporate/Enterprise Environments and is considered general use.</t>
    </r>
    <r>
      <rPr>
        <sz val="11"/>
        <color rgb="FF000000"/>
        <rFont val="Calibri"/>
      </rPr>
      <t xml:space="preserve">
</t>
    </r>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</si>
  <si>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Workstation</t>
    </r>
  </si>
  <si>
    <r>
      <rPr>
        <sz val="11"/>
        <color rgb="FF000000"/>
        <rFont val="Calibri"/>
      </rPr>
      <t>This profile extends the Level 1 (L1) profile and is intended for High Security/Sensitive Data Environment with limited functionality.</t>
    </r>
    <r>
      <rPr>
        <sz val="11"/>
        <color rgb="FF000000"/>
        <rFont val="Calibri"/>
      </rPr>
      <t xml:space="preserve">
</t>
    </r>
    <r>
      <rPr>
        <sz val="11"/>
        <color rgb="FF000000"/>
        <rFont val="Calibri"/>
      </rPr>
      <t>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both Level 1 and Level 2 settings are applied.</t>
    </r>
  </si>
  <si>
    <r>
      <rPr>
        <b/>
        <sz val="11"/>
        <color rgb="FF240458"/>
        <rFont val="Calibri"/>
      </rPr>
      <t>Level 1 - Server</t>
    </r>
  </si>
  <si>
    <r>
      <rPr>
        <sz val="11"/>
        <color rgb="FF000000"/>
        <rFont val="Calibri"/>
      </rPr>
      <t>Items in this profile apply to Member Servers and Domain Controller and are intended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</si>
  <si>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Server</t>
    </r>
  </si>
  <si>
    <r>
      <rPr>
        <sz val="11"/>
        <color rgb="FF000000"/>
        <rFont val="Calibri"/>
      </rPr>
      <t>This profile extends the "Level 1 - Server" profile and are intended for Member Servers and Domain Controllers.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b/>
        <sz val="11"/>
        <color rgb="FF000000"/>
        <rFont val="Calibri"/>
      </rPr>
      <t>Note:</t>
    </r>
    <r>
      <rPr>
        <sz val="11"/>
        <color rgb="FF000000"/>
        <rFont val="Calibri"/>
      </rPr>
      <t xml:space="preserve"> Implementation of Level 2 requires that both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</si>
  <si>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</si>
  <si>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</si>
  <si>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</si>
  <si>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</si>
  <si>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</si>
  <si>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</si>
  <si>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</si>
  <si>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</si>
  <si>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</si>
  <si>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</si>
  <si>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</si>
  <si>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</si>
  <si>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</si>
  <si>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</si>
  <si>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</si>
  <si>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</si>
  <si>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</si>
  <si>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</si>
  <si>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</si>
  <si>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</si>
  <si>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</si>
  <si>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Microsoft Defender Antivirus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</si>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</sst>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EDB-4FC5-B098-62AEBC254C1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EDB-4FC5-B098-62AEBC254C1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59</c:v>
                </c:pt>
              </c:numCache>
            </c:numRef>
          </c:val>
          <c:extLst>
            <c:ext xmlns:c16="http://schemas.microsoft.com/office/drawing/2014/chart" uri="{C3380CC4-5D6E-409C-BE32-E72D297353CC}">
              <c16:uniqueId val="{00000002-6EDB-4FC5-B098-62AEBC254C1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C41-49A2-9477-AE0CCD8A632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C41-49A2-9477-AE0CCD8A632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55</c:v>
                </c:pt>
                <c:pt idx="1">
                  <c:v>4</c:v>
                </c:pt>
              </c:numCache>
            </c:numRef>
          </c:val>
          <c:extLst>
            <c:ext xmlns:c16="http://schemas.microsoft.com/office/drawing/2014/chart" uri="{C3380CC4-5D6E-409C-BE32-E72D297353CC}">
              <c16:uniqueId val="{00000002-FC41-49A2-9477-AE0CCD8A632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33A-4272-AD93-CD730D65EE4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33A-4272-AD93-CD730D65EE4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59</c:v>
                </c:pt>
              </c:numCache>
            </c:numRef>
          </c:val>
          <c:extLst>
            <c:ext xmlns:c16="http://schemas.microsoft.com/office/drawing/2014/chart" uri="{C3380CC4-5D6E-409C-BE32-E72D297353CC}">
              <c16:uniqueId val="{00000002-833A-4272-AD93-CD730D65EE4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315F-45C9-8EB3-7CB4EA20F8A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315F-45C9-8EB3-7CB4EA20F8A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59</c:v>
                </c:pt>
              </c:numCache>
            </c:numRef>
          </c:val>
          <c:extLst>
            <c:ext xmlns:c16="http://schemas.microsoft.com/office/drawing/2014/chart" uri="{C3380CC4-5D6E-409C-BE32-E72D297353CC}">
              <c16:uniqueId val="{00000002-315F-45C9-8EB3-7CB4EA20F8A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E44-49A1-881E-7C44FB0FF5A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E44-49A1-881E-7C44FB0FF5A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59</c:v>
                </c:pt>
              </c:numCache>
            </c:numRef>
          </c:val>
          <c:extLst>
            <c:ext xmlns:c16="http://schemas.microsoft.com/office/drawing/2014/chart" uri="{C3380CC4-5D6E-409C-BE32-E72D297353CC}">
              <c16:uniqueId val="{00000002-5E44-49A1-881E-7C44FB0FF5A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7C5-4CFA-A735-D06291FE9B1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7C5-4CFA-A735-D06291FE9B1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59</c:v>
                </c:pt>
              </c:numCache>
            </c:numRef>
          </c:val>
          <c:extLst>
            <c:ext xmlns:c16="http://schemas.microsoft.com/office/drawing/2014/chart" uri="{C3380CC4-5D6E-409C-BE32-E72D297353CC}">
              <c16:uniqueId val="{00000002-A7C5-4CFA-A735-D06291FE9B1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A69-470F-B98E-83F7E03FDEDB}"/>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A69-470F-B98E-83F7E03FDEDB}"/>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A69-470F-B98E-83F7E03FDEDB}"/>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A69-470F-B98E-83F7E03FDED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119-41D8-87F9-A8B26AFE3BF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20pn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p4m5b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bwxgm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oyl4c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rwrr4e">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y5ndi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wh3zo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a1rbe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0">
  <autoFilter ref="A1:Q6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591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9"/>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406</v>
      </c>
    </row>
    <row r="3" spans="2:3" ht="15" customHeight="1" x14ac:dyDescent="0.35"/>
    <row r="4" spans="2:3" ht="58" x14ac:dyDescent="0.35">
      <c r="B4" s="20" t="s">
        <v>407</v>
      </c>
      <c r="C4" s="21" t="s">
        <v>408</v>
      </c>
    </row>
    <row r="5" spans="2:3" x14ac:dyDescent="0.35">
      <c r="C5" s="21" t="s">
        <v>409</v>
      </c>
    </row>
    <row r="6" spans="2:3" x14ac:dyDescent="0.35">
      <c r="C6" s="18" t="s">
        <v>410</v>
      </c>
    </row>
    <row r="7" spans="2:3" ht="10" customHeight="1" x14ac:dyDescent="0.35"/>
    <row r="8" spans="2:3" ht="232" x14ac:dyDescent="0.35">
      <c r="B8" s="22" t="s">
        <v>411</v>
      </c>
      <c r="C8" s="21" t="s">
        <v>412</v>
      </c>
    </row>
    <row r="9" spans="2:3" ht="10" customHeight="1" x14ac:dyDescent="0.35"/>
    <row r="10" spans="2:3" ht="35" customHeight="1" x14ac:dyDescent="0.35">
      <c r="B10" s="22" t="s">
        <v>413</v>
      </c>
      <c r="C10" s="21" t="s">
        <v>414</v>
      </c>
    </row>
    <row r="11" spans="2:3" ht="75" customHeight="1" x14ac:dyDescent="0.35">
      <c r="B11" s="18" t="s">
        <v>25</v>
      </c>
      <c r="C11" s="21" t="s">
        <v>415</v>
      </c>
    </row>
    <row r="12" spans="2:3" ht="47" customHeight="1" x14ac:dyDescent="0.35">
      <c r="B12" s="18" t="s">
        <v>25</v>
      </c>
      <c r="C12" s="21" t="s">
        <v>416</v>
      </c>
    </row>
    <row r="13" spans="2:3" ht="35" customHeight="1" x14ac:dyDescent="0.35">
      <c r="B13" s="18" t="s">
        <v>25</v>
      </c>
      <c r="C13" s="21" t="s">
        <v>417</v>
      </c>
    </row>
    <row r="14" spans="2:3" ht="32" customHeight="1" x14ac:dyDescent="0.35">
      <c r="B14" s="18" t="s">
        <v>25</v>
      </c>
      <c r="C14" s="21" t="s">
        <v>418</v>
      </c>
    </row>
    <row r="15" spans="2:3" ht="30" customHeight="1" x14ac:dyDescent="0.35">
      <c r="B15" s="18" t="s">
        <v>25</v>
      </c>
      <c r="C15" s="21" t="s">
        <v>419</v>
      </c>
    </row>
    <row r="16" spans="2:3" ht="10" customHeight="1" x14ac:dyDescent="0.35"/>
    <row r="17" spans="1:3" ht="145" customHeight="1" x14ac:dyDescent="0.35">
      <c r="B17" s="22" t="s">
        <v>420</v>
      </c>
      <c r="C17" s="21" t="s">
        <v>421</v>
      </c>
    </row>
    <row r="18" spans="1:3" ht="10" customHeight="1" x14ac:dyDescent="0.35"/>
    <row r="19" spans="1:3" ht="3" customHeight="1" x14ac:dyDescent="0.35">
      <c r="B19" s="23"/>
      <c r="C19" s="23"/>
    </row>
    <row r="20" spans="1:3" ht="12" customHeight="1" x14ac:dyDescent="0.35"/>
    <row r="21" spans="1:3" ht="35" customHeight="1" x14ac:dyDescent="0.35">
      <c r="A21" s="25"/>
      <c r="B21" s="26" t="s">
        <v>422</v>
      </c>
      <c r="C21" s="27" t="s">
        <v>423</v>
      </c>
    </row>
    <row r="22" spans="1:3" ht="18" customHeight="1" x14ac:dyDescent="0.35">
      <c r="A22" s="25"/>
      <c r="B22" s="25" t="s">
        <v>25</v>
      </c>
      <c r="C22" s="27" t="s">
        <v>424</v>
      </c>
    </row>
    <row r="23" spans="1:3" ht="18" customHeight="1" x14ac:dyDescent="0.35">
      <c r="A23" s="25"/>
      <c r="B23" s="25" t="s">
        <v>25</v>
      </c>
      <c r="C23" s="27" t="s">
        <v>425</v>
      </c>
    </row>
    <row r="24" spans="1:3" ht="18" customHeight="1" x14ac:dyDescent="0.35">
      <c r="A24" s="25"/>
      <c r="B24" s="25" t="s">
        <v>25</v>
      </c>
      <c r="C24" s="27" t="s">
        <v>426</v>
      </c>
    </row>
    <row r="25" spans="1:3" ht="18" customHeight="1" x14ac:dyDescent="0.35">
      <c r="A25" s="25"/>
      <c r="B25" s="25" t="s">
        <v>25</v>
      </c>
      <c r="C25" s="27" t="s">
        <v>427</v>
      </c>
    </row>
    <row r="26" spans="1:3" ht="18" customHeight="1" x14ac:dyDescent="0.35">
      <c r="A26" s="25"/>
      <c r="B26" s="25" t="s">
        <v>25</v>
      </c>
      <c r="C26" s="27" t="s">
        <v>428</v>
      </c>
    </row>
    <row r="27" spans="1:3" ht="18" customHeight="1" x14ac:dyDescent="0.35">
      <c r="A27" s="25"/>
      <c r="B27" s="25" t="s">
        <v>25</v>
      </c>
      <c r="C27" s="27" t="s">
        <v>429</v>
      </c>
    </row>
    <row r="28" spans="1:3" ht="18" customHeight="1" x14ac:dyDescent="0.35">
      <c r="A28" s="25"/>
      <c r="B28" s="25" t="s">
        <v>25</v>
      </c>
      <c r="C28" s="27" t="s">
        <v>430</v>
      </c>
    </row>
    <row r="29" spans="1:3" ht="18" customHeight="1" x14ac:dyDescent="0.35">
      <c r="A29" s="25"/>
      <c r="B29" s="25" t="s">
        <v>25</v>
      </c>
      <c r="C29" s="27" t="s">
        <v>431</v>
      </c>
    </row>
    <row r="30" spans="1:3" ht="44" customHeight="1" x14ac:dyDescent="0.35">
      <c r="A30" s="25"/>
      <c r="B30" s="25" t="s">
        <v>25</v>
      </c>
      <c r="C30" s="28" t="s">
        <v>432</v>
      </c>
    </row>
    <row r="31" spans="1:3" ht="10" customHeight="1" x14ac:dyDescent="0.35"/>
    <row r="32" spans="1:3" ht="3" customHeight="1" x14ac:dyDescent="0.35">
      <c r="B32" s="23"/>
      <c r="C32" s="23"/>
    </row>
    <row r="33" spans="2:3" ht="12" customHeight="1" x14ac:dyDescent="0.35"/>
    <row r="34" spans="2:3" ht="24" customHeight="1" x14ac:dyDescent="0.35">
      <c r="B34" s="29" t="s">
        <v>433</v>
      </c>
      <c r="C34" s="30" t="s">
        <v>434</v>
      </c>
    </row>
    <row r="35" spans="2:3" ht="18.5" x14ac:dyDescent="0.35">
      <c r="B35" s="29" t="s">
        <v>435</v>
      </c>
      <c r="C35" s="31" t="s">
        <v>436</v>
      </c>
    </row>
    <row r="36" spans="2:3" ht="27" customHeight="1" x14ac:dyDescent="0.35">
      <c r="B36" s="32" t="s">
        <v>437</v>
      </c>
      <c r="C36" s="24" t="s">
        <v>438</v>
      </c>
    </row>
    <row r="37" spans="2:3" x14ac:dyDescent="0.35">
      <c r="B37" s="29" t="s">
        <v>439</v>
      </c>
      <c r="C37" s="33" t="s">
        <v>440</v>
      </c>
    </row>
    <row r="38" spans="2:3" x14ac:dyDescent="0.35">
      <c r="B38" s="29" t="s">
        <v>441</v>
      </c>
      <c r="C38" s="33" t="s">
        <v>442</v>
      </c>
    </row>
    <row r="39" spans="2:3" ht="10" customHeight="1" x14ac:dyDescent="0.35"/>
    <row r="40" spans="2:3" ht="232" x14ac:dyDescent="0.35">
      <c r="B40" s="29" t="s">
        <v>443</v>
      </c>
      <c r="C40" s="34" t="s">
        <v>444</v>
      </c>
    </row>
    <row r="42" spans="2:3" ht="203" x14ac:dyDescent="0.35">
      <c r="B42" s="29" t="s">
        <v>445</v>
      </c>
      <c r="C42" s="21" t="s">
        <v>446</v>
      </c>
    </row>
    <row r="43" spans="2:3" ht="10" customHeight="1" x14ac:dyDescent="0.35"/>
    <row r="44" spans="2:3" x14ac:dyDescent="0.35">
      <c r="B44" s="29" t="s">
        <v>447</v>
      </c>
      <c r="C44" s="35" t="s">
        <v>448</v>
      </c>
    </row>
    <row r="45" spans="2:3" ht="116" x14ac:dyDescent="0.35">
      <c r="C45" s="21" t="s">
        <v>449</v>
      </c>
    </row>
    <row r="47" spans="2:3" x14ac:dyDescent="0.35">
      <c r="C47" s="35" t="s">
        <v>450</v>
      </c>
    </row>
    <row r="48" spans="2:3" ht="159.5" x14ac:dyDescent="0.35">
      <c r="C48" s="21" t="s">
        <v>451</v>
      </c>
    </row>
    <row r="50" spans="2:3" x14ac:dyDescent="0.35">
      <c r="C50" s="35" t="s">
        <v>452</v>
      </c>
    </row>
    <row r="51" spans="2:3" ht="72.5" x14ac:dyDescent="0.35">
      <c r="C51" s="21" t="s">
        <v>453</v>
      </c>
    </row>
    <row r="53" spans="2:3" x14ac:dyDescent="0.35">
      <c r="C53" s="35" t="s">
        <v>454</v>
      </c>
    </row>
    <row r="54" spans="2:3" ht="116" x14ac:dyDescent="0.35">
      <c r="C54" s="21" t="s">
        <v>455</v>
      </c>
    </row>
    <row r="55" spans="2:3" ht="10" customHeight="1" x14ac:dyDescent="0.35"/>
    <row r="56" spans="2:3" ht="3" customHeight="1" x14ac:dyDescent="0.35">
      <c r="B56" s="23"/>
      <c r="C56" s="23"/>
    </row>
    <row r="57" spans="2:3" ht="12" customHeight="1" x14ac:dyDescent="0.35"/>
    <row r="58" spans="2:3" ht="130.5" x14ac:dyDescent="0.35">
      <c r="B58" s="20" t="s">
        <v>456</v>
      </c>
      <c r="C58" s="21" t="s">
        <v>457</v>
      </c>
    </row>
    <row r="59" spans="2:3" ht="6" customHeight="1" x14ac:dyDescent="0.35"/>
    <row r="60" spans="2:3" ht="217.5" x14ac:dyDescent="0.35">
      <c r="C60" s="21" t="s">
        <v>458</v>
      </c>
    </row>
    <row r="61" spans="2:3" ht="6" customHeight="1" x14ac:dyDescent="0.35"/>
    <row r="62" spans="2:3" ht="43.5" x14ac:dyDescent="0.35">
      <c r="C62" s="21" t="s">
        <v>459</v>
      </c>
    </row>
    <row r="63" spans="2:3" ht="10" customHeight="1" x14ac:dyDescent="0.35"/>
    <row r="64" spans="2:3" ht="3" customHeight="1" x14ac:dyDescent="0.35">
      <c r="B64" s="23"/>
      <c r="C64" s="23"/>
    </row>
    <row r="65" spans="2:3" ht="12" customHeight="1" x14ac:dyDescent="0.35"/>
    <row r="66" spans="2:3" ht="145" x14ac:dyDescent="0.35">
      <c r="B66" s="20" t="s">
        <v>460</v>
      </c>
      <c r="C66" s="21" t="s">
        <v>461</v>
      </c>
    </row>
    <row r="67" spans="2:3" ht="6" customHeight="1" x14ac:dyDescent="0.35"/>
    <row r="68" spans="2:3" ht="203" x14ac:dyDescent="0.35">
      <c r="C68" s="21" t="s">
        <v>462</v>
      </c>
    </row>
    <row r="69" spans="2:3" ht="6" customHeight="1" x14ac:dyDescent="0.35"/>
    <row r="70" spans="2:3" ht="43.5" x14ac:dyDescent="0.35">
      <c r="C70" s="21" t="s">
        <v>463</v>
      </c>
    </row>
    <row r="71" spans="2:3" ht="10" customHeight="1" x14ac:dyDescent="0.35"/>
    <row r="72" spans="2:3" ht="3" customHeight="1" x14ac:dyDescent="0.35">
      <c r="B72" s="23"/>
      <c r="C72" s="23"/>
    </row>
    <row r="73" spans="2:3" ht="12" customHeight="1" x14ac:dyDescent="0.35"/>
    <row r="74" spans="2:3" ht="101.5" x14ac:dyDescent="0.35">
      <c r="B74" s="20" t="s">
        <v>464</v>
      </c>
      <c r="C74" s="21" t="s">
        <v>465</v>
      </c>
    </row>
    <row r="75" spans="2:3" ht="6" customHeight="1" x14ac:dyDescent="0.35"/>
    <row r="76" spans="2:3" ht="145" x14ac:dyDescent="0.35">
      <c r="C76" s="21" t="s">
        <v>466</v>
      </c>
    </row>
    <row r="77" spans="2:3" ht="6" customHeight="1" x14ac:dyDescent="0.35"/>
    <row r="78" spans="2:3" ht="43.5" x14ac:dyDescent="0.35">
      <c r="C78" s="21" t="s">
        <v>467</v>
      </c>
    </row>
    <row r="79" spans="2:3" ht="10" customHeight="1" x14ac:dyDescent="0.35"/>
    <row r="80" spans="2:3" ht="3" customHeight="1" x14ac:dyDescent="0.35">
      <c r="B80" s="23"/>
      <c r="C80" s="23"/>
    </row>
    <row r="81" spans="2:3" ht="12" customHeight="1" x14ac:dyDescent="0.35"/>
    <row r="82" spans="2:3" ht="26" customHeight="1" x14ac:dyDescent="0.35">
      <c r="B82" s="36" t="s">
        <v>468</v>
      </c>
    </row>
    <row r="83" spans="2:3" ht="8" customHeight="1" x14ac:dyDescent="0.35"/>
    <row r="84" spans="2:3" ht="20" customHeight="1" x14ac:dyDescent="0.35">
      <c r="B84" s="29" t="s">
        <v>469</v>
      </c>
      <c r="C84" s="37" t="s">
        <v>470</v>
      </c>
    </row>
    <row r="85" spans="2:3" ht="116" x14ac:dyDescent="0.35">
      <c r="C85" s="21" t="s">
        <v>471</v>
      </c>
    </row>
    <row r="86" spans="2:3" ht="10" customHeight="1" x14ac:dyDescent="0.35"/>
    <row r="89" spans="2:3" ht="32" customHeight="1" x14ac:dyDescent="0.35">
      <c r="B89" s="106" t="s">
        <v>405</v>
      </c>
      <c r="C89" s="106"/>
    </row>
  </sheetData>
  <sheetProtection password="90EA" sheet="1"/>
  <mergeCells count="1">
    <mergeCell ref="B89:C89"/>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9"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472</v>
      </c>
      <c r="C2" s="108"/>
      <c r="D2" s="108"/>
      <c r="E2" s="108"/>
      <c r="F2" s="108"/>
      <c r="G2" s="108"/>
      <c r="H2" s="108"/>
      <c r="I2" s="108"/>
    </row>
    <row r="4" spans="2:15" ht="18.5" x14ac:dyDescent="0.45">
      <c r="B4" s="39" t="s">
        <v>473</v>
      </c>
    </row>
    <row r="5" spans="2:15" x14ac:dyDescent="0.35">
      <c r="B5" s="41" t="s">
        <v>25</v>
      </c>
      <c r="C5" s="41" t="s">
        <v>474</v>
      </c>
      <c r="D5" s="41" t="s">
        <v>475</v>
      </c>
      <c r="F5" s="109" t="s">
        <v>476</v>
      </c>
      <c r="G5" s="109"/>
      <c r="H5" s="109"/>
      <c r="I5" s="110" t="s">
        <v>477</v>
      </c>
      <c r="J5" s="110"/>
      <c r="K5" s="110"/>
      <c r="L5" s="110"/>
      <c r="M5" s="110"/>
      <c r="N5" s="110"/>
      <c r="O5" s="110"/>
    </row>
    <row r="6" spans="2:15" x14ac:dyDescent="0.35">
      <c r="B6" s="47" t="s">
        <v>478</v>
      </c>
      <c r="C6" s="48">
        <v>59</v>
      </c>
      <c r="D6" s="49" t="s">
        <v>25</v>
      </c>
      <c r="F6" s="109" t="s">
        <v>479</v>
      </c>
      <c r="G6" s="109"/>
      <c r="H6" s="109"/>
      <c r="I6" s="111" t="s">
        <v>480</v>
      </c>
      <c r="J6" s="111"/>
      <c r="K6" s="111"/>
      <c r="L6" s="111"/>
      <c r="M6" s="111"/>
      <c r="N6" s="111"/>
      <c r="O6" s="111"/>
    </row>
    <row r="7" spans="2:15" x14ac:dyDescent="0.35">
      <c r="B7" s="50" t="s">
        <v>481</v>
      </c>
      <c r="C7" s="51">
        <f>C6-C8-C9</f>
        <v>59</v>
      </c>
      <c r="D7" s="52">
        <f>IF(C6&gt;0,C7/C6,0)</f>
        <v>1</v>
      </c>
      <c r="F7" s="109" t="s">
        <v>482</v>
      </c>
      <c r="G7" s="109"/>
      <c r="H7" s="109"/>
      <c r="I7" s="111" t="s">
        <v>480</v>
      </c>
      <c r="J7" s="111"/>
      <c r="K7" s="111"/>
      <c r="L7" s="111"/>
      <c r="M7" s="111"/>
      <c r="N7" s="111"/>
      <c r="O7" s="111"/>
    </row>
    <row r="8" spans="2:15" x14ac:dyDescent="0.35">
      <c r="B8" s="43" t="s">
        <v>483</v>
      </c>
      <c r="C8" s="44">
        <f>COUNTIF('Recommendations'!I:I,"Risk Accepted")</f>
        <v>0</v>
      </c>
      <c r="D8" s="45">
        <f>IF(C6&gt;0,C8/C6,0)</f>
        <v>0</v>
      </c>
      <c r="F8" s="109" t="s">
        <v>484</v>
      </c>
      <c r="G8" s="109"/>
      <c r="H8" s="109"/>
      <c r="I8" s="111" t="s">
        <v>480</v>
      </c>
      <c r="J8" s="111"/>
      <c r="K8" s="111"/>
      <c r="L8" s="111"/>
      <c r="M8" s="111"/>
      <c r="N8" s="111"/>
      <c r="O8" s="111"/>
    </row>
    <row r="9" spans="2:15" x14ac:dyDescent="0.35">
      <c r="B9" s="43" t="s">
        <v>485</v>
      </c>
      <c r="C9" s="44">
        <f>COUNTIF('Recommendations'!I:I,"N/A")</f>
        <v>0</v>
      </c>
      <c r="D9" s="45">
        <f>IF(C6&gt;0,C9/C6,0)</f>
        <v>0</v>
      </c>
      <c r="F9" s="109" t="s">
        <v>486</v>
      </c>
      <c r="G9" s="109"/>
      <c r="H9" s="109"/>
      <c r="I9" s="111" t="s">
        <v>480</v>
      </c>
      <c r="J9" s="111"/>
      <c r="K9" s="111"/>
      <c r="L9" s="111"/>
      <c r="M9" s="111"/>
      <c r="N9" s="111"/>
      <c r="O9" s="111"/>
    </row>
    <row r="12" spans="2:15" ht="18.5" x14ac:dyDescent="0.45">
      <c r="B12" s="39" t="s">
        <v>487</v>
      </c>
    </row>
    <row r="14" spans="2:15" x14ac:dyDescent="0.35">
      <c r="B14" s="53" t="s">
        <v>488</v>
      </c>
    </row>
    <row r="15" spans="2:15" x14ac:dyDescent="0.35">
      <c r="B15" s="41" t="s">
        <v>25</v>
      </c>
      <c r="C15" s="41" t="s">
        <v>489</v>
      </c>
      <c r="D15" s="41" t="s">
        <v>490</v>
      </c>
      <c r="E15" s="41" t="s">
        <v>491</v>
      </c>
      <c r="F15" s="41" t="s">
        <v>492</v>
      </c>
    </row>
    <row r="16" spans="2:15" x14ac:dyDescent="0.35">
      <c r="B16" s="43" t="s">
        <v>493</v>
      </c>
      <c r="C16" s="44">
        <f>COUNTIF('Recommendations'!P:P,"Resolved")</f>
        <v>0</v>
      </c>
      <c r="D16" s="44">
        <f>COUNTIF('Recommendations'!P:P,"Testing")</f>
        <v>0</v>
      </c>
      <c r="E16" s="44">
        <f>COUNTIF('Recommendations'!P:P,"Outstanding")</f>
        <v>59</v>
      </c>
      <c r="F16" s="44">
        <f>SUM(C16:E16)</f>
        <v>59</v>
      </c>
    </row>
    <row r="18" spans="2:6" x14ac:dyDescent="0.35">
      <c r="B18" s="53" t="s">
        <v>494</v>
      </c>
    </row>
    <row r="19" spans="2:6" x14ac:dyDescent="0.35">
      <c r="B19" s="54" t="s">
        <v>25</v>
      </c>
      <c r="C19" s="54" t="s">
        <v>489</v>
      </c>
      <c r="D19" s="54" t="s">
        <v>490</v>
      </c>
      <c r="E19" s="54" t="s">
        <v>491</v>
      </c>
      <c r="F19" s="54" t="s">
        <v>25</v>
      </c>
    </row>
    <row r="20" spans="2:6" x14ac:dyDescent="0.35">
      <c r="B20" s="43" t="s">
        <v>493</v>
      </c>
      <c r="C20" s="45">
        <f>IF(F16&gt;0, C16/F16, 0)</f>
        <v>0</v>
      </c>
      <c r="D20" s="45">
        <f>IF(F16&gt;0, D16/F16, 0)</f>
        <v>0</v>
      </c>
      <c r="E20" s="45">
        <f>IF(F16&gt;0, E16/F16, 0)</f>
        <v>1</v>
      </c>
      <c r="F20" s="46" t="s">
        <v>25</v>
      </c>
    </row>
    <row r="25" spans="2:6" ht="18.5" x14ac:dyDescent="0.45">
      <c r="B25" s="39" t="s">
        <v>495</v>
      </c>
    </row>
    <row r="27" spans="2:6" x14ac:dyDescent="0.35">
      <c r="B27" s="53" t="s">
        <v>488</v>
      </c>
    </row>
    <row r="28" spans="2:6" x14ac:dyDescent="0.35">
      <c r="B28" s="41" t="s">
        <v>4</v>
      </c>
      <c r="C28" s="41" t="s">
        <v>489</v>
      </c>
      <c r="D28" s="41" t="s">
        <v>490</v>
      </c>
      <c r="E28" s="41" t="s">
        <v>491</v>
      </c>
      <c r="F28" s="41" t="s">
        <v>492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55</v>
      </c>
      <c r="F29" s="44">
        <f>SUM(C29:E29)</f>
        <v>55</v>
      </c>
    </row>
    <row r="30" spans="2:6" x14ac:dyDescent="0.35">
      <c r="B30" s="43" t="s">
        <v>183</v>
      </c>
      <c r="C30" s="44">
        <f>COUNTIFS('Recommendations'!E:E,"Level 2",'Recommendations'!P:P,"=Resolved")</f>
        <v>0</v>
      </c>
      <c r="D30" s="44">
        <f>COUNTIFS('Recommendations'!E:E,"=Level 2",'Recommendations'!P:P,"=Testing")</f>
        <v>0</v>
      </c>
      <c r="E30" s="44">
        <f>COUNTIFS('Recommendations'!E:E,"=Level 2",'Recommendations'!P:P,"=Outstanding")</f>
        <v>4</v>
      </c>
      <c r="F30" s="44">
        <f>SUM(C30:E30)</f>
        <v>4</v>
      </c>
    </row>
    <row r="32" spans="2:6" x14ac:dyDescent="0.35">
      <c r="B32" s="53" t="s">
        <v>494</v>
      </c>
    </row>
    <row r="33" spans="2:6" x14ac:dyDescent="0.35">
      <c r="B33" s="54" t="s">
        <v>4</v>
      </c>
      <c r="C33" s="54" t="s">
        <v>489</v>
      </c>
      <c r="D33" s="54" t="s">
        <v>490</v>
      </c>
      <c r="E33" s="54" t="s">
        <v>491</v>
      </c>
      <c r="F33" s="54" t="s">
        <v>25</v>
      </c>
    </row>
    <row r="34" spans="2:6" x14ac:dyDescent="0.35">
      <c r="B34" s="43" t="s">
        <v>21</v>
      </c>
      <c r="C34" s="45">
        <f>IF(F29&gt;0, C29/F29, 0)</f>
        <v>0</v>
      </c>
      <c r="D34" s="45">
        <f>IF(F29&gt;0, D29/F29, 0)</f>
        <v>0</v>
      </c>
      <c r="E34" s="45">
        <f>IF(F29&gt;0, E29/F29, 0)</f>
        <v>1</v>
      </c>
      <c r="F34" s="46" t="s">
        <v>25</v>
      </c>
    </row>
    <row r="35" spans="2:6" x14ac:dyDescent="0.35">
      <c r="B35" s="43" t="s">
        <v>183</v>
      </c>
      <c r="C35" s="45">
        <f>IF(F30&gt;0, C30/F30, 0)</f>
        <v>0</v>
      </c>
      <c r="D35" s="45">
        <f>IF(F30&gt;0, D30/F30, 0)</f>
        <v>0</v>
      </c>
      <c r="E35" s="45">
        <f>IF(F30&gt;0, E30/F30, 0)</f>
        <v>1</v>
      </c>
      <c r="F35" s="46" t="s">
        <v>25</v>
      </c>
    </row>
    <row r="40" spans="2:6" ht="18.5" x14ac:dyDescent="0.45">
      <c r="B40" s="39" t="s">
        <v>496</v>
      </c>
    </row>
    <row r="42" spans="2:6" x14ac:dyDescent="0.35">
      <c r="B42" s="53" t="s">
        <v>488</v>
      </c>
    </row>
    <row r="43" spans="2:6" x14ac:dyDescent="0.35">
      <c r="B43" s="41" t="s">
        <v>7</v>
      </c>
      <c r="C43" s="41" t="s">
        <v>489</v>
      </c>
      <c r="D43" s="41" t="s">
        <v>490</v>
      </c>
      <c r="E43" s="41" t="s">
        <v>491</v>
      </c>
      <c r="F43" s="41" t="s">
        <v>492</v>
      </c>
    </row>
    <row r="44" spans="2:6" x14ac:dyDescent="0.35">
      <c r="B44" s="43" t="s">
        <v>497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498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499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500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501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59</v>
      </c>
      <c r="F49" s="44">
        <f t="shared" si="0"/>
        <v>59</v>
      </c>
    </row>
    <row r="51" spans="2:6" x14ac:dyDescent="0.35">
      <c r="B51" s="53" t="s">
        <v>494</v>
      </c>
    </row>
    <row r="52" spans="2:6" x14ac:dyDescent="0.35">
      <c r="B52" s="54" t="s">
        <v>7</v>
      </c>
      <c r="C52" s="54" t="s">
        <v>489</v>
      </c>
      <c r="D52" s="54" t="s">
        <v>490</v>
      </c>
      <c r="E52" s="54" t="s">
        <v>491</v>
      </c>
      <c r="F52" s="54" t="s">
        <v>25</v>
      </c>
    </row>
    <row r="53" spans="2:6" x14ac:dyDescent="0.35">
      <c r="B53" s="43" t="s">
        <v>497</v>
      </c>
      <c r="C53" s="45">
        <f t="shared" ref="C53:C58" si="1">IF(F44&gt;0, C44/F44, 0)</f>
        <v>0</v>
      </c>
      <c r="D53" s="45">
        <f t="shared" ref="D53:D58" si="2">IF(F44&gt;0, D44/F44, 0)</f>
        <v>0</v>
      </c>
      <c r="E53" s="45">
        <f t="shared" ref="E53:E58" si="3">IF(F44&gt;0, E44/F44, 0)</f>
        <v>0</v>
      </c>
      <c r="F53" s="46" t="s">
        <v>25</v>
      </c>
    </row>
    <row r="54" spans="2:6" x14ac:dyDescent="0.35">
      <c r="B54" s="43" t="s">
        <v>498</v>
      </c>
      <c r="C54" s="45">
        <f t="shared" si="1"/>
        <v>0</v>
      </c>
      <c r="D54" s="45">
        <f t="shared" si="2"/>
        <v>0</v>
      </c>
      <c r="E54" s="45">
        <f t="shared" si="3"/>
        <v>0</v>
      </c>
      <c r="F54" s="46" t="s">
        <v>25</v>
      </c>
    </row>
    <row r="55" spans="2:6" x14ac:dyDescent="0.35">
      <c r="B55" s="43" t="s">
        <v>499</v>
      </c>
      <c r="C55" s="45">
        <f t="shared" si="1"/>
        <v>0</v>
      </c>
      <c r="D55" s="45">
        <f t="shared" si="2"/>
        <v>0</v>
      </c>
      <c r="E55" s="45">
        <f t="shared" si="3"/>
        <v>0</v>
      </c>
      <c r="F55" s="46" t="s">
        <v>25</v>
      </c>
    </row>
    <row r="56" spans="2:6" x14ac:dyDescent="0.35">
      <c r="B56" s="43" t="s">
        <v>500</v>
      </c>
      <c r="C56" s="45">
        <f t="shared" si="1"/>
        <v>0</v>
      </c>
      <c r="D56" s="45">
        <f t="shared" si="2"/>
        <v>0</v>
      </c>
      <c r="E56" s="45">
        <f t="shared" si="3"/>
        <v>0</v>
      </c>
      <c r="F56" s="46" t="s">
        <v>25</v>
      </c>
    </row>
    <row r="57" spans="2:6" x14ac:dyDescent="0.35">
      <c r="B57" s="43" t="s">
        <v>501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502</v>
      </c>
    </row>
    <row r="65" spans="2:6" x14ac:dyDescent="0.35">
      <c r="B65" s="53" t="s">
        <v>488</v>
      </c>
    </row>
    <row r="66" spans="2:6" x14ac:dyDescent="0.35">
      <c r="B66" s="41" t="s">
        <v>3</v>
      </c>
      <c r="C66" s="41" t="s">
        <v>489</v>
      </c>
      <c r="D66" s="41" t="s">
        <v>490</v>
      </c>
      <c r="E66" s="41" t="s">
        <v>491</v>
      </c>
      <c r="F66" s="41" t="s">
        <v>492</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59</v>
      </c>
      <c r="F67" s="44">
        <f>SUM(C67:E67)</f>
        <v>59</v>
      </c>
    </row>
    <row r="69" spans="2:6" x14ac:dyDescent="0.35">
      <c r="B69" s="53" t="s">
        <v>494</v>
      </c>
    </row>
    <row r="70" spans="2:6" x14ac:dyDescent="0.35">
      <c r="B70" s="54" t="s">
        <v>3</v>
      </c>
      <c r="C70" s="54" t="s">
        <v>489</v>
      </c>
      <c r="D70" s="54" t="s">
        <v>490</v>
      </c>
      <c r="E70" s="54" t="s">
        <v>491</v>
      </c>
      <c r="F70" s="54" t="s">
        <v>25</v>
      </c>
    </row>
    <row r="71" spans="2:6" x14ac:dyDescent="0.35">
      <c r="B71" s="43" t="s">
        <v>20</v>
      </c>
      <c r="C71" s="45">
        <f>IF(F67&gt;0, C67/F67, 0)</f>
        <v>0</v>
      </c>
      <c r="D71" s="45">
        <f>IF(F67&gt;0, D67/F67, 0)</f>
        <v>0</v>
      </c>
      <c r="E71" s="45">
        <f>IF(F67&gt;0, E67/F67, 0)</f>
        <v>1</v>
      </c>
      <c r="F71" s="46" t="s">
        <v>25</v>
      </c>
    </row>
    <row r="76" spans="2:6" ht="18.5" x14ac:dyDescent="0.45">
      <c r="B76" s="39" t="s">
        <v>503</v>
      </c>
    </row>
    <row r="78" spans="2:6" x14ac:dyDescent="0.35">
      <c r="B78" s="53" t="s">
        <v>488</v>
      </c>
    </row>
    <row r="79" spans="2:6" x14ac:dyDescent="0.35">
      <c r="B79" s="41" t="s">
        <v>5</v>
      </c>
      <c r="C79" s="41" t="s">
        <v>489</v>
      </c>
      <c r="D79" s="41" t="s">
        <v>490</v>
      </c>
      <c r="E79" s="41" t="s">
        <v>491</v>
      </c>
      <c r="F79" s="41" t="s">
        <v>492</v>
      </c>
    </row>
    <row r="80" spans="2:6" x14ac:dyDescent="0.35">
      <c r="B80" s="43" t="s">
        <v>504</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505</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506</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507</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59</v>
      </c>
      <c r="F84" s="44">
        <f>SUM(C84:E84)</f>
        <v>59</v>
      </c>
    </row>
    <row r="86" spans="2:6" x14ac:dyDescent="0.35">
      <c r="B86" s="53" t="s">
        <v>494</v>
      </c>
    </row>
    <row r="87" spans="2:6" x14ac:dyDescent="0.35">
      <c r="B87" s="54" t="s">
        <v>5</v>
      </c>
      <c r="C87" s="54" t="s">
        <v>489</v>
      </c>
      <c r="D87" s="54" t="s">
        <v>490</v>
      </c>
      <c r="E87" s="54" t="s">
        <v>491</v>
      </c>
      <c r="F87" s="54" t="s">
        <v>25</v>
      </c>
    </row>
    <row r="88" spans="2:6" x14ac:dyDescent="0.35">
      <c r="B88" s="43" t="s">
        <v>504</v>
      </c>
      <c r="C88" s="45">
        <f>IF(F80&gt;0, C80/F80, 0)</f>
        <v>0</v>
      </c>
      <c r="D88" s="45">
        <f>IF(F80&gt;0, D80/F80, 0)</f>
        <v>0</v>
      </c>
      <c r="E88" s="45">
        <f>IF(F80&gt;0, E80/F80, 0)</f>
        <v>0</v>
      </c>
      <c r="F88" s="46" t="s">
        <v>25</v>
      </c>
    </row>
    <row r="89" spans="2:6" x14ac:dyDescent="0.35">
      <c r="B89" s="43" t="s">
        <v>505</v>
      </c>
      <c r="C89" s="45">
        <f>IF(F81&gt;0, C81/F81, 0)</f>
        <v>0</v>
      </c>
      <c r="D89" s="45">
        <f>IF(F81&gt;0, D81/F81, 0)</f>
        <v>0</v>
      </c>
      <c r="E89" s="45">
        <f>IF(F81&gt;0, E81/F81, 0)</f>
        <v>0</v>
      </c>
      <c r="F89" s="46" t="s">
        <v>25</v>
      </c>
    </row>
    <row r="90" spans="2:6" x14ac:dyDescent="0.35">
      <c r="B90" s="43" t="s">
        <v>506</v>
      </c>
      <c r="C90" s="45">
        <f>IF(F82&gt;0, C82/F82, 0)</f>
        <v>0</v>
      </c>
      <c r="D90" s="45">
        <f>IF(F82&gt;0, D82/F82, 0)</f>
        <v>0</v>
      </c>
      <c r="E90" s="45">
        <f>IF(F82&gt;0, E82/F82, 0)</f>
        <v>0</v>
      </c>
      <c r="F90" s="46" t="s">
        <v>25</v>
      </c>
    </row>
    <row r="91" spans="2:6" x14ac:dyDescent="0.35">
      <c r="B91" s="43" t="s">
        <v>507</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508</v>
      </c>
    </row>
    <row r="99" spans="2:6" x14ac:dyDescent="0.35">
      <c r="B99" s="53" t="s">
        <v>488</v>
      </c>
    </row>
    <row r="100" spans="2:6" x14ac:dyDescent="0.35">
      <c r="B100" s="41" t="s">
        <v>509</v>
      </c>
      <c r="C100" s="41" t="s">
        <v>489</v>
      </c>
      <c r="D100" s="41" t="s">
        <v>490</v>
      </c>
      <c r="E100" s="41" t="s">
        <v>491</v>
      </c>
      <c r="F100" s="41" t="s">
        <v>492</v>
      </c>
    </row>
    <row r="101" spans="2:6" x14ac:dyDescent="0.35">
      <c r="B101" s="43" t="s">
        <v>510</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511</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512</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59</v>
      </c>
      <c r="F104" s="44">
        <f>SUM(C104:E104)</f>
        <v>59</v>
      </c>
    </row>
    <row r="106" spans="2:6" x14ac:dyDescent="0.35">
      <c r="B106" s="53" t="s">
        <v>494</v>
      </c>
    </row>
    <row r="107" spans="2:6" x14ac:dyDescent="0.35">
      <c r="B107" s="54" t="s">
        <v>509</v>
      </c>
      <c r="C107" s="54" t="s">
        <v>489</v>
      </c>
      <c r="D107" s="54" t="s">
        <v>490</v>
      </c>
      <c r="E107" s="54" t="s">
        <v>491</v>
      </c>
      <c r="F107" s="54" t="s">
        <v>25</v>
      </c>
    </row>
    <row r="108" spans="2:6" x14ac:dyDescent="0.35">
      <c r="B108" s="43" t="s">
        <v>510</v>
      </c>
      <c r="C108" s="45">
        <f>IF(F101&gt;0, C101/F101, 0)</f>
        <v>0</v>
      </c>
      <c r="D108" s="45">
        <f>IF(F101&gt;0, D101/F101, 0)</f>
        <v>0</v>
      </c>
      <c r="E108" s="45">
        <f>IF(F101&gt;0, E101/F101, 0)</f>
        <v>0</v>
      </c>
      <c r="F108" s="46" t="s">
        <v>25</v>
      </c>
    </row>
    <row r="109" spans="2:6" x14ac:dyDescent="0.35">
      <c r="B109" s="43" t="s">
        <v>511</v>
      </c>
      <c r="C109" s="45">
        <f>IF(F102&gt;0, C102/F102, 0)</f>
        <v>0</v>
      </c>
      <c r="D109" s="45">
        <f>IF(F102&gt;0, D102/F102, 0)</f>
        <v>0</v>
      </c>
      <c r="E109" s="45">
        <f>IF(F102&gt;0, E102/F102, 0)</f>
        <v>0</v>
      </c>
      <c r="F109" s="46" t="s">
        <v>25</v>
      </c>
    </row>
    <row r="110" spans="2:6" x14ac:dyDescent="0.35">
      <c r="B110" s="43" t="s">
        <v>512</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513</v>
      </c>
      <c r="J116" s="39" t="s">
        <v>514</v>
      </c>
    </row>
    <row r="117" spans="2:15" x14ac:dyDescent="0.35">
      <c r="B117" s="41" t="s">
        <v>7</v>
      </c>
      <c r="C117" s="112" t="s">
        <v>515</v>
      </c>
      <c r="D117" s="112"/>
      <c r="E117" s="41" t="s">
        <v>481</v>
      </c>
      <c r="F117" s="41" t="s">
        <v>489</v>
      </c>
      <c r="G117" s="112" t="s">
        <v>516</v>
      </c>
      <c r="H117" s="112"/>
      <c r="J117" s="41" t="s">
        <v>7</v>
      </c>
      <c r="K117" s="41" t="s">
        <v>504</v>
      </c>
      <c r="L117" s="41" t="s">
        <v>505</v>
      </c>
      <c r="M117" s="41" t="s">
        <v>506</v>
      </c>
      <c r="N117" s="41" t="s">
        <v>507</v>
      </c>
      <c r="O117" s="41" t="s">
        <v>22</v>
      </c>
    </row>
    <row r="118" spans="2:15" x14ac:dyDescent="0.35">
      <c r="B118" s="47" t="s">
        <v>497</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497</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498</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498</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499</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499</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500</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500</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501</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501</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59</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59</v>
      </c>
    </row>
    <row r="130" spans="2:24" ht="21" x14ac:dyDescent="0.5">
      <c r="B130" s="39" t="s">
        <v>517</v>
      </c>
      <c r="P130" s="56" t="s">
        <v>518</v>
      </c>
    </row>
    <row r="132" spans="2:24" ht="60" customHeight="1" x14ac:dyDescent="0.35">
      <c r="B132" s="115" t="s">
        <v>519</v>
      </c>
      <c r="C132" s="108"/>
      <c r="D132" s="108"/>
      <c r="E132" s="108"/>
      <c r="F132" s="108"/>
      <c r="P132" s="115" t="s">
        <v>520</v>
      </c>
      <c r="Q132" s="108"/>
      <c r="R132" s="108"/>
      <c r="S132" s="108"/>
      <c r="T132" s="108"/>
      <c r="U132" s="108"/>
      <c r="V132" s="108"/>
      <c r="W132" s="108"/>
    </row>
    <row r="134" spans="2:24" ht="30" customHeight="1" x14ac:dyDescent="0.35">
      <c r="P134" s="57" t="s">
        <v>521</v>
      </c>
      <c r="Q134" s="58">
        <f>C16</f>
        <v>0</v>
      </c>
      <c r="R134" s="59"/>
      <c r="S134" s="58">
        <f>C80</f>
        <v>0</v>
      </c>
      <c r="T134" s="59"/>
      <c r="U134" s="58">
        <f>C81</f>
        <v>0</v>
      </c>
      <c r="V134" s="59"/>
      <c r="W134" s="58">
        <f>C82</f>
        <v>0</v>
      </c>
      <c r="X134" s="59"/>
    </row>
    <row r="135" spans="2:24" ht="35" customHeight="1" x14ac:dyDescent="0.35">
      <c r="P135" s="60" t="s">
        <v>522</v>
      </c>
      <c r="Q135" s="60" t="s">
        <v>523</v>
      </c>
      <c r="R135" s="60" t="s">
        <v>524</v>
      </c>
      <c r="S135" s="60" t="s">
        <v>525</v>
      </c>
      <c r="T135" s="60" t="s">
        <v>526</v>
      </c>
      <c r="U135" s="60" t="s">
        <v>527</v>
      </c>
      <c r="V135" s="60" t="s">
        <v>528</v>
      </c>
      <c r="W135" s="60" t="s">
        <v>529</v>
      </c>
      <c r="X135" s="60" t="s">
        <v>530</v>
      </c>
    </row>
    <row r="136" spans="2:24" x14ac:dyDescent="0.35">
      <c r="O136" s="61" t="s">
        <v>531</v>
      </c>
      <c r="P136" s="62" t="s">
        <v>532</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533</v>
      </c>
      <c r="P171" s="56" t="s">
        <v>534</v>
      </c>
    </row>
    <row r="173" spans="2:24" ht="45" customHeight="1" x14ac:dyDescent="0.35">
      <c r="B173" s="115" t="s">
        <v>535</v>
      </c>
      <c r="C173" s="108"/>
      <c r="D173" s="108"/>
      <c r="E173" s="108"/>
      <c r="F173" s="108"/>
      <c r="P173" s="115" t="s">
        <v>536</v>
      </c>
      <c r="Q173" s="108"/>
      <c r="R173" s="108"/>
      <c r="S173" s="108"/>
      <c r="T173" s="108"/>
      <c r="U173" s="108"/>
    </row>
    <row r="174" spans="2:24" ht="35" customHeight="1" x14ac:dyDescent="0.35">
      <c r="P174" s="112" t="s">
        <v>537</v>
      </c>
      <c r="Q174" s="112"/>
      <c r="R174" s="112" t="s">
        <v>538</v>
      </c>
      <c r="S174" s="112"/>
      <c r="T174" s="112"/>
    </row>
    <row r="175" spans="2:24" ht="30" customHeight="1" x14ac:dyDescent="0.35">
      <c r="P175" s="116">
        <v>0</v>
      </c>
      <c r="Q175" s="117"/>
      <c r="R175" s="118" t="s">
        <v>539</v>
      </c>
      <c r="S175" s="119"/>
      <c r="T175" s="119"/>
    </row>
    <row r="178" spans="16:22" ht="25" customHeight="1" x14ac:dyDescent="0.35">
      <c r="P178" s="65" t="s">
        <v>522</v>
      </c>
      <c r="Q178" s="65" t="s">
        <v>540</v>
      </c>
      <c r="R178" s="65" t="s">
        <v>541</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405</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60"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31</v>
      </c>
      <c r="B4" s="2" t="s">
        <v>39</v>
      </c>
      <c r="C4" s="1" t="s">
        <v>40</v>
      </c>
      <c r="D4" s="3" t="s">
        <v>20</v>
      </c>
      <c r="E4" s="3" t="s">
        <v>21</v>
      </c>
      <c r="F4" s="4" t="s">
        <v>22</v>
      </c>
      <c r="G4" s="4" t="s">
        <v>23</v>
      </c>
      <c r="H4" s="4" t="s">
        <v>24</v>
      </c>
      <c r="I4" s="4" t="s">
        <v>25</v>
      </c>
      <c r="J4" s="5" t="s">
        <v>25</v>
      </c>
      <c r="K4" s="5" t="s">
        <v>41</v>
      </c>
      <c r="L4" s="5" t="s">
        <v>42</v>
      </c>
      <c r="M4" s="5" t="s">
        <v>43</v>
      </c>
      <c r="N4" s="5" t="s">
        <v>44</v>
      </c>
      <c r="O4" s="5"/>
      <c r="P4" s="4" t="str">
        <f t="shared" si="0"/>
        <v>Outstanding</v>
      </c>
      <c r="Q4" s="13" t="s">
        <v>25</v>
      </c>
    </row>
    <row r="5" spans="1:17" ht="60" customHeight="1" x14ac:dyDescent="0.35">
      <c r="A5" s="11" t="s">
        <v>31</v>
      </c>
      <c r="B5" s="2" t="s">
        <v>45</v>
      </c>
      <c r="C5" s="1" t="s">
        <v>46</v>
      </c>
      <c r="D5" s="3" t="s">
        <v>20</v>
      </c>
      <c r="E5" s="3" t="s">
        <v>21</v>
      </c>
      <c r="F5" s="4" t="s">
        <v>22</v>
      </c>
      <c r="G5" s="4" t="s">
        <v>23</v>
      </c>
      <c r="H5" s="4" t="s">
        <v>24</v>
      </c>
      <c r="I5" s="4" t="s">
        <v>25</v>
      </c>
      <c r="J5" s="5" t="s">
        <v>25</v>
      </c>
      <c r="K5" s="5" t="s">
        <v>47</v>
      </c>
      <c r="L5" s="5" t="s">
        <v>48</v>
      </c>
      <c r="M5" s="5" t="s">
        <v>49</v>
      </c>
      <c r="N5" s="5" t="s">
        <v>50</v>
      </c>
      <c r="O5" s="5" t="s">
        <v>51</v>
      </c>
      <c r="P5" s="4" t="str">
        <f t="shared" si="0"/>
        <v>Outstanding</v>
      </c>
      <c r="Q5" s="13" t="s">
        <v>25</v>
      </c>
    </row>
    <row r="6" spans="1:17" ht="60" customHeight="1" x14ac:dyDescent="0.35">
      <c r="A6" s="11" t="s">
        <v>31</v>
      </c>
      <c r="B6" s="2" t="s">
        <v>52</v>
      </c>
      <c r="C6" s="1" t="s">
        <v>53</v>
      </c>
      <c r="D6" s="3" t="s">
        <v>20</v>
      </c>
      <c r="E6" s="3" t="s">
        <v>21</v>
      </c>
      <c r="F6" s="4" t="s">
        <v>22</v>
      </c>
      <c r="G6" s="4" t="s">
        <v>23</v>
      </c>
      <c r="H6" s="4" t="s">
        <v>24</v>
      </c>
      <c r="I6" s="4" t="s">
        <v>25</v>
      </c>
      <c r="J6" s="5" t="s">
        <v>25</v>
      </c>
      <c r="K6" s="5" t="s">
        <v>54</v>
      </c>
      <c r="L6" s="5" t="s">
        <v>55</v>
      </c>
      <c r="M6" s="5" t="s">
        <v>56</v>
      </c>
      <c r="N6" s="5" t="s">
        <v>57</v>
      </c>
      <c r="O6" s="5" t="s">
        <v>58</v>
      </c>
      <c r="P6" s="4" t="str">
        <f t="shared" si="0"/>
        <v>Outstanding</v>
      </c>
      <c r="Q6" s="13" t="s">
        <v>25</v>
      </c>
    </row>
    <row r="7" spans="1:17" ht="60" customHeight="1" x14ac:dyDescent="0.35">
      <c r="A7" s="11" t="s">
        <v>59</v>
      </c>
      <c r="B7" s="2" t="s">
        <v>60</v>
      </c>
      <c r="C7" s="1" t="s">
        <v>61</v>
      </c>
      <c r="D7" s="3" t="s">
        <v>20</v>
      </c>
      <c r="E7" s="3" t="s">
        <v>21</v>
      </c>
      <c r="F7" s="4" t="s">
        <v>22</v>
      </c>
      <c r="G7" s="4" t="s">
        <v>23</v>
      </c>
      <c r="H7" s="4" t="s">
        <v>24</v>
      </c>
      <c r="I7" s="4" t="s">
        <v>25</v>
      </c>
      <c r="J7" s="5" t="s">
        <v>25</v>
      </c>
      <c r="K7" s="5" t="s">
        <v>62</v>
      </c>
      <c r="L7" s="5" t="s">
        <v>63</v>
      </c>
      <c r="M7" s="5" t="s">
        <v>64</v>
      </c>
      <c r="N7" s="5" t="s">
        <v>65</v>
      </c>
      <c r="O7" s="5" t="s">
        <v>66</v>
      </c>
      <c r="P7" s="4" t="str">
        <f t="shared" si="0"/>
        <v>Outstanding</v>
      </c>
      <c r="Q7" s="13" t="s">
        <v>25</v>
      </c>
    </row>
    <row r="8" spans="1:17" ht="60" customHeight="1" x14ac:dyDescent="0.35">
      <c r="A8" s="11" t="s">
        <v>59</v>
      </c>
      <c r="B8" s="2" t="s">
        <v>67</v>
      </c>
      <c r="C8" s="1" t="s">
        <v>68</v>
      </c>
      <c r="D8" s="3" t="s">
        <v>20</v>
      </c>
      <c r="E8" s="3" t="s">
        <v>21</v>
      </c>
      <c r="F8" s="4" t="s">
        <v>22</v>
      </c>
      <c r="G8" s="4" t="s">
        <v>23</v>
      </c>
      <c r="H8" s="4" t="s">
        <v>24</v>
      </c>
      <c r="I8" s="4" t="s">
        <v>25</v>
      </c>
      <c r="J8" s="5" t="s">
        <v>25</v>
      </c>
      <c r="K8" s="5" t="s">
        <v>69</v>
      </c>
      <c r="L8" s="5" t="s">
        <v>70</v>
      </c>
      <c r="M8" s="5" t="s">
        <v>64</v>
      </c>
      <c r="N8" s="5" t="s">
        <v>71</v>
      </c>
      <c r="O8" s="5" t="s">
        <v>66</v>
      </c>
      <c r="P8" s="4" t="str">
        <f t="shared" si="0"/>
        <v>Outstanding</v>
      </c>
      <c r="Q8" s="13" t="s">
        <v>25</v>
      </c>
    </row>
    <row r="9" spans="1:17" ht="60" customHeight="1" x14ac:dyDescent="0.35">
      <c r="A9" s="11" t="s">
        <v>59</v>
      </c>
      <c r="B9" s="2" t="s">
        <v>72</v>
      </c>
      <c r="C9" s="1" t="s">
        <v>73</v>
      </c>
      <c r="D9" s="3" t="s">
        <v>20</v>
      </c>
      <c r="E9" s="3" t="s">
        <v>21</v>
      </c>
      <c r="F9" s="4" t="s">
        <v>22</v>
      </c>
      <c r="G9" s="4" t="s">
        <v>23</v>
      </c>
      <c r="H9" s="4" t="s">
        <v>24</v>
      </c>
      <c r="I9" s="4" t="s">
        <v>25</v>
      </c>
      <c r="J9" s="5" t="s">
        <v>25</v>
      </c>
      <c r="K9" s="5" t="s">
        <v>74</v>
      </c>
      <c r="L9" s="5" t="s">
        <v>75</v>
      </c>
      <c r="M9" s="5" t="s">
        <v>64</v>
      </c>
      <c r="N9" s="5" t="s">
        <v>76</v>
      </c>
      <c r="O9" s="5" t="s">
        <v>66</v>
      </c>
      <c r="P9" s="4" t="str">
        <f t="shared" si="0"/>
        <v>Outstanding</v>
      </c>
      <c r="Q9" s="13" t="s">
        <v>25</v>
      </c>
    </row>
    <row r="10" spans="1:17" ht="60" customHeight="1" x14ac:dyDescent="0.35">
      <c r="A10" s="11" t="s">
        <v>59</v>
      </c>
      <c r="B10" s="2" t="s">
        <v>77</v>
      </c>
      <c r="C10" s="1" t="s">
        <v>78</v>
      </c>
      <c r="D10" s="3" t="s">
        <v>20</v>
      </c>
      <c r="E10" s="3" t="s">
        <v>21</v>
      </c>
      <c r="F10" s="4" t="s">
        <v>22</v>
      </c>
      <c r="G10" s="4" t="s">
        <v>23</v>
      </c>
      <c r="H10" s="4" t="s">
        <v>24</v>
      </c>
      <c r="I10" s="4" t="s">
        <v>25</v>
      </c>
      <c r="J10" s="5" t="s">
        <v>25</v>
      </c>
      <c r="K10" s="5" t="s">
        <v>79</v>
      </c>
      <c r="L10" s="5" t="s">
        <v>80</v>
      </c>
      <c r="M10" s="5" t="s">
        <v>81</v>
      </c>
      <c r="N10" s="5" t="s">
        <v>82</v>
      </c>
      <c r="O10" s="5" t="s">
        <v>66</v>
      </c>
      <c r="P10" s="4" t="str">
        <f t="shared" si="0"/>
        <v>Outstanding</v>
      </c>
      <c r="Q10" s="13" t="s">
        <v>25</v>
      </c>
    </row>
    <row r="11" spans="1:17" ht="60" customHeight="1" x14ac:dyDescent="0.35">
      <c r="A11" s="11" t="s">
        <v>59</v>
      </c>
      <c r="B11" s="2" t="s">
        <v>83</v>
      </c>
      <c r="C11" s="1" t="s">
        <v>84</v>
      </c>
      <c r="D11" s="3" t="s">
        <v>20</v>
      </c>
      <c r="E11" s="3" t="s">
        <v>21</v>
      </c>
      <c r="F11" s="4" t="s">
        <v>22</v>
      </c>
      <c r="G11" s="4" t="s">
        <v>23</v>
      </c>
      <c r="H11" s="4" t="s">
        <v>24</v>
      </c>
      <c r="I11" s="4" t="s">
        <v>25</v>
      </c>
      <c r="J11" s="5" t="s">
        <v>25</v>
      </c>
      <c r="K11" s="5" t="s">
        <v>85</v>
      </c>
      <c r="L11" s="5" t="s">
        <v>86</v>
      </c>
      <c r="M11" s="5" t="s">
        <v>87</v>
      </c>
      <c r="N11" s="5" t="s">
        <v>88</v>
      </c>
      <c r="O11" s="5" t="s">
        <v>66</v>
      </c>
      <c r="P11" s="4" t="str">
        <f t="shared" si="0"/>
        <v>Outstanding</v>
      </c>
      <c r="Q11" s="13" t="s">
        <v>25</v>
      </c>
    </row>
    <row r="12" spans="1:17" ht="60" customHeight="1" x14ac:dyDescent="0.35">
      <c r="A12" s="11" t="s">
        <v>59</v>
      </c>
      <c r="B12" s="2" t="s">
        <v>89</v>
      </c>
      <c r="C12" s="1" t="s">
        <v>90</v>
      </c>
      <c r="D12" s="3" t="s">
        <v>20</v>
      </c>
      <c r="E12" s="3" t="s">
        <v>21</v>
      </c>
      <c r="F12" s="4" t="s">
        <v>22</v>
      </c>
      <c r="G12" s="4" t="s">
        <v>23</v>
      </c>
      <c r="H12" s="4" t="s">
        <v>24</v>
      </c>
      <c r="I12" s="4" t="s">
        <v>25</v>
      </c>
      <c r="J12" s="5" t="s">
        <v>25</v>
      </c>
      <c r="K12" s="5" t="s">
        <v>91</v>
      </c>
      <c r="L12" s="5" t="s">
        <v>92</v>
      </c>
      <c r="M12" s="5" t="s">
        <v>64</v>
      </c>
      <c r="N12" s="5" t="s">
        <v>93</v>
      </c>
      <c r="O12" s="5" t="s">
        <v>66</v>
      </c>
      <c r="P12" s="4" t="str">
        <f t="shared" si="0"/>
        <v>Outstanding</v>
      </c>
      <c r="Q12" s="13" t="s">
        <v>25</v>
      </c>
    </row>
    <row r="13" spans="1:17" ht="60" customHeight="1" x14ac:dyDescent="0.35">
      <c r="A13" s="11" t="s">
        <v>59</v>
      </c>
      <c r="B13" s="2" t="s">
        <v>94</v>
      </c>
      <c r="C13" s="1" t="s">
        <v>95</v>
      </c>
      <c r="D13" s="3" t="s">
        <v>20</v>
      </c>
      <c r="E13" s="3" t="s">
        <v>21</v>
      </c>
      <c r="F13" s="4" t="s">
        <v>22</v>
      </c>
      <c r="G13" s="4" t="s">
        <v>23</v>
      </c>
      <c r="H13" s="4" t="s">
        <v>24</v>
      </c>
      <c r="I13" s="4" t="s">
        <v>25</v>
      </c>
      <c r="J13" s="5" t="s">
        <v>25</v>
      </c>
      <c r="K13" s="5" t="s">
        <v>96</v>
      </c>
      <c r="L13" s="5" t="s">
        <v>97</v>
      </c>
      <c r="M13" s="5" t="s">
        <v>98</v>
      </c>
      <c r="N13" s="5" t="s">
        <v>99</v>
      </c>
      <c r="O13" s="5" t="s">
        <v>66</v>
      </c>
      <c r="P13" s="4" t="str">
        <f t="shared" si="0"/>
        <v>Outstanding</v>
      </c>
      <c r="Q13" s="13" t="s">
        <v>25</v>
      </c>
    </row>
    <row r="14" spans="1:17" ht="60" customHeight="1" x14ac:dyDescent="0.35">
      <c r="A14" s="11" t="s">
        <v>59</v>
      </c>
      <c r="B14" s="2" t="s">
        <v>100</v>
      </c>
      <c r="C14" s="1" t="s">
        <v>101</v>
      </c>
      <c r="D14" s="3" t="s">
        <v>20</v>
      </c>
      <c r="E14" s="3" t="s">
        <v>21</v>
      </c>
      <c r="F14" s="4" t="s">
        <v>22</v>
      </c>
      <c r="G14" s="4" t="s">
        <v>23</v>
      </c>
      <c r="H14" s="4" t="s">
        <v>24</v>
      </c>
      <c r="I14" s="4" t="s">
        <v>25</v>
      </c>
      <c r="J14" s="5" t="s">
        <v>25</v>
      </c>
      <c r="K14" s="5" t="s">
        <v>102</v>
      </c>
      <c r="L14" s="5" t="s">
        <v>103</v>
      </c>
      <c r="M14" s="5" t="s">
        <v>104</v>
      </c>
      <c r="N14" s="5" t="s">
        <v>105</v>
      </c>
      <c r="O14" s="5" t="s">
        <v>66</v>
      </c>
      <c r="P14" s="4" t="str">
        <f t="shared" si="0"/>
        <v>Outstanding</v>
      </c>
      <c r="Q14" s="13" t="s">
        <v>25</v>
      </c>
    </row>
    <row r="15" spans="1:17" ht="60" customHeight="1" x14ac:dyDescent="0.35">
      <c r="A15" s="11" t="s">
        <v>59</v>
      </c>
      <c r="B15" s="2" t="s">
        <v>106</v>
      </c>
      <c r="C15" s="1" t="s">
        <v>107</v>
      </c>
      <c r="D15" s="3" t="s">
        <v>20</v>
      </c>
      <c r="E15" s="3" t="s">
        <v>21</v>
      </c>
      <c r="F15" s="4" t="s">
        <v>22</v>
      </c>
      <c r="G15" s="4" t="s">
        <v>23</v>
      </c>
      <c r="H15" s="4" t="s">
        <v>24</v>
      </c>
      <c r="I15" s="4" t="s">
        <v>25</v>
      </c>
      <c r="J15" s="5" t="s">
        <v>25</v>
      </c>
      <c r="K15" s="5" t="s">
        <v>108</v>
      </c>
      <c r="L15" s="5" t="s">
        <v>109</v>
      </c>
      <c r="M15" s="5" t="s">
        <v>64</v>
      </c>
      <c r="N15" s="5" t="s">
        <v>110</v>
      </c>
      <c r="O15" s="5" t="s">
        <v>66</v>
      </c>
      <c r="P15" s="4" t="str">
        <f t="shared" si="0"/>
        <v>Outstanding</v>
      </c>
      <c r="Q15" s="13" t="s">
        <v>25</v>
      </c>
    </row>
    <row r="16" spans="1:17" ht="60" customHeight="1" x14ac:dyDescent="0.35">
      <c r="A16" s="11" t="s">
        <v>59</v>
      </c>
      <c r="B16" s="2" t="s">
        <v>111</v>
      </c>
      <c r="C16" s="1" t="s">
        <v>112</v>
      </c>
      <c r="D16" s="3" t="s">
        <v>20</v>
      </c>
      <c r="E16" s="3" t="s">
        <v>21</v>
      </c>
      <c r="F16" s="4" t="s">
        <v>22</v>
      </c>
      <c r="G16" s="4" t="s">
        <v>23</v>
      </c>
      <c r="H16" s="4" t="s">
        <v>24</v>
      </c>
      <c r="I16" s="4" t="s">
        <v>25</v>
      </c>
      <c r="J16" s="5" t="s">
        <v>25</v>
      </c>
      <c r="K16" s="5" t="s">
        <v>113</v>
      </c>
      <c r="L16" s="5" t="s">
        <v>114</v>
      </c>
      <c r="M16" s="5" t="s">
        <v>64</v>
      </c>
      <c r="N16" s="5" t="s">
        <v>115</v>
      </c>
      <c r="O16" s="5" t="s">
        <v>66</v>
      </c>
      <c r="P16" s="4" t="str">
        <f t="shared" si="0"/>
        <v>Outstanding</v>
      </c>
      <c r="Q16" s="13" t="s">
        <v>25</v>
      </c>
    </row>
    <row r="17" spans="1:17" ht="60" customHeight="1" x14ac:dyDescent="0.35">
      <c r="A17" s="11" t="s">
        <v>59</v>
      </c>
      <c r="B17" s="2" t="s">
        <v>116</v>
      </c>
      <c r="C17" s="1" t="s">
        <v>117</v>
      </c>
      <c r="D17" s="3" t="s">
        <v>20</v>
      </c>
      <c r="E17" s="3" t="s">
        <v>21</v>
      </c>
      <c r="F17" s="4" t="s">
        <v>22</v>
      </c>
      <c r="G17" s="4" t="s">
        <v>23</v>
      </c>
      <c r="H17" s="4" t="s">
        <v>24</v>
      </c>
      <c r="I17" s="4" t="s">
        <v>25</v>
      </c>
      <c r="J17" s="5" t="s">
        <v>25</v>
      </c>
      <c r="K17" s="5" t="s">
        <v>118</v>
      </c>
      <c r="L17" s="5" t="s">
        <v>119</v>
      </c>
      <c r="M17" s="5" t="s">
        <v>120</v>
      </c>
      <c r="N17" s="5" t="s">
        <v>121</v>
      </c>
      <c r="O17" s="5" t="s">
        <v>66</v>
      </c>
      <c r="P17" s="4" t="str">
        <f t="shared" si="0"/>
        <v>Outstanding</v>
      </c>
      <c r="Q17" s="13" t="s">
        <v>25</v>
      </c>
    </row>
    <row r="18" spans="1:17" ht="60" customHeight="1" x14ac:dyDescent="0.35">
      <c r="A18" s="11" t="s">
        <v>59</v>
      </c>
      <c r="B18" s="2" t="s">
        <v>122</v>
      </c>
      <c r="C18" s="1" t="s">
        <v>123</v>
      </c>
      <c r="D18" s="3" t="s">
        <v>20</v>
      </c>
      <c r="E18" s="3" t="s">
        <v>21</v>
      </c>
      <c r="F18" s="4" t="s">
        <v>22</v>
      </c>
      <c r="G18" s="4" t="s">
        <v>23</v>
      </c>
      <c r="H18" s="4" t="s">
        <v>24</v>
      </c>
      <c r="I18" s="4" t="s">
        <v>25</v>
      </c>
      <c r="J18" s="5" t="s">
        <v>25</v>
      </c>
      <c r="K18" s="5" t="s">
        <v>124</v>
      </c>
      <c r="L18" s="5" t="s">
        <v>125</v>
      </c>
      <c r="M18" s="5" t="s">
        <v>126</v>
      </c>
      <c r="N18" s="5" t="s">
        <v>127</v>
      </c>
      <c r="O18" s="5" t="s">
        <v>66</v>
      </c>
      <c r="P18" s="4" t="str">
        <f t="shared" si="0"/>
        <v>Outstanding</v>
      </c>
      <c r="Q18" s="13" t="s">
        <v>25</v>
      </c>
    </row>
    <row r="19" spans="1:17" ht="60" customHeight="1" x14ac:dyDescent="0.35">
      <c r="A19" s="11" t="s">
        <v>59</v>
      </c>
      <c r="B19" s="2" t="s">
        <v>128</v>
      </c>
      <c r="C19" s="1" t="s">
        <v>129</v>
      </c>
      <c r="D19" s="3" t="s">
        <v>20</v>
      </c>
      <c r="E19" s="3" t="s">
        <v>21</v>
      </c>
      <c r="F19" s="4" t="s">
        <v>22</v>
      </c>
      <c r="G19" s="4" t="s">
        <v>23</v>
      </c>
      <c r="H19" s="4" t="s">
        <v>24</v>
      </c>
      <c r="I19" s="4" t="s">
        <v>25</v>
      </c>
      <c r="J19" s="5" t="s">
        <v>25</v>
      </c>
      <c r="K19" s="5" t="s">
        <v>130</v>
      </c>
      <c r="L19" s="5" t="s">
        <v>131</v>
      </c>
      <c r="M19" s="5" t="s">
        <v>64</v>
      </c>
      <c r="N19" s="5" t="s">
        <v>132</v>
      </c>
      <c r="O19" s="5" t="s">
        <v>66</v>
      </c>
      <c r="P19" s="4" t="str">
        <f t="shared" si="0"/>
        <v>Outstanding</v>
      </c>
      <c r="Q19" s="13" t="s">
        <v>25</v>
      </c>
    </row>
    <row r="20" spans="1:17" ht="60" customHeight="1" x14ac:dyDescent="0.35">
      <c r="A20" s="11" t="s">
        <v>59</v>
      </c>
      <c r="B20" s="2" t="s">
        <v>133</v>
      </c>
      <c r="C20" s="1" t="s">
        <v>134</v>
      </c>
      <c r="D20" s="3" t="s">
        <v>20</v>
      </c>
      <c r="E20" s="3" t="s">
        <v>21</v>
      </c>
      <c r="F20" s="4" t="s">
        <v>22</v>
      </c>
      <c r="G20" s="4" t="s">
        <v>23</v>
      </c>
      <c r="H20" s="4" t="s">
        <v>24</v>
      </c>
      <c r="I20" s="4" t="s">
        <v>25</v>
      </c>
      <c r="J20" s="5" t="s">
        <v>25</v>
      </c>
      <c r="K20" s="5" t="s">
        <v>135</v>
      </c>
      <c r="L20" s="5" t="s">
        <v>136</v>
      </c>
      <c r="M20" s="5" t="s">
        <v>137</v>
      </c>
      <c r="N20" s="5" t="s">
        <v>138</v>
      </c>
      <c r="O20" s="5" t="s">
        <v>66</v>
      </c>
      <c r="P20" s="4" t="str">
        <f t="shared" si="0"/>
        <v>Outstanding</v>
      </c>
      <c r="Q20" s="13" t="s">
        <v>25</v>
      </c>
    </row>
    <row r="21" spans="1:17" ht="60" customHeight="1" x14ac:dyDescent="0.35">
      <c r="A21" s="11" t="s">
        <v>59</v>
      </c>
      <c r="B21" s="2" t="s">
        <v>139</v>
      </c>
      <c r="C21" s="1" t="s">
        <v>140</v>
      </c>
      <c r="D21" s="3" t="s">
        <v>20</v>
      </c>
      <c r="E21" s="3" t="s">
        <v>21</v>
      </c>
      <c r="F21" s="4" t="s">
        <v>22</v>
      </c>
      <c r="G21" s="4" t="s">
        <v>23</v>
      </c>
      <c r="H21" s="4" t="s">
        <v>24</v>
      </c>
      <c r="I21" s="4" t="s">
        <v>25</v>
      </c>
      <c r="J21" s="5" t="s">
        <v>25</v>
      </c>
      <c r="K21" s="5" t="s">
        <v>141</v>
      </c>
      <c r="L21" s="5" t="s">
        <v>142</v>
      </c>
      <c r="M21" s="5" t="s">
        <v>143</v>
      </c>
      <c r="N21" s="5" t="s">
        <v>144</v>
      </c>
      <c r="O21" s="5" t="s">
        <v>66</v>
      </c>
      <c r="P21" s="4" t="str">
        <f t="shared" si="0"/>
        <v>Outstanding</v>
      </c>
      <c r="Q21" s="13" t="s">
        <v>25</v>
      </c>
    </row>
    <row r="22" spans="1:17" ht="60" customHeight="1" x14ac:dyDescent="0.35">
      <c r="A22" s="11" t="s">
        <v>59</v>
      </c>
      <c r="B22" s="2" t="s">
        <v>145</v>
      </c>
      <c r="C22" s="1" t="s">
        <v>146</v>
      </c>
      <c r="D22" s="3" t="s">
        <v>20</v>
      </c>
      <c r="E22" s="3" t="s">
        <v>21</v>
      </c>
      <c r="F22" s="4" t="s">
        <v>22</v>
      </c>
      <c r="G22" s="4" t="s">
        <v>23</v>
      </c>
      <c r="H22" s="4" t="s">
        <v>24</v>
      </c>
      <c r="I22" s="4" t="s">
        <v>25</v>
      </c>
      <c r="J22" s="5" t="s">
        <v>25</v>
      </c>
      <c r="K22" s="5" t="s">
        <v>147</v>
      </c>
      <c r="L22" s="5" t="s">
        <v>148</v>
      </c>
      <c r="M22" s="5" t="s">
        <v>149</v>
      </c>
      <c r="N22" s="5" t="s">
        <v>150</v>
      </c>
      <c r="O22" s="5" t="s">
        <v>66</v>
      </c>
      <c r="P22" s="4" t="str">
        <f t="shared" si="0"/>
        <v>Outstanding</v>
      </c>
      <c r="Q22" s="13" t="s">
        <v>25</v>
      </c>
    </row>
    <row r="23" spans="1:17" ht="60" customHeight="1" x14ac:dyDescent="0.35">
      <c r="A23" s="11" t="s">
        <v>59</v>
      </c>
      <c r="B23" s="2" t="s">
        <v>151</v>
      </c>
      <c r="C23" s="1" t="s">
        <v>152</v>
      </c>
      <c r="D23" s="3" t="s">
        <v>20</v>
      </c>
      <c r="E23" s="3" t="s">
        <v>21</v>
      </c>
      <c r="F23" s="4" t="s">
        <v>22</v>
      </c>
      <c r="G23" s="4" t="s">
        <v>23</v>
      </c>
      <c r="H23" s="4" t="s">
        <v>24</v>
      </c>
      <c r="I23" s="4" t="s">
        <v>25</v>
      </c>
      <c r="J23" s="5" t="s">
        <v>25</v>
      </c>
      <c r="K23" s="5" t="s">
        <v>153</v>
      </c>
      <c r="L23" s="5" t="s">
        <v>154</v>
      </c>
      <c r="M23" s="5" t="s">
        <v>155</v>
      </c>
      <c r="N23" s="5" t="s">
        <v>156</v>
      </c>
      <c r="O23" s="5" t="s">
        <v>66</v>
      </c>
      <c r="P23" s="4" t="str">
        <f t="shared" si="0"/>
        <v>Outstanding</v>
      </c>
      <c r="Q23" s="13" t="s">
        <v>25</v>
      </c>
    </row>
    <row r="24" spans="1:17" ht="60" customHeight="1" x14ac:dyDescent="0.35">
      <c r="A24" s="11" t="s">
        <v>157</v>
      </c>
      <c r="B24" s="2" t="s">
        <v>158</v>
      </c>
      <c r="C24" s="1" t="s">
        <v>159</v>
      </c>
      <c r="D24" s="3" t="s">
        <v>20</v>
      </c>
      <c r="E24" s="3" t="s">
        <v>21</v>
      </c>
      <c r="F24" s="4" t="s">
        <v>22</v>
      </c>
      <c r="G24" s="4" t="s">
        <v>23</v>
      </c>
      <c r="H24" s="4" t="s">
        <v>24</v>
      </c>
      <c r="I24" s="4" t="s">
        <v>25</v>
      </c>
      <c r="J24" s="5" t="s">
        <v>25</v>
      </c>
      <c r="K24" s="5" t="s">
        <v>160</v>
      </c>
      <c r="L24" s="5" t="s">
        <v>161</v>
      </c>
      <c r="M24" s="5" t="s">
        <v>162</v>
      </c>
      <c r="N24" s="5" t="s">
        <v>163</v>
      </c>
      <c r="O24" s="5" t="s">
        <v>164</v>
      </c>
      <c r="P24" s="4" t="str">
        <f t="shared" si="0"/>
        <v>Outstanding</v>
      </c>
      <c r="Q24" s="13" t="s">
        <v>25</v>
      </c>
    </row>
    <row r="25" spans="1:17" ht="60" customHeight="1" x14ac:dyDescent="0.35">
      <c r="A25" s="11" t="s">
        <v>165</v>
      </c>
      <c r="B25" s="2" t="s">
        <v>166</v>
      </c>
      <c r="C25" s="1" t="s">
        <v>167</v>
      </c>
      <c r="D25" s="3" t="s">
        <v>20</v>
      </c>
      <c r="E25" s="3" t="s">
        <v>21</v>
      </c>
      <c r="F25" s="4" t="s">
        <v>22</v>
      </c>
      <c r="G25" s="4" t="s">
        <v>23</v>
      </c>
      <c r="H25" s="4" t="s">
        <v>24</v>
      </c>
      <c r="I25" s="4" t="s">
        <v>25</v>
      </c>
      <c r="J25" s="5" t="s">
        <v>25</v>
      </c>
      <c r="K25" s="5" t="s">
        <v>168</v>
      </c>
      <c r="L25" s="5" t="s">
        <v>169</v>
      </c>
      <c r="M25" s="5" t="s">
        <v>170</v>
      </c>
      <c r="N25" s="5" t="s">
        <v>171</v>
      </c>
      <c r="O25" s="5" t="s">
        <v>172</v>
      </c>
      <c r="P25" s="4" t="str">
        <f t="shared" si="0"/>
        <v>Outstanding</v>
      </c>
      <c r="Q25" s="13" t="s">
        <v>25</v>
      </c>
    </row>
    <row r="26" spans="1:17" ht="60" customHeight="1" x14ac:dyDescent="0.35">
      <c r="A26" s="11" t="s">
        <v>165</v>
      </c>
      <c r="B26" s="2" t="s">
        <v>173</v>
      </c>
      <c r="C26" s="1" t="s">
        <v>174</v>
      </c>
      <c r="D26" s="3" t="s">
        <v>20</v>
      </c>
      <c r="E26" s="3" t="s">
        <v>21</v>
      </c>
      <c r="F26" s="4" t="s">
        <v>22</v>
      </c>
      <c r="G26" s="4" t="s">
        <v>23</v>
      </c>
      <c r="H26" s="4" t="s">
        <v>24</v>
      </c>
      <c r="I26" s="4" t="s">
        <v>25</v>
      </c>
      <c r="J26" s="5" t="s">
        <v>25</v>
      </c>
      <c r="K26" s="5" t="s">
        <v>175</v>
      </c>
      <c r="L26" s="5" t="s">
        <v>176</v>
      </c>
      <c r="M26" s="5" t="s">
        <v>177</v>
      </c>
      <c r="N26" s="5" t="s">
        <v>178</v>
      </c>
      <c r="O26" s="5" t="s">
        <v>179</v>
      </c>
      <c r="P26" s="4" t="str">
        <f t="shared" si="0"/>
        <v>Outstanding</v>
      </c>
      <c r="Q26" s="13" t="s">
        <v>25</v>
      </c>
    </row>
    <row r="27" spans="1:17" ht="60" customHeight="1" x14ac:dyDescent="0.35">
      <c r="A27" s="11" t="s">
        <v>180</v>
      </c>
      <c r="B27" s="2" t="s">
        <v>181</v>
      </c>
      <c r="C27" s="1" t="s">
        <v>182</v>
      </c>
      <c r="D27" s="3" t="s">
        <v>20</v>
      </c>
      <c r="E27" s="3" t="s">
        <v>183</v>
      </c>
      <c r="F27" s="4" t="s">
        <v>22</v>
      </c>
      <c r="G27" s="4" t="s">
        <v>23</v>
      </c>
      <c r="H27" s="4" t="s">
        <v>24</v>
      </c>
      <c r="I27" s="4" t="s">
        <v>25</v>
      </c>
      <c r="J27" s="5" t="s">
        <v>25</v>
      </c>
      <c r="K27" s="5" t="s">
        <v>184</v>
      </c>
      <c r="L27" s="5" t="s">
        <v>185</v>
      </c>
      <c r="M27" s="5" t="s">
        <v>186</v>
      </c>
      <c r="N27" s="5" t="s">
        <v>187</v>
      </c>
      <c r="O27" s="5" t="s">
        <v>188</v>
      </c>
      <c r="P27" s="4" t="str">
        <f t="shared" si="0"/>
        <v>Outstanding</v>
      </c>
      <c r="Q27" s="13" t="s">
        <v>25</v>
      </c>
    </row>
    <row r="28" spans="1:17" ht="60" customHeight="1" x14ac:dyDescent="0.35">
      <c r="A28" s="11" t="s">
        <v>189</v>
      </c>
      <c r="B28" s="2" t="s">
        <v>190</v>
      </c>
      <c r="C28" s="1" t="s">
        <v>191</v>
      </c>
      <c r="D28" s="3" t="s">
        <v>20</v>
      </c>
      <c r="E28" s="3" t="s">
        <v>21</v>
      </c>
      <c r="F28" s="4" t="s">
        <v>22</v>
      </c>
      <c r="G28" s="4" t="s">
        <v>23</v>
      </c>
      <c r="H28" s="4" t="s">
        <v>24</v>
      </c>
      <c r="I28" s="4" t="s">
        <v>25</v>
      </c>
      <c r="J28" s="5" t="s">
        <v>25</v>
      </c>
      <c r="K28" s="5" t="s">
        <v>192</v>
      </c>
      <c r="L28" s="5" t="s">
        <v>193</v>
      </c>
      <c r="M28" s="5" t="s">
        <v>36</v>
      </c>
      <c r="N28" s="5" t="s">
        <v>194</v>
      </c>
      <c r="O28" s="5" t="s">
        <v>195</v>
      </c>
      <c r="P28" s="4" t="str">
        <f t="shared" si="0"/>
        <v>Outstanding</v>
      </c>
      <c r="Q28" s="13" t="s">
        <v>25</v>
      </c>
    </row>
    <row r="29" spans="1:17" ht="60" customHeight="1" x14ac:dyDescent="0.35">
      <c r="A29" s="11" t="s">
        <v>189</v>
      </c>
      <c r="B29" s="2" t="s">
        <v>196</v>
      </c>
      <c r="C29" s="1" t="s">
        <v>197</v>
      </c>
      <c r="D29" s="3" t="s">
        <v>20</v>
      </c>
      <c r="E29" s="3" t="s">
        <v>21</v>
      </c>
      <c r="F29" s="4" t="s">
        <v>22</v>
      </c>
      <c r="G29" s="4" t="s">
        <v>23</v>
      </c>
      <c r="H29" s="4" t="s">
        <v>24</v>
      </c>
      <c r="I29" s="4" t="s">
        <v>25</v>
      </c>
      <c r="J29" s="5" t="s">
        <v>25</v>
      </c>
      <c r="K29" s="5" t="s">
        <v>198</v>
      </c>
      <c r="L29" s="5" t="s">
        <v>199</v>
      </c>
      <c r="M29" s="5" t="s">
        <v>36</v>
      </c>
      <c r="N29" s="5" t="s">
        <v>200</v>
      </c>
      <c r="O29" s="5" t="s">
        <v>201</v>
      </c>
      <c r="P29" s="4" t="str">
        <f t="shared" si="0"/>
        <v>Outstanding</v>
      </c>
      <c r="Q29" s="13" t="s">
        <v>25</v>
      </c>
    </row>
    <row r="30" spans="1:17" ht="60" customHeight="1" x14ac:dyDescent="0.35">
      <c r="A30" s="11" t="s">
        <v>189</v>
      </c>
      <c r="B30" s="2" t="s">
        <v>202</v>
      </c>
      <c r="C30" s="1" t="s">
        <v>203</v>
      </c>
      <c r="D30" s="3" t="s">
        <v>20</v>
      </c>
      <c r="E30" s="3" t="s">
        <v>21</v>
      </c>
      <c r="F30" s="4" t="s">
        <v>22</v>
      </c>
      <c r="G30" s="4" t="s">
        <v>23</v>
      </c>
      <c r="H30" s="4" t="s">
        <v>24</v>
      </c>
      <c r="I30" s="4" t="s">
        <v>25</v>
      </c>
      <c r="J30" s="5" t="s">
        <v>25</v>
      </c>
      <c r="K30" s="5" t="s">
        <v>204</v>
      </c>
      <c r="L30" s="5" t="s">
        <v>205</v>
      </c>
      <c r="M30" s="5" t="s">
        <v>36</v>
      </c>
      <c r="N30" s="5" t="s">
        <v>206</v>
      </c>
      <c r="O30" s="5" t="s">
        <v>207</v>
      </c>
      <c r="P30" s="4" t="str">
        <f t="shared" si="0"/>
        <v>Outstanding</v>
      </c>
      <c r="Q30" s="13" t="s">
        <v>25</v>
      </c>
    </row>
    <row r="31" spans="1:17" ht="60" customHeight="1" x14ac:dyDescent="0.35">
      <c r="A31" s="11" t="s">
        <v>189</v>
      </c>
      <c r="B31" s="2" t="s">
        <v>208</v>
      </c>
      <c r="C31" s="1" t="s">
        <v>209</v>
      </c>
      <c r="D31" s="3" t="s">
        <v>20</v>
      </c>
      <c r="E31" s="3" t="s">
        <v>21</v>
      </c>
      <c r="F31" s="4" t="s">
        <v>22</v>
      </c>
      <c r="G31" s="4" t="s">
        <v>23</v>
      </c>
      <c r="H31" s="4" t="s">
        <v>24</v>
      </c>
      <c r="I31" s="4" t="s">
        <v>25</v>
      </c>
      <c r="J31" s="5" t="s">
        <v>25</v>
      </c>
      <c r="K31" s="5" t="s">
        <v>210</v>
      </c>
      <c r="L31" s="5" t="s">
        <v>211</v>
      </c>
      <c r="M31" s="5" t="s">
        <v>36</v>
      </c>
      <c r="N31" s="5" t="s">
        <v>212</v>
      </c>
      <c r="O31" s="5" t="s">
        <v>213</v>
      </c>
      <c r="P31" s="4" t="str">
        <f t="shared" si="0"/>
        <v>Outstanding</v>
      </c>
      <c r="Q31" s="13" t="s">
        <v>25</v>
      </c>
    </row>
    <row r="32" spans="1:17" ht="60" customHeight="1" x14ac:dyDescent="0.35">
      <c r="A32" s="11" t="s">
        <v>189</v>
      </c>
      <c r="B32" s="2" t="s">
        <v>214</v>
      </c>
      <c r="C32" s="1" t="s">
        <v>215</v>
      </c>
      <c r="D32" s="3" t="s">
        <v>20</v>
      </c>
      <c r="E32" s="3" t="s">
        <v>21</v>
      </c>
      <c r="F32" s="4" t="s">
        <v>22</v>
      </c>
      <c r="G32" s="4" t="s">
        <v>23</v>
      </c>
      <c r="H32" s="4" t="s">
        <v>24</v>
      </c>
      <c r="I32" s="4" t="s">
        <v>25</v>
      </c>
      <c r="J32" s="5" t="s">
        <v>25</v>
      </c>
      <c r="K32" s="5" t="s">
        <v>216</v>
      </c>
      <c r="L32" s="5" t="s">
        <v>217</v>
      </c>
      <c r="M32" s="5" t="s">
        <v>36</v>
      </c>
      <c r="N32" s="5" t="s">
        <v>218</v>
      </c>
      <c r="O32" s="5" t="s">
        <v>219</v>
      </c>
      <c r="P32" s="4" t="str">
        <f t="shared" si="0"/>
        <v>Outstanding</v>
      </c>
      <c r="Q32" s="13" t="s">
        <v>25</v>
      </c>
    </row>
    <row r="33" spans="1:17" ht="60" customHeight="1" x14ac:dyDescent="0.35">
      <c r="A33" s="11" t="s">
        <v>189</v>
      </c>
      <c r="B33" s="2" t="s">
        <v>220</v>
      </c>
      <c r="C33" s="1" t="s">
        <v>221</v>
      </c>
      <c r="D33" s="3" t="s">
        <v>20</v>
      </c>
      <c r="E33" s="3" t="s">
        <v>21</v>
      </c>
      <c r="F33" s="4" t="s">
        <v>22</v>
      </c>
      <c r="G33" s="4" t="s">
        <v>23</v>
      </c>
      <c r="H33" s="4" t="s">
        <v>24</v>
      </c>
      <c r="I33" s="4" t="s">
        <v>25</v>
      </c>
      <c r="J33" s="5" t="s">
        <v>25</v>
      </c>
      <c r="K33" s="5" t="s">
        <v>222</v>
      </c>
      <c r="L33" s="5" t="s">
        <v>223</v>
      </c>
      <c r="M33" s="5" t="s">
        <v>36</v>
      </c>
      <c r="N33" s="5" t="s">
        <v>224</v>
      </c>
      <c r="O33" s="5" t="s">
        <v>225</v>
      </c>
      <c r="P33" s="4" t="str">
        <f t="shared" si="0"/>
        <v>Outstanding</v>
      </c>
      <c r="Q33" s="13" t="s">
        <v>25</v>
      </c>
    </row>
    <row r="34" spans="1:17" ht="60" customHeight="1" x14ac:dyDescent="0.35">
      <c r="A34" s="11" t="s">
        <v>189</v>
      </c>
      <c r="B34" s="2" t="s">
        <v>226</v>
      </c>
      <c r="C34" s="1" t="s">
        <v>227</v>
      </c>
      <c r="D34" s="3" t="s">
        <v>20</v>
      </c>
      <c r="E34" s="3" t="s">
        <v>21</v>
      </c>
      <c r="F34" s="4" t="s">
        <v>22</v>
      </c>
      <c r="G34" s="4" t="s">
        <v>23</v>
      </c>
      <c r="H34" s="4" t="s">
        <v>24</v>
      </c>
      <c r="I34" s="4" t="s">
        <v>25</v>
      </c>
      <c r="J34" s="5" t="s">
        <v>25</v>
      </c>
      <c r="K34" s="5" t="s">
        <v>228</v>
      </c>
      <c r="L34" s="5" t="s">
        <v>229</v>
      </c>
      <c r="M34" s="5" t="s">
        <v>36</v>
      </c>
      <c r="N34" s="5" t="s">
        <v>230</v>
      </c>
      <c r="O34" s="5" t="s">
        <v>207</v>
      </c>
      <c r="P34" s="4" t="str">
        <f t="shared" si="0"/>
        <v>Outstanding</v>
      </c>
      <c r="Q34" s="13" t="s">
        <v>25</v>
      </c>
    </row>
    <row r="35" spans="1:17" ht="60" customHeight="1" x14ac:dyDescent="0.35">
      <c r="A35" s="11" t="s">
        <v>189</v>
      </c>
      <c r="B35" s="2" t="s">
        <v>231</v>
      </c>
      <c r="C35" s="1" t="s">
        <v>232</v>
      </c>
      <c r="D35" s="3" t="s">
        <v>20</v>
      </c>
      <c r="E35" s="3" t="s">
        <v>21</v>
      </c>
      <c r="F35" s="4" t="s">
        <v>22</v>
      </c>
      <c r="G35" s="4" t="s">
        <v>23</v>
      </c>
      <c r="H35" s="4" t="s">
        <v>24</v>
      </c>
      <c r="I35" s="4" t="s">
        <v>25</v>
      </c>
      <c r="J35" s="5" t="s">
        <v>25</v>
      </c>
      <c r="K35" s="5" t="s">
        <v>233</v>
      </c>
      <c r="L35" s="5" t="s">
        <v>234</v>
      </c>
      <c r="M35" s="5" t="s">
        <v>36</v>
      </c>
      <c r="N35" s="5" t="s">
        <v>235</v>
      </c>
      <c r="O35" s="5" t="s">
        <v>236</v>
      </c>
      <c r="P35" s="4" t="str">
        <f t="shared" si="0"/>
        <v>Outstanding</v>
      </c>
      <c r="Q35" s="13" t="s">
        <v>25</v>
      </c>
    </row>
    <row r="36" spans="1:17" ht="60" customHeight="1" x14ac:dyDescent="0.35">
      <c r="A36" s="11" t="s">
        <v>237</v>
      </c>
      <c r="B36" s="2" t="s">
        <v>238</v>
      </c>
      <c r="C36" s="1" t="s">
        <v>239</v>
      </c>
      <c r="D36" s="3" t="s">
        <v>20</v>
      </c>
      <c r="E36" s="3" t="s">
        <v>183</v>
      </c>
      <c r="F36" s="4" t="s">
        <v>22</v>
      </c>
      <c r="G36" s="4" t="s">
        <v>23</v>
      </c>
      <c r="H36" s="4" t="s">
        <v>24</v>
      </c>
      <c r="I36" s="4" t="s">
        <v>25</v>
      </c>
      <c r="J36" s="5" t="s">
        <v>25</v>
      </c>
      <c r="K36" s="5" t="s">
        <v>240</v>
      </c>
      <c r="L36" s="5" t="s">
        <v>241</v>
      </c>
      <c r="M36" s="5" t="s">
        <v>242</v>
      </c>
      <c r="N36" s="5" t="s">
        <v>243</v>
      </c>
      <c r="O36" s="5" t="s">
        <v>244</v>
      </c>
      <c r="P36" s="4" t="str">
        <f t="shared" si="0"/>
        <v>Outstanding</v>
      </c>
      <c r="Q36" s="13" t="s">
        <v>25</v>
      </c>
    </row>
    <row r="37" spans="1:17" ht="60" customHeight="1" x14ac:dyDescent="0.35">
      <c r="A37" s="11" t="s">
        <v>237</v>
      </c>
      <c r="B37" s="2" t="s">
        <v>245</v>
      </c>
      <c r="C37" s="1" t="s">
        <v>246</v>
      </c>
      <c r="D37" s="3" t="s">
        <v>20</v>
      </c>
      <c r="E37" s="3" t="s">
        <v>21</v>
      </c>
      <c r="F37" s="4" t="s">
        <v>22</v>
      </c>
      <c r="G37" s="4" t="s">
        <v>23</v>
      </c>
      <c r="H37" s="4" t="s">
        <v>24</v>
      </c>
      <c r="I37" s="4" t="s">
        <v>25</v>
      </c>
      <c r="J37" s="5" t="s">
        <v>25</v>
      </c>
      <c r="K37" s="5" t="s">
        <v>247</v>
      </c>
      <c r="L37" s="5" t="s">
        <v>248</v>
      </c>
      <c r="M37" s="5" t="s">
        <v>249</v>
      </c>
      <c r="N37" s="5" t="s">
        <v>250</v>
      </c>
      <c r="O37" s="5" t="s">
        <v>251</v>
      </c>
      <c r="P37" s="4" t="str">
        <f t="shared" si="0"/>
        <v>Outstanding</v>
      </c>
      <c r="Q37" s="13" t="s">
        <v>25</v>
      </c>
    </row>
    <row r="38" spans="1:17" ht="60" customHeight="1" x14ac:dyDescent="0.35">
      <c r="A38" s="11" t="s">
        <v>252</v>
      </c>
      <c r="B38" s="2" t="s">
        <v>253</v>
      </c>
      <c r="C38" s="1" t="s">
        <v>254</v>
      </c>
      <c r="D38" s="3" t="s">
        <v>20</v>
      </c>
      <c r="E38" s="3" t="s">
        <v>183</v>
      </c>
      <c r="F38" s="4" t="s">
        <v>22</v>
      </c>
      <c r="G38" s="4" t="s">
        <v>23</v>
      </c>
      <c r="H38" s="4" t="s">
        <v>24</v>
      </c>
      <c r="I38" s="4" t="s">
        <v>25</v>
      </c>
      <c r="J38" s="5" t="s">
        <v>25</v>
      </c>
      <c r="K38" s="5" t="s">
        <v>255</v>
      </c>
      <c r="L38" s="5" t="s">
        <v>256</v>
      </c>
      <c r="M38" s="5" t="s">
        <v>257</v>
      </c>
      <c r="N38" s="5" t="s">
        <v>258</v>
      </c>
      <c r="O38" s="5" t="s">
        <v>244</v>
      </c>
      <c r="P38" s="4" t="str">
        <f t="shared" si="0"/>
        <v>Outstanding</v>
      </c>
      <c r="Q38" s="13" t="s">
        <v>25</v>
      </c>
    </row>
    <row r="39" spans="1:17" ht="60" customHeight="1" x14ac:dyDescent="0.35">
      <c r="A39" s="11" t="s">
        <v>252</v>
      </c>
      <c r="B39" s="2" t="s">
        <v>259</v>
      </c>
      <c r="C39" s="1" t="s">
        <v>246</v>
      </c>
      <c r="D39" s="3" t="s">
        <v>20</v>
      </c>
      <c r="E39" s="3" t="s">
        <v>21</v>
      </c>
      <c r="F39" s="4" t="s">
        <v>22</v>
      </c>
      <c r="G39" s="4" t="s">
        <v>23</v>
      </c>
      <c r="H39" s="4" t="s">
        <v>24</v>
      </c>
      <c r="I39" s="4" t="s">
        <v>25</v>
      </c>
      <c r="J39" s="5" t="s">
        <v>25</v>
      </c>
      <c r="K39" s="5" t="s">
        <v>260</v>
      </c>
      <c r="L39" s="5" t="s">
        <v>261</v>
      </c>
      <c r="M39" s="5" t="s">
        <v>262</v>
      </c>
      <c r="N39" s="5" t="s">
        <v>263</v>
      </c>
      <c r="O39" s="5" t="s">
        <v>251</v>
      </c>
      <c r="P39" s="4" t="str">
        <f t="shared" si="0"/>
        <v>Outstanding</v>
      </c>
      <c r="Q39" s="13" t="s">
        <v>25</v>
      </c>
    </row>
    <row r="40" spans="1:17" ht="60" customHeight="1" x14ac:dyDescent="0.35">
      <c r="A40" s="11" t="s">
        <v>264</v>
      </c>
      <c r="B40" s="2" t="s">
        <v>265</v>
      </c>
      <c r="C40" s="1" t="s">
        <v>266</v>
      </c>
      <c r="D40" s="3" t="s">
        <v>20</v>
      </c>
      <c r="E40" s="3" t="s">
        <v>183</v>
      </c>
      <c r="F40" s="4" t="s">
        <v>22</v>
      </c>
      <c r="G40" s="4" t="s">
        <v>23</v>
      </c>
      <c r="H40" s="4" t="s">
        <v>24</v>
      </c>
      <c r="I40" s="4" t="s">
        <v>25</v>
      </c>
      <c r="J40" s="5" t="s">
        <v>25</v>
      </c>
      <c r="K40" s="5" t="s">
        <v>267</v>
      </c>
      <c r="L40" s="5" t="s">
        <v>268</v>
      </c>
      <c r="M40" s="5" t="s">
        <v>269</v>
      </c>
      <c r="N40" s="5" t="s">
        <v>270</v>
      </c>
      <c r="O40" s="5" t="s">
        <v>271</v>
      </c>
      <c r="P40" s="4" t="str">
        <f t="shared" si="0"/>
        <v>Outstanding</v>
      </c>
      <c r="Q40" s="13" t="s">
        <v>25</v>
      </c>
    </row>
    <row r="41" spans="1:17" ht="60" customHeight="1" x14ac:dyDescent="0.35">
      <c r="A41" s="11" t="s">
        <v>264</v>
      </c>
      <c r="B41" s="2" t="s">
        <v>272</v>
      </c>
      <c r="C41" s="1" t="s">
        <v>273</v>
      </c>
      <c r="D41" s="3" t="s">
        <v>20</v>
      </c>
      <c r="E41" s="3" t="s">
        <v>21</v>
      </c>
      <c r="F41" s="4" t="s">
        <v>22</v>
      </c>
      <c r="G41" s="4" t="s">
        <v>23</v>
      </c>
      <c r="H41" s="4" t="s">
        <v>24</v>
      </c>
      <c r="I41" s="4" t="s">
        <v>25</v>
      </c>
      <c r="J41" s="5" t="s">
        <v>25</v>
      </c>
      <c r="K41" s="5" t="s">
        <v>274</v>
      </c>
      <c r="L41" s="5" t="s">
        <v>275</v>
      </c>
      <c r="M41" s="5" t="s">
        <v>276</v>
      </c>
      <c r="N41" s="5" t="s">
        <v>277</v>
      </c>
      <c r="O41" s="5" t="s">
        <v>278</v>
      </c>
      <c r="P41" s="4" t="str">
        <f t="shared" si="0"/>
        <v>Outstanding</v>
      </c>
      <c r="Q41" s="13" t="s">
        <v>25</v>
      </c>
    </row>
    <row r="42" spans="1:17" ht="60" customHeight="1" x14ac:dyDescent="0.35">
      <c r="A42" s="11" t="s">
        <v>279</v>
      </c>
      <c r="B42" s="2" t="s">
        <v>280</v>
      </c>
      <c r="C42" s="1" t="s">
        <v>281</v>
      </c>
      <c r="D42" s="3" t="s">
        <v>20</v>
      </c>
      <c r="E42" s="3" t="s">
        <v>21</v>
      </c>
      <c r="F42" s="4" t="s">
        <v>22</v>
      </c>
      <c r="G42" s="4" t="s">
        <v>23</v>
      </c>
      <c r="H42" s="4" t="s">
        <v>24</v>
      </c>
      <c r="I42" s="4" t="s">
        <v>25</v>
      </c>
      <c r="J42" s="5" t="s">
        <v>25</v>
      </c>
      <c r="K42" s="5" t="s">
        <v>282</v>
      </c>
      <c r="L42" s="5" t="s">
        <v>283</v>
      </c>
      <c r="M42" s="5" t="s">
        <v>284</v>
      </c>
      <c r="N42" s="5" t="s">
        <v>285</v>
      </c>
      <c r="O42" s="5" t="s">
        <v>286</v>
      </c>
      <c r="P42" s="4" t="str">
        <f t="shared" si="0"/>
        <v>Outstanding</v>
      </c>
      <c r="Q42" s="13" t="s">
        <v>25</v>
      </c>
    </row>
    <row r="43" spans="1:17" ht="60" customHeight="1" x14ac:dyDescent="0.35">
      <c r="A43" s="11" t="s">
        <v>279</v>
      </c>
      <c r="B43" s="2" t="s">
        <v>287</v>
      </c>
      <c r="C43" s="1" t="s">
        <v>288</v>
      </c>
      <c r="D43" s="3" t="s">
        <v>20</v>
      </c>
      <c r="E43" s="3" t="s">
        <v>21</v>
      </c>
      <c r="F43" s="4" t="s">
        <v>22</v>
      </c>
      <c r="G43" s="4" t="s">
        <v>23</v>
      </c>
      <c r="H43" s="4" t="s">
        <v>24</v>
      </c>
      <c r="I43" s="4" t="s">
        <v>25</v>
      </c>
      <c r="J43" s="5" t="s">
        <v>25</v>
      </c>
      <c r="K43" s="5" t="s">
        <v>289</v>
      </c>
      <c r="L43" s="5" t="s">
        <v>290</v>
      </c>
      <c r="M43" s="5" t="s">
        <v>36</v>
      </c>
      <c r="N43" s="5" t="s">
        <v>291</v>
      </c>
      <c r="O43" s="5" t="s">
        <v>207</v>
      </c>
      <c r="P43" s="4" t="str">
        <f t="shared" si="0"/>
        <v>Outstanding</v>
      </c>
      <c r="Q43" s="13" t="s">
        <v>25</v>
      </c>
    </row>
    <row r="44" spans="1:17" ht="60" customHeight="1" x14ac:dyDescent="0.35">
      <c r="A44" s="11" t="s">
        <v>279</v>
      </c>
      <c r="B44" s="2" t="s">
        <v>292</v>
      </c>
      <c r="C44" s="1" t="s">
        <v>293</v>
      </c>
      <c r="D44" s="3" t="s">
        <v>20</v>
      </c>
      <c r="E44" s="3" t="s">
        <v>21</v>
      </c>
      <c r="F44" s="4" t="s">
        <v>22</v>
      </c>
      <c r="G44" s="4" t="s">
        <v>23</v>
      </c>
      <c r="H44" s="4" t="s">
        <v>24</v>
      </c>
      <c r="I44" s="4" t="s">
        <v>25</v>
      </c>
      <c r="J44" s="5" t="s">
        <v>25</v>
      </c>
      <c r="K44" s="5" t="s">
        <v>294</v>
      </c>
      <c r="L44" s="5" t="s">
        <v>295</v>
      </c>
      <c r="M44" s="5" t="s">
        <v>296</v>
      </c>
      <c r="N44" s="5" t="s">
        <v>297</v>
      </c>
      <c r="O44" s="5" t="s">
        <v>298</v>
      </c>
      <c r="P44" s="4" t="str">
        <f t="shared" si="0"/>
        <v>Outstanding</v>
      </c>
      <c r="Q44" s="13" t="s">
        <v>25</v>
      </c>
    </row>
    <row r="45" spans="1:17" ht="60" customHeight="1" x14ac:dyDescent="0.35">
      <c r="A45" s="11" t="s">
        <v>279</v>
      </c>
      <c r="B45" s="2" t="s">
        <v>299</v>
      </c>
      <c r="C45" s="1" t="s">
        <v>300</v>
      </c>
      <c r="D45" s="3" t="s">
        <v>20</v>
      </c>
      <c r="E45" s="3" t="s">
        <v>21</v>
      </c>
      <c r="F45" s="4" t="s">
        <v>22</v>
      </c>
      <c r="G45" s="4" t="s">
        <v>23</v>
      </c>
      <c r="H45" s="4" t="s">
        <v>24</v>
      </c>
      <c r="I45" s="4" t="s">
        <v>25</v>
      </c>
      <c r="J45" s="5" t="s">
        <v>25</v>
      </c>
      <c r="K45" s="5" t="s">
        <v>301</v>
      </c>
      <c r="L45" s="5" t="s">
        <v>302</v>
      </c>
      <c r="M45" s="5" t="s">
        <v>303</v>
      </c>
      <c r="N45" s="5" t="s">
        <v>304</v>
      </c>
      <c r="O45" s="5" t="s">
        <v>305</v>
      </c>
      <c r="P45" s="4" t="str">
        <f t="shared" si="0"/>
        <v>Outstanding</v>
      </c>
      <c r="Q45" s="13" t="s">
        <v>25</v>
      </c>
    </row>
    <row r="46" spans="1:17" ht="60" customHeight="1" x14ac:dyDescent="0.35">
      <c r="A46" s="11" t="s">
        <v>279</v>
      </c>
      <c r="B46" s="2" t="s">
        <v>306</v>
      </c>
      <c r="C46" s="1" t="s">
        <v>307</v>
      </c>
      <c r="D46" s="3" t="s">
        <v>20</v>
      </c>
      <c r="E46" s="3" t="s">
        <v>21</v>
      </c>
      <c r="F46" s="4" t="s">
        <v>22</v>
      </c>
      <c r="G46" s="4" t="s">
        <v>23</v>
      </c>
      <c r="H46" s="4" t="s">
        <v>24</v>
      </c>
      <c r="I46" s="4" t="s">
        <v>25</v>
      </c>
      <c r="J46" s="5" t="s">
        <v>25</v>
      </c>
      <c r="K46" s="5" t="s">
        <v>308</v>
      </c>
      <c r="L46" s="5" t="s">
        <v>309</v>
      </c>
      <c r="M46" s="5" t="s">
        <v>310</v>
      </c>
      <c r="N46" s="5" t="s">
        <v>311</v>
      </c>
      <c r="O46" s="5" t="s">
        <v>312</v>
      </c>
      <c r="P46" s="4" t="str">
        <f t="shared" si="0"/>
        <v>Outstanding</v>
      </c>
      <c r="Q46" s="13" t="s">
        <v>25</v>
      </c>
    </row>
    <row r="47" spans="1:17" ht="60" customHeight="1" x14ac:dyDescent="0.35">
      <c r="A47" s="11" t="s">
        <v>279</v>
      </c>
      <c r="B47" s="2" t="s">
        <v>313</v>
      </c>
      <c r="C47" s="1" t="s">
        <v>314</v>
      </c>
      <c r="D47" s="3" t="s">
        <v>20</v>
      </c>
      <c r="E47" s="3" t="s">
        <v>21</v>
      </c>
      <c r="F47" s="4" t="s">
        <v>22</v>
      </c>
      <c r="G47" s="4" t="s">
        <v>23</v>
      </c>
      <c r="H47" s="4" t="s">
        <v>24</v>
      </c>
      <c r="I47" s="4" t="s">
        <v>25</v>
      </c>
      <c r="J47" s="5" t="s">
        <v>25</v>
      </c>
      <c r="K47" s="5" t="s">
        <v>315</v>
      </c>
      <c r="L47" s="5" t="s">
        <v>316</v>
      </c>
      <c r="M47" s="5" t="s">
        <v>317</v>
      </c>
      <c r="N47" s="5" t="s">
        <v>318</v>
      </c>
      <c r="O47" s="5"/>
      <c r="P47" s="4" t="str">
        <f t="shared" si="0"/>
        <v>Outstanding</v>
      </c>
      <c r="Q47" s="13" t="s">
        <v>25</v>
      </c>
    </row>
    <row r="48" spans="1:17" ht="60" customHeight="1" x14ac:dyDescent="0.35">
      <c r="A48" s="11" t="s">
        <v>279</v>
      </c>
      <c r="B48" s="2" t="s">
        <v>319</v>
      </c>
      <c r="C48" s="1" t="s">
        <v>320</v>
      </c>
      <c r="D48" s="3" t="s">
        <v>20</v>
      </c>
      <c r="E48" s="3" t="s">
        <v>21</v>
      </c>
      <c r="F48" s="4" t="s">
        <v>22</v>
      </c>
      <c r="G48" s="4" t="s">
        <v>23</v>
      </c>
      <c r="H48" s="4" t="s">
        <v>24</v>
      </c>
      <c r="I48" s="4" t="s">
        <v>25</v>
      </c>
      <c r="J48" s="5" t="s">
        <v>25</v>
      </c>
      <c r="K48" s="5" t="s">
        <v>321</v>
      </c>
      <c r="L48" s="5" t="s">
        <v>322</v>
      </c>
      <c r="M48" s="5" t="s">
        <v>323</v>
      </c>
      <c r="N48" s="5" t="s">
        <v>324</v>
      </c>
      <c r="O48" s="5" t="s">
        <v>325</v>
      </c>
      <c r="P48" s="4" t="str">
        <f t="shared" si="0"/>
        <v>Outstanding</v>
      </c>
      <c r="Q48" s="13" t="s">
        <v>25</v>
      </c>
    </row>
    <row r="49" spans="1:17" ht="60" customHeight="1" x14ac:dyDescent="0.35">
      <c r="A49" s="11" t="s">
        <v>279</v>
      </c>
      <c r="B49" s="2" t="s">
        <v>326</v>
      </c>
      <c r="C49" s="1" t="s">
        <v>327</v>
      </c>
      <c r="D49" s="3" t="s">
        <v>20</v>
      </c>
      <c r="E49" s="3" t="s">
        <v>21</v>
      </c>
      <c r="F49" s="4" t="s">
        <v>22</v>
      </c>
      <c r="G49" s="4" t="s">
        <v>23</v>
      </c>
      <c r="H49" s="4" t="s">
        <v>24</v>
      </c>
      <c r="I49" s="4" t="s">
        <v>25</v>
      </c>
      <c r="J49" s="5" t="s">
        <v>25</v>
      </c>
      <c r="K49" s="5" t="s">
        <v>328</v>
      </c>
      <c r="L49" s="5" t="s">
        <v>329</v>
      </c>
      <c r="M49" s="5" t="s">
        <v>330</v>
      </c>
      <c r="N49" s="5" t="s">
        <v>331</v>
      </c>
      <c r="O49" s="5" t="s">
        <v>278</v>
      </c>
      <c r="P49" s="4" t="str">
        <f t="shared" si="0"/>
        <v>Outstanding</v>
      </c>
      <c r="Q49" s="13" t="s">
        <v>25</v>
      </c>
    </row>
    <row r="50" spans="1:17" ht="60" customHeight="1" x14ac:dyDescent="0.35">
      <c r="A50" s="11" t="s">
        <v>279</v>
      </c>
      <c r="B50" s="2" t="s">
        <v>332</v>
      </c>
      <c r="C50" s="1" t="s">
        <v>333</v>
      </c>
      <c r="D50" s="3" t="s">
        <v>20</v>
      </c>
      <c r="E50" s="3" t="s">
        <v>21</v>
      </c>
      <c r="F50" s="4" t="s">
        <v>22</v>
      </c>
      <c r="G50" s="4" t="s">
        <v>23</v>
      </c>
      <c r="H50" s="4" t="s">
        <v>24</v>
      </c>
      <c r="I50" s="4" t="s">
        <v>25</v>
      </c>
      <c r="J50" s="5" t="s">
        <v>25</v>
      </c>
      <c r="K50" s="5" t="s">
        <v>334</v>
      </c>
      <c r="L50" s="5" t="s">
        <v>335</v>
      </c>
      <c r="M50" s="5" t="s">
        <v>330</v>
      </c>
      <c r="N50" s="5" t="s">
        <v>336</v>
      </c>
      <c r="O50" s="5" t="s">
        <v>337</v>
      </c>
      <c r="P50" s="4" t="str">
        <f t="shared" si="0"/>
        <v>Outstanding</v>
      </c>
      <c r="Q50" s="13" t="s">
        <v>25</v>
      </c>
    </row>
    <row r="51" spans="1:17" ht="60" customHeight="1" x14ac:dyDescent="0.35">
      <c r="A51" s="11" t="s">
        <v>279</v>
      </c>
      <c r="B51" s="2" t="s">
        <v>338</v>
      </c>
      <c r="C51" s="1" t="s">
        <v>339</v>
      </c>
      <c r="D51" s="3" t="s">
        <v>20</v>
      </c>
      <c r="E51" s="3" t="s">
        <v>21</v>
      </c>
      <c r="F51" s="4" t="s">
        <v>22</v>
      </c>
      <c r="G51" s="4" t="s">
        <v>23</v>
      </c>
      <c r="H51" s="4" t="s">
        <v>24</v>
      </c>
      <c r="I51" s="4" t="s">
        <v>25</v>
      </c>
      <c r="J51" s="5" t="s">
        <v>25</v>
      </c>
      <c r="K51" s="5" t="s">
        <v>340</v>
      </c>
      <c r="L51" s="5" t="s">
        <v>341</v>
      </c>
      <c r="M51" s="5" t="s">
        <v>342</v>
      </c>
      <c r="N51" s="5" t="s">
        <v>343</v>
      </c>
      <c r="O51" s="5" t="s">
        <v>344</v>
      </c>
      <c r="P51" s="4" t="str">
        <f t="shared" si="0"/>
        <v>Outstanding</v>
      </c>
      <c r="Q51" s="13" t="s">
        <v>25</v>
      </c>
    </row>
    <row r="52" spans="1:17" ht="60" customHeight="1" x14ac:dyDescent="0.35">
      <c r="A52" s="11" t="s">
        <v>279</v>
      </c>
      <c r="B52" s="2" t="s">
        <v>345</v>
      </c>
      <c r="C52" s="1" t="s">
        <v>346</v>
      </c>
      <c r="D52" s="3" t="s">
        <v>20</v>
      </c>
      <c r="E52" s="3" t="s">
        <v>21</v>
      </c>
      <c r="F52" s="4" t="s">
        <v>22</v>
      </c>
      <c r="G52" s="4" t="s">
        <v>23</v>
      </c>
      <c r="H52" s="4" t="s">
        <v>24</v>
      </c>
      <c r="I52" s="4" t="s">
        <v>25</v>
      </c>
      <c r="J52" s="5" t="s">
        <v>25</v>
      </c>
      <c r="K52" s="5" t="s">
        <v>347</v>
      </c>
      <c r="L52" s="5" t="s">
        <v>348</v>
      </c>
      <c r="M52" s="5" t="s">
        <v>349</v>
      </c>
      <c r="N52" s="5" t="s">
        <v>350</v>
      </c>
      <c r="O52" s="5" t="s">
        <v>351</v>
      </c>
      <c r="P52" s="4" t="str">
        <f t="shared" si="0"/>
        <v>Outstanding</v>
      </c>
      <c r="Q52" s="13" t="s">
        <v>25</v>
      </c>
    </row>
    <row r="53" spans="1:17" ht="60" customHeight="1" x14ac:dyDescent="0.35">
      <c r="A53" s="11" t="s">
        <v>352</v>
      </c>
      <c r="B53" s="2" t="s">
        <v>353</v>
      </c>
      <c r="C53" s="1" t="s">
        <v>354</v>
      </c>
      <c r="D53" s="3" t="s">
        <v>20</v>
      </c>
      <c r="E53" s="3" t="s">
        <v>21</v>
      </c>
      <c r="F53" s="4" t="s">
        <v>22</v>
      </c>
      <c r="G53" s="4" t="s">
        <v>23</v>
      </c>
      <c r="H53" s="4" t="s">
        <v>24</v>
      </c>
      <c r="I53" s="4" t="s">
        <v>25</v>
      </c>
      <c r="J53" s="5" t="s">
        <v>25</v>
      </c>
      <c r="K53" s="5" t="s">
        <v>355</v>
      </c>
      <c r="L53" s="5" t="s">
        <v>356</v>
      </c>
      <c r="M53" s="5" t="s">
        <v>357</v>
      </c>
      <c r="N53" s="5" t="s">
        <v>358</v>
      </c>
      <c r="O53" s="5" t="s">
        <v>359</v>
      </c>
      <c r="P53" s="4" t="str">
        <f t="shared" si="0"/>
        <v>Outstanding</v>
      </c>
      <c r="Q53" s="13" t="s">
        <v>25</v>
      </c>
    </row>
    <row r="54" spans="1:17" ht="60" customHeight="1" x14ac:dyDescent="0.35">
      <c r="A54" s="11" t="s">
        <v>360</v>
      </c>
      <c r="B54" s="2" t="s">
        <v>361</v>
      </c>
      <c r="C54" s="1" t="s">
        <v>362</v>
      </c>
      <c r="D54" s="3" t="s">
        <v>20</v>
      </c>
      <c r="E54" s="3" t="s">
        <v>21</v>
      </c>
      <c r="F54" s="4" t="s">
        <v>22</v>
      </c>
      <c r="G54" s="4" t="s">
        <v>23</v>
      </c>
      <c r="H54" s="4" t="s">
        <v>24</v>
      </c>
      <c r="I54" s="4" t="s">
        <v>25</v>
      </c>
      <c r="J54" s="5" t="s">
        <v>25</v>
      </c>
      <c r="K54" s="5" t="s">
        <v>363</v>
      </c>
      <c r="L54" s="5" t="s">
        <v>364</v>
      </c>
      <c r="M54" s="5" t="s">
        <v>365</v>
      </c>
      <c r="N54" s="5" t="s">
        <v>366</v>
      </c>
      <c r="O54" s="5" t="s">
        <v>367</v>
      </c>
      <c r="P54" s="4" t="str">
        <f t="shared" si="0"/>
        <v>Outstanding</v>
      </c>
      <c r="Q54" s="13" t="s">
        <v>25</v>
      </c>
    </row>
    <row r="55" spans="1:17" ht="60" customHeight="1" x14ac:dyDescent="0.35">
      <c r="A55" s="11" t="s">
        <v>360</v>
      </c>
      <c r="B55" s="2" t="s">
        <v>368</v>
      </c>
      <c r="C55" s="1" t="s">
        <v>369</v>
      </c>
      <c r="D55" s="3" t="s">
        <v>20</v>
      </c>
      <c r="E55" s="3" t="s">
        <v>21</v>
      </c>
      <c r="F55" s="4" t="s">
        <v>22</v>
      </c>
      <c r="G55" s="4" t="s">
        <v>23</v>
      </c>
      <c r="H55" s="4" t="s">
        <v>24</v>
      </c>
      <c r="I55" s="4" t="s">
        <v>25</v>
      </c>
      <c r="J55" s="5" t="s">
        <v>25</v>
      </c>
      <c r="K55" s="5" t="s">
        <v>370</v>
      </c>
      <c r="L55" s="5" t="s">
        <v>371</v>
      </c>
      <c r="M55" s="5" t="s">
        <v>372</v>
      </c>
      <c r="N55" s="5" t="s">
        <v>373</v>
      </c>
      <c r="O55" s="5" t="s">
        <v>367</v>
      </c>
      <c r="P55" s="4" t="str">
        <f t="shared" si="0"/>
        <v>Outstanding</v>
      </c>
      <c r="Q55" s="13" t="s">
        <v>25</v>
      </c>
    </row>
    <row r="56" spans="1:17" ht="60" customHeight="1" x14ac:dyDescent="0.35">
      <c r="A56" s="11" t="s">
        <v>360</v>
      </c>
      <c r="B56" s="2" t="s">
        <v>374</v>
      </c>
      <c r="C56" s="1" t="s">
        <v>375</v>
      </c>
      <c r="D56" s="3" t="s">
        <v>20</v>
      </c>
      <c r="E56" s="3" t="s">
        <v>21</v>
      </c>
      <c r="F56" s="4" t="s">
        <v>22</v>
      </c>
      <c r="G56" s="4" t="s">
        <v>23</v>
      </c>
      <c r="H56" s="4" t="s">
        <v>24</v>
      </c>
      <c r="I56" s="4" t="s">
        <v>25</v>
      </c>
      <c r="J56" s="5" t="s">
        <v>25</v>
      </c>
      <c r="K56" s="5" t="s">
        <v>376</v>
      </c>
      <c r="L56" s="5" t="s">
        <v>377</v>
      </c>
      <c r="M56" s="5" t="s">
        <v>372</v>
      </c>
      <c r="N56" s="5" t="s">
        <v>378</v>
      </c>
      <c r="O56" s="5" t="s">
        <v>367</v>
      </c>
      <c r="P56" s="4" t="str">
        <f t="shared" si="0"/>
        <v>Outstanding</v>
      </c>
      <c r="Q56" s="13" t="s">
        <v>25</v>
      </c>
    </row>
    <row r="57" spans="1:17" ht="60" customHeight="1" x14ac:dyDescent="0.35">
      <c r="A57" s="11" t="s">
        <v>360</v>
      </c>
      <c r="B57" s="2" t="s">
        <v>379</v>
      </c>
      <c r="C57" s="1" t="s">
        <v>380</v>
      </c>
      <c r="D57" s="3" t="s">
        <v>20</v>
      </c>
      <c r="E57" s="3" t="s">
        <v>21</v>
      </c>
      <c r="F57" s="4" t="s">
        <v>22</v>
      </c>
      <c r="G57" s="4" t="s">
        <v>23</v>
      </c>
      <c r="H57" s="4" t="s">
        <v>24</v>
      </c>
      <c r="I57" s="4" t="s">
        <v>25</v>
      </c>
      <c r="J57" s="5" t="s">
        <v>25</v>
      </c>
      <c r="K57" s="5" t="s">
        <v>381</v>
      </c>
      <c r="L57" s="5" t="s">
        <v>382</v>
      </c>
      <c r="M57" s="5" t="s">
        <v>372</v>
      </c>
      <c r="N57" s="5" t="s">
        <v>383</v>
      </c>
      <c r="O57" s="5" t="s">
        <v>367</v>
      </c>
      <c r="P57" s="4" t="str">
        <f t="shared" si="0"/>
        <v>Outstanding</v>
      </c>
      <c r="Q57" s="13" t="s">
        <v>25</v>
      </c>
    </row>
    <row r="58" spans="1:17" ht="60" customHeight="1" x14ac:dyDescent="0.35">
      <c r="A58" s="11" t="s">
        <v>384</v>
      </c>
      <c r="B58" s="2" t="s">
        <v>385</v>
      </c>
      <c r="C58" s="1" t="s">
        <v>386</v>
      </c>
      <c r="D58" s="3" t="s">
        <v>20</v>
      </c>
      <c r="E58" s="3" t="s">
        <v>21</v>
      </c>
      <c r="F58" s="4" t="s">
        <v>22</v>
      </c>
      <c r="G58" s="4" t="s">
        <v>23</v>
      </c>
      <c r="H58" s="4" t="s">
        <v>24</v>
      </c>
      <c r="I58" s="4" t="s">
        <v>25</v>
      </c>
      <c r="J58" s="5" t="s">
        <v>25</v>
      </c>
      <c r="K58" s="5" t="s">
        <v>387</v>
      </c>
      <c r="L58" s="5" t="s">
        <v>388</v>
      </c>
      <c r="M58" s="5" t="s">
        <v>389</v>
      </c>
      <c r="N58" s="5" t="s">
        <v>390</v>
      </c>
      <c r="O58" s="5" t="s">
        <v>391</v>
      </c>
      <c r="P58" s="4" t="str">
        <f t="shared" si="0"/>
        <v>Outstanding</v>
      </c>
      <c r="Q58" s="13" t="s">
        <v>25</v>
      </c>
    </row>
    <row r="59" spans="1:17" ht="60" customHeight="1" x14ac:dyDescent="0.35">
      <c r="A59" s="11" t="s">
        <v>384</v>
      </c>
      <c r="B59" s="2" t="s">
        <v>392</v>
      </c>
      <c r="C59" s="1" t="s">
        <v>393</v>
      </c>
      <c r="D59" s="3" t="s">
        <v>20</v>
      </c>
      <c r="E59" s="3" t="s">
        <v>21</v>
      </c>
      <c r="F59" s="4" t="s">
        <v>22</v>
      </c>
      <c r="G59" s="4" t="s">
        <v>23</v>
      </c>
      <c r="H59" s="4" t="s">
        <v>24</v>
      </c>
      <c r="I59" s="4" t="s">
        <v>25</v>
      </c>
      <c r="J59" s="5" t="s">
        <v>25</v>
      </c>
      <c r="K59" s="5" t="s">
        <v>394</v>
      </c>
      <c r="L59" s="5" t="s">
        <v>395</v>
      </c>
      <c r="M59" s="5" t="s">
        <v>396</v>
      </c>
      <c r="N59" s="5" t="s">
        <v>397</v>
      </c>
      <c r="O59" s="5" t="s">
        <v>398</v>
      </c>
      <c r="P59" s="4" t="str">
        <f t="shared" si="0"/>
        <v>Outstanding</v>
      </c>
      <c r="Q59" s="13" t="s">
        <v>25</v>
      </c>
    </row>
    <row r="60" spans="1:17" ht="60" customHeight="1" x14ac:dyDescent="0.35">
      <c r="A60" s="12" t="s">
        <v>384</v>
      </c>
      <c r="B60" s="6" t="s">
        <v>399</v>
      </c>
      <c r="C60" s="7" t="s">
        <v>400</v>
      </c>
      <c r="D60" s="8" t="s">
        <v>20</v>
      </c>
      <c r="E60" s="8" t="s">
        <v>21</v>
      </c>
      <c r="F60" s="9" t="s">
        <v>22</v>
      </c>
      <c r="G60" s="9" t="s">
        <v>23</v>
      </c>
      <c r="H60" s="9" t="s">
        <v>24</v>
      </c>
      <c r="I60" s="9" t="s">
        <v>25</v>
      </c>
      <c r="J60" s="10" t="s">
        <v>25</v>
      </c>
      <c r="K60" s="10" t="s">
        <v>401</v>
      </c>
      <c r="L60" s="10" t="s">
        <v>402</v>
      </c>
      <c r="M60" s="10" t="s">
        <v>36</v>
      </c>
      <c r="N60" s="10" t="s">
        <v>403</v>
      </c>
      <c r="O60" s="10" t="s">
        <v>404</v>
      </c>
      <c r="P60" s="9" t="str">
        <f t="shared" si="0"/>
        <v>Outstanding</v>
      </c>
      <c r="Q60" s="14" t="s">
        <v>25</v>
      </c>
    </row>
    <row r="64" spans="1:17" ht="32" customHeight="1" x14ac:dyDescent="0.35">
      <c r="A64" s="106" t="s">
        <v>405</v>
      </c>
      <c r="B64" s="106"/>
      <c r="C64" s="106"/>
      <c r="D64" s="106"/>
    </row>
  </sheetData>
  <mergeCells count="1">
    <mergeCell ref="A64:D64"/>
  </mergeCells>
  <conditionalFormatting sqref="F2:F6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6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6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60" xr:uid="{00000000-0002-0000-0200-000000000000}">
      <formula1>"Must,Should,Could,Won't,Unassigned"</formula1>
    </dataValidation>
    <dataValidation type="list" showErrorMessage="1" errorTitle="Invalid Value" error="Please select a value from the list: Low, Medium, High, Unassessed." sqref="G2:G60" xr:uid="{00000000-0002-0000-0200-000001000000}">
      <formula1>"Low,Medium,High,Unassessed"</formula1>
    </dataValidation>
    <dataValidation type="list" showErrorMessage="1" errorTitle="Invalid Value" error="Please select a value from the list: Phase1, Phase2, Phase3, Phase4, Phase5, Pending." sqref="H2:H6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0" xr:uid="{00000000-0002-0000-0200-000003000000}">
      <formula1>"Implemented,Testing,Failed,Compensated,Risk Accepted,N/A"</formula1>
    </dataValidation>
  </dataValidations>
  <hyperlinks>
    <hyperlink ref="A6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542</v>
      </c>
      <c r="C2" s="123" t="s">
        <v>542</v>
      </c>
      <c r="D2" s="123" t="s">
        <v>542</v>
      </c>
      <c r="E2" s="123" t="s">
        <v>542</v>
      </c>
      <c r="F2" s="123" t="s">
        <v>542</v>
      </c>
      <c r="G2" s="123" t="s">
        <v>542</v>
      </c>
      <c r="H2" s="127" t="s">
        <v>543</v>
      </c>
      <c r="I2" s="127" t="s">
        <v>543</v>
      </c>
      <c r="J2" s="127" t="s">
        <v>543</v>
      </c>
      <c r="K2" s="127" t="s">
        <v>543</v>
      </c>
      <c r="L2" s="127" t="s">
        <v>543</v>
      </c>
      <c r="M2" s="126" t="s">
        <v>544</v>
      </c>
      <c r="N2" s="126" t="s">
        <v>544</v>
      </c>
      <c r="O2" s="128" t="s">
        <v>545</v>
      </c>
      <c r="P2" s="128" t="s">
        <v>545</v>
      </c>
      <c r="Q2" s="124" t="s">
        <v>15</v>
      </c>
      <c r="R2" s="124" t="s">
        <v>15</v>
      </c>
      <c r="S2" s="124" t="s">
        <v>15</v>
      </c>
      <c r="T2" s="125" t="s">
        <v>546</v>
      </c>
    </row>
    <row r="3" spans="2:20" ht="35" customHeight="1" x14ac:dyDescent="0.35">
      <c r="B3" s="70" t="s">
        <v>547</v>
      </c>
      <c r="C3" s="70" t="s">
        <v>548</v>
      </c>
      <c r="D3" s="70" t="s">
        <v>549</v>
      </c>
      <c r="E3" s="70" t="s">
        <v>550</v>
      </c>
      <c r="F3" s="70" t="s">
        <v>551</v>
      </c>
      <c r="G3" s="70" t="s">
        <v>11</v>
      </c>
      <c r="H3" s="71" t="s">
        <v>552</v>
      </c>
      <c r="I3" s="71" t="s">
        <v>553</v>
      </c>
      <c r="J3" s="71" t="s">
        <v>554</v>
      </c>
      <c r="K3" s="71" t="s">
        <v>555</v>
      </c>
      <c r="L3" s="71" t="s">
        <v>486</v>
      </c>
      <c r="M3" s="72" t="s">
        <v>556</v>
      </c>
      <c r="N3" s="72" t="s">
        <v>557</v>
      </c>
      <c r="O3" s="73" t="s">
        <v>558</v>
      </c>
      <c r="P3" s="73" t="s">
        <v>559</v>
      </c>
      <c r="Q3" s="74" t="s">
        <v>15</v>
      </c>
      <c r="R3" s="74" t="s">
        <v>560</v>
      </c>
      <c r="S3" s="74" t="s">
        <v>561</v>
      </c>
      <c r="T3" s="75" t="s">
        <v>562</v>
      </c>
    </row>
    <row r="4" spans="2:20" ht="60" customHeight="1" x14ac:dyDescent="0.35">
      <c r="B4" s="76" t="s">
        <v>563</v>
      </c>
      <c r="C4" s="76" t="s">
        <v>564</v>
      </c>
      <c r="D4" s="76" t="s">
        <v>565</v>
      </c>
      <c r="E4" s="76" t="s">
        <v>566</v>
      </c>
      <c r="F4" s="76" t="s">
        <v>567</v>
      </c>
      <c r="G4" s="76" t="s">
        <v>568</v>
      </c>
      <c r="H4" s="76" t="s">
        <v>569</v>
      </c>
      <c r="I4" s="76" t="s">
        <v>570</v>
      </c>
      <c r="J4" s="76" t="s">
        <v>571</v>
      </c>
      <c r="K4" s="76" t="s">
        <v>572</v>
      </c>
      <c r="L4" s="76" t="s">
        <v>573</v>
      </c>
      <c r="M4" s="76" t="s">
        <v>574</v>
      </c>
      <c r="N4" s="76" t="s">
        <v>575</v>
      </c>
      <c r="O4" s="76" t="s">
        <v>576</v>
      </c>
      <c r="P4" s="76" t="s">
        <v>577</v>
      </c>
      <c r="Q4" s="76" t="s">
        <v>578</v>
      </c>
      <c r="R4" s="76" t="s">
        <v>579</v>
      </c>
      <c r="S4" s="76" t="s">
        <v>580</v>
      </c>
      <c r="T4" s="76" t="s">
        <v>581</v>
      </c>
    </row>
    <row r="5" spans="2:20" ht="60" customHeight="1" x14ac:dyDescent="0.35">
      <c r="B5" s="38" t="s">
        <v>582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583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584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585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586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587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588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589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590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591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592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593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594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595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596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597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598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599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600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601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602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603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604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605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606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607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608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609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610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611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612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613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614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615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616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617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618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619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620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621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622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623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624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625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626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627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628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629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630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631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405</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632</v>
      </c>
      <c r="B1" s="104" t="s">
        <v>1</v>
      </c>
      <c r="C1" s="104" t="s">
        <v>633</v>
      </c>
      <c r="D1" s="104" t="s">
        <v>11</v>
      </c>
      <c r="E1" s="104" t="s">
        <v>634</v>
      </c>
      <c r="F1" s="104" t="s">
        <v>635</v>
      </c>
      <c r="G1" s="104" t="s">
        <v>636</v>
      </c>
      <c r="H1" s="104" t="s">
        <v>637</v>
      </c>
      <c r="I1" s="104" t="s">
        <v>638</v>
      </c>
      <c r="J1" s="104" t="s">
        <v>639</v>
      </c>
      <c r="K1" s="104" t="s">
        <v>640</v>
      </c>
      <c r="L1" s="104" t="s">
        <v>641</v>
      </c>
      <c r="M1" s="104" t="s">
        <v>642</v>
      </c>
      <c r="N1" s="104" t="s">
        <v>643</v>
      </c>
      <c r="O1" s="104" t="s">
        <v>644</v>
      </c>
      <c r="P1" s="104" t="s">
        <v>645</v>
      </c>
      <c r="Q1" s="104" t="s">
        <v>646</v>
      </c>
      <c r="R1" s="104" t="s">
        <v>647</v>
      </c>
      <c r="S1" s="104" t="s">
        <v>648</v>
      </c>
      <c r="T1" s="104" t="s">
        <v>649</v>
      </c>
      <c r="U1" s="104" t="s">
        <v>650</v>
      </c>
      <c r="V1" s="104" t="s">
        <v>651</v>
      </c>
      <c r="W1" s="104" t="s">
        <v>652</v>
      </c>
      <c r="X1" s="104" t="s">
        <v>653</v>
      </c>
      <c r="Y1" s="104" t="s">
        <v>654</v>
      </c>
      <c r="Z1" s="104" t="s">
        <v>655</v>
      </c>
      <c r="AA1" s="104" t="s">
        <v>656</v>
      </c>
      <c r="AB1" s="104" t="s">
        <v>657</v>
      </c>
      <c r="AC1" s="104" t="s">
        <v>658</v>
      </c>
      <c r="AD1" s="104" t="s">
        <v>659</v>
      </c>
      <c r="AE1" s="104" t="s">
        <v>660</v>
      </c>
      <c r="AF1" s="104" t="s">
        <v>661</v>
      </c>
      <c r="AG1" s="104" t="s">
        <v>662</v>
      </c>
      <c r="AH1" s="104" t="s">
        <v>663</v>
      </c>
      <c r="AI1" s="104" t="s">
        <v>664</v>
      </c>
      <c r="AJ1" s="104" t="s">
        <v>665</v>
      </c>
      <c r="AK1" s="104" t="s">
        <v>666</v>
      </c>
      <c r="AL1" s="104" t="s">
        <v>667</v>
      </c>
      <c r="AM1" s="104" t="s">
        <v>668</v>
      </c>
      <c r="AN1" s="104" t="s">
        <v>669</v>
      </c>
      <c r="AO1" s="104" t="s">
        <v>670</v>
      </c>
      <c r="AP1" s="104" t="s">
        <v>671</v>
      </c>
      <c r="AQ1" s="104" t="s">
        <v>672</v>
      </c>
      <c r="AR1" s="104" t="s">
        <v>673</v>
      </c>
      <c r="AS1" s="104" t="s">
        <v>674</v>
      </c>
      <c r="AT1" s="104" t="s">
        <v>675</v>
      </c>
      <c r="AU1" s="104" t="s">
        <v>676</v>
      </c>
      <c r="AV1" s="104" t="s">
        <v>677</v>
      </c>
      <c r="AW1" s="105" t="s">
        <v>678</v>
      </c>
    </row>
    <row r="2" spans="1:49" ht="60" customHeight="1" outlineLevel="1" x14ac:dyDescent="0.35">
      <c r="A2" s="97" t="s">
        <v>679</v>
      </c>
      <c r="B2" s="80">
        <v>1</v>
      </c>
      <c r="C2" s="82" t="s">
        <v>25</v>
      </c>
      <c r="D2" s="84" t="s">
        <v>680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679</v>
      </c>
      <c r="B3" s="81" t="s">
        <v>681</v>
      </c>
      <c r="C3" s="83" t="s">
        <v>682</v>
      </c>
      <c r="D3" s="85" t="s">
        <v>683</v>
      </c>
      <c r="E3" s="85" t="s">
        <v>684</v>
      </c>
      <c r="F3" s="86" t="s">
        <v>685</v>
      </c>
      <c r="G3" s="86" t="s">
        <v>686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679</v>
      </c>
      <c r="B4" s="81" t="s">
        <v>687</v>
      </c>
      <c r="C4" s="83" t="s">
        <v>688</v>
      </c>
      <c r="D4" s="85" t="s">
        <v>689</v>
      </c>
      <c r="E4" s="85" t="s">
        <v>690</v>
      </c>
      <c r="F4" s="86" t="s">
        <v>685</v>
      </c>
      <c r="G4" s="86" t="s">
        <v>691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679</v>
      </c>
      <c r="B5" s="81" t="s">
        <v>692</v>
      </c>
      <c r="C5" s="83" t="s">
        <v>693</v>
      </c>
      <c r="D5" s="85" t="s">
        <v>694</v>
      </c>
      <c r="E5" s="85" t="s">
        <v>695</v>
      </c>
      <c r="F5" s="86" t="s">
        <v>685</v>
      </c>
      <c r="G5" s="86" t="s">
        <v>696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679</v>
      </c>
      <c r="B6" s="81" t="s">
        <v>697</v>
      </c>
      <c r="C6" s="83" t="s">
        <v>698</v>
      </c>
      <c r="D6" s="85" t="s">
        <v>699</v>
      </c>
      <c r="E6" s="85" t="s">
        <v>700</v>
      </c>
      <c r="F6" s="86" t="s">
        <v>685</v>
      </c>
      <c r="G6" s="86" t="s">
        <v>686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679</v>
      </c>
      <c r="B7" s="81" t="s">
        <v>701</v>
      </c>
      <c r="C7" s="83" t="s">
        <v>702</v>
      </c>
      <c r="D7" s="85" t="s">
        <v>703</v>
      </c>
      <c r="E7" s="85" t="s">
        <v>704</v>
      </c>
      <c r="F7" s="86" t="s">
        <v>685</v>
      </c>
      <c r="G7" s="86" t="s">
        <v>696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705</v>
      </c>
      <c r="B8" s="80">
        <v>2</v>
      </c>
      <c r="C8" s="82" t="s">
        <v>25</v>
      </c>
      <c r="D8" s="84" t="s">
        <v>706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705</v>
      </c>
      <c r="B9" s="81" t="s">
        <v>707</v>
      </c>
      <c r="C9" s="83" t="s">
        <v>708</v>
      </c>
      <c r="D9" s="85" t="s">
        <v>709</v>
      </c>
      <c r="E9" s="85" t="s">
        <v>710</v>
      </c>
      <c r="F9" s="86" t="s">
        <v>711</v>
      </c>
      <c r="G9" s="86" t="s">
        <v>686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705</v>
      </c>
      <c r="B10" s="81" t="s">
        <v>712</v>
      </c>
      <c r="C10" s="83" t="s">
        <v>713</v>
      </c>
      <c r="D10" s="85" t="s">
        <v>714</v>
      </c>
      <c r="E10" s="85" t="s">
        <v>715</v>
      </c>
      <c r="F10" s="86" t="s">
        <v>711</v>
      </c>
      <c r="G10" s="86" t="s">
        <v>686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705</v>
      </c>
      <c r="B11" s="81" t="s">
        <v>716</v>
      </c>
      <c r="C11" s="83" t="s">
        <v>717</v>
      </c>
      <c r="D11" s="85" t="s">
        <v>718</v>
      </c>
      <c r="E11" s="85" t="s">
        <v>719</v>
      </c>
      <c r="F11" s="86" t="s">
        <v>711</v>
      </c>
      <c r="G11" s="86" t="s">
        <v>691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705</v>
      </c>
      <c r="B12" s="81" t="s">
        <v>720</v>
      </c>
      <c r="C12" s="83" t="s">
        <v>721</v>
      </c>
      <c r="D12" s="85" t="s">
        <v>722</v>
      </c>
      <c r="E12" s="85" t="s">
        <v>723</v>
      </c>
      <c r="F12" s="86" t="s">
        <v>711</v>
      </c>
      <c r="G12" s="86" t="s">
        <v>696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705</v>
      </c>
      <c r="B13" s="81" t="s">
        <v>724</v>
      </c>
      <c r="C13" s="83" t="s">
        <v>725</v>
      </c>
      <c r="D13" s="85" t="s">
        <v>726</v>
      </c>
      <c r="E13" s="85" t="s">
        <v>727</v>
      </c>
      <c r="F13" s="86" t="s">
        <v>711</v>
      </c>
      <c r="G13" s="86" t="s">
        <v>728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705</v>
      </c>
      <c r="B14" s="81" t="s">
        <v>729</v>
      </c>
      <c r="C14" s="83" t="s">
        <v>730</v>
      </c>
      <c r="D14" s="85" t="s">
        <v>731</v>
      </c>
      <c r="E14" s="85" t="s">
        <v>732</v>
      </c>
      <c r="F14" s="86" t="s">
        <v>711</v>
      </c>
      <c r="G14" s="86" t="s">
        <v>728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705</v>
      </c>
      <c r="B15" s="81" t="s">
        <v>733</v>
      </c>
      <c r="C15" s="83" t="s">
        <v>734</v>
      </c>
      <c r="D15" s="85" t="s">
        <v>735</v>
      </c>
      <c r="E15" s="85" t="s">
        <v>736</v>
      </c>
      <c r="F15" s="86" t="s">
        <v>711</v>
      </c>
      <c r="G15" s="86" t="s">
        <v>728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737</v>
      </c>
      <c r="B16" s="80">
        <v>3</v>
      </c>
      <c r="C16" s="82" t="s">
        <v>25</v>
      </c>
      <c r="D16" s="84" t="s">
        <v>738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737</v>
      </c>
      <c r="B17" s="81" t="s">
        <v>739</v>
      </c>
      <c r="C17" s="83" t="s">
        <v>740</v>
      </c>
      <c r="D17" s="85" t="s">
        <v>741</v>
      </c>
      <c r="E17" s="85" t="s">
        <v>742</v>
      </c>
      <c r="F17" s="86" t="s">
        <v>743</v>
      </c>
      <c r="G17" s="86" t="s">
        <v>744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737</v>
      </c>
      <c r="B18" s="81" t="s">
        <v>745</v>
      </c>
      <c r="C18" s="83" t="s">
        <v>746</v>
      </c>
      <c r="D18" s="85" t="s">
        <v>747</v>
      </c>
      <c r="E18" s="85" t="s">
        <v>748</v>
      </c>
      <c r="F18" s="86" t="s">
        <v>743</v>
      </c>
      <c r="G18" s="86" t="s">
        <v>686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737</v>
      </c>
      <c r="B19" s="81" t="s">
        <v>749</v>
      </c>
      <c r="C19" s="83" t="s">
        <v>750</v>
      </c>
      <c r="D19" s="85" t="s">
        <v>751</v>
      </c>
      <c r="E19" s="85" t="s">
        <v>752</v>
      </c>
      <c r="F19" s="86" t="s">
        <v>743</v>
      </c>
      <c r="G19" s="86" t="s">
        <v>728</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737</v>
      </c>
      <c r="B20" s="81" t="s">
        <v>753</v>
      </c>
      <c r="C20" s="83" t="s">
        <v>754</v>
      </c>
      <c r="D20" s="85" t="s">
        <v>755</v>
      </c>
      <c r="E20" s="85" t="s">
        <v>756</v>
      </c>
      <c r="F20" s="86" t="s">
        <v>743</v>
      </c>
      <c r="G20" s="86" t="s">
        <v>728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737</v>
      </c>
      <c r="B21" s="81" t="s">
        <v>757</v>
      </c>
      <c r="C21" s="83" t="s">
        <v>758</v>
      </c>
      <c r="D21" s="85" t="s">
        <v>759</v>
      </c>
      <c r="E21" s="85" t="s">
        <v>760</v>
      </c>
      <c r="F21" s="86" t="s">
        <v>743</v>
      </c>
      <c r="G21" s="86" t="s">
        <v>728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737</v>
      </c>
      <c r="B22" s="81" t="s">
        <v>761</v>
      </c>
      <c r="C22" s="83" t="s">
        <v>762</v>
      </c>
      <c r="D22" s="85" t="s">
        <v>763</v>
      </c>
      <c r="E22" s="85" t="s">
        <v>764</v>
      </c>
      <c r="F22" s="86" t="s">
        <v>743</v>
      </c>
      <c r="G22" s="86" t="s">
        <v>728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737</v>
      </c>
      <c r="B23" s="81" t="s">
        <v>765</v>
      </c>
      <c r="C23" s="83" t="s">
        <v>766</v>
      </c>
      <c r="D23" s="85" t="s">
        <v>767</v>
      </c>
      <c r="E23" s="85" t="s">
        <v>768</v>
      </c>
      <c r="F23" s="86" t="s">
        <v>743</v>
      </c>
      <c r="G23" s="86" t="s">
        <v>686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737</v>
      </c>
      <c r="B24" s="81" t="s">
        <v>769</v>
      </c>
      <c r="C24" s="83" t="s">
        <v>770</v>
      </c>
      <c r="D24" s="85" t="s">
        <v>771</v>
      </c>
      <c r="E24" s="85" t="s">
        <v>772</v>
      </c>
      <c r="F24" s="86" t="s">
        <v>743</v>
      </c>
      <c r="G24" s="86" t="s">
        <v>686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737</v>
      </c>
      <c r="B25" s="81" t="s">
        <v>773</v>
      </c>
      <c r="C25" s="83" t="s">
        <v>774</v>
      </c>
      <c r="D25" s="85" t="s">
        <v>775</v>
      </c>
      <c r="E25" s="85" t="s">
        <v>776</v>
      </c>
      <c r="F25" s="86" t="s">
        <v>743</v>
      </c>
      <c r="G25" s="86" t="s">
        <v>728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737</v>
      </c>
      <c r="B26" s="81" t="s">
        <v>777</v>
      </c>
      <c r="C26" s="83" t="s">
        <v>778</v>
      </c>
      <c r="D26" s="85" t="s">
        <v>779</v>
      </c>
      <c r="E26" s="85" t="s">
        <v>780</v>
      </c>
      <c r="F26" s="86" t="s">
        <v>743</v>
      </c>
      <c r="G26" s="86" t="s">
        <v>728</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737</v>
      </c>
      <c r="B27" s="81" t="s">
        <v>781</v>
      </c>
      <c r="C27" s="83" t="s">
        <v>782</v>
      </c>
      <c r="D27" s="85" t="s">
        <v>783</v>
      </c>
      <c r="E27" s="85" t="s">
        <v>784</v>
      </c>
      <c r="F27" s="86" t="s">
        <v>743</v>
      </c>
      <c r="G27" s="86" t="s">
        <v>728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737</v>
      </c>
      <c r="B28" s="81" t="s">
        <v>785</v>
      </c>
      <c r="C28" s="83" t="s">
        <v>786</v>
      </c>
      <c r="D28" s="85" t="s">
        <v>787</v>
      </c>
      <c r="E28" s="85" t="s">
        <v>788</v>
      </c>
      <c r="F28" s="86" t="s">
        <v>743</v>
      </c>
      <c r="G28" s="86" t="s">
        <v>728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737</v>
      </c>
      <c r="B29" s="81" t="s">
        <v>789</v>
      </c>
      <c r="C29" s="83" t="s">
        <v>790</v>
      </c>
      <c r="D29" s="85" t="s">
        <v>791</v>
      </c>
      <c r="E29" s="85" t="s">
        <v>792</v>
      </c>
      <c r="F29" s="86" t="s">
        <v>743</v>
      </c>
      <c r="G29" s="86" t="s">
        <v>728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737</v>
      </c>
      <c r="B30" s="81" t="s">
        <v>793</v>
      </c>
      <c r="C30" s="83" t="s">
        <v>794</v>
      </c>
      <c r="D30" s="85" t="s">
        <v>795</v>
      </c>
      <c r="E30" s="85" t="s">
        <v>796</v>
      </c>
      <c r="F30" s="86" t="s">
        <v>743</v>
      </c>
      <c r="G30" s="86" t="s">
        <v>696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797</v>
      </c>
      <c r="B31" s="80">
        <v>4</v>
      </c>
      <c r="C31" s="82" t="s">
        <v>25</v>
      </c>
      <c r="D31" s="84" t="s">
        <v>798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797</v>
      </c>
      <c r="B32" s="81" t="s">
        <v>799</v>
      </c>
      <c r="C32" s="83" t="s">
        <v>800</v>
      </c>
      <c r="D32" s="85" t="s">
        <v>801</v>
      </c>
      <c r="E32" s="85" t="s">
        <v>802</v>
      </c>
      <c r="F32" s="86" t="s">
        <v>803</v>
      </c>
      <c r="G32" s="86" t="s">
        <v>744</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797</v>
      </c>
      <c r="B33" s="81" t="s">
        <v>804</v>
      </c>
      <c r="C33" s="83" t="s">
        <v>805</v>
      </c>
      <c r="D33" s="85" t="s">
        <v>806</v>
      </c>
      <c r="E33" s="85" t="s">
        <v>807</v>
      </c>
      <c r="F33" s="86" t="s">
        <v>803</v>
      </c>
      <c r="G33" s="86" t="s">
        <v>744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797</v>
      </c>
      <c r="B34" s="81" t="s">
        <v>808</v>
      </c>
      <c r="C34" s="83" t="s">
        <v>809</v>
      </c>
      <c r="D34" s="85" t="s">
        <v>810</v>
      </c>
      <c r="E34" s="85" t="s">
        <v>811</v>
      </c>
      <c r="F34" s="86" t="s">
        <v>685</v>
      </c>
      <c r="G34" s="86" t="s">
        <v>728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797</v>
      </c>
      <c r="B35" s="81" t="s">
        <v>812</v>
      </c>
      <c r="C35" s="83" t="s">
        <v>813</v>
      </c>
      <c r="D35" s="85" t="s">
        <v>814</v>
      </c>
      <c r="E35" s="85" t="s">
        <v>815</v>
      </c>
      <c r="F35" s="86" t="s">
        <v>685</v>
      </c>
      <c r="G35" s="86" t="s">
        <v>728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797</v>
      </c>
      <c r="B36" s="81" t="s">
        <v>816</v>
      </c>
      <c r="C36" s="83" t="s">
        <v>817</v>
      </c>
      <c r="D36" s="85" t="s">
        <v>818</v>
      </c>
      <c r="E36" s="85" t="s">
        <v>819</v>
      </c>
      <c r="F36" s="86" t="s">
        <v>685</v>
      </c>
      <c r="G36" s="86" t="s">
        <v>728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797</v>
      </c>
      <c r="B37" s="81" t="s">
        <v>820</v>
      </c>
      <c r="C37" s="83" t="s">
        <v>821</v>
      </c>
      <c r="D37" s="85" t="s">
        <v>822</v>
      </c>
      <c r="E37" s="85" t="s">
        <v>823</v>
      </c>
      <c r="F37" s="86" t="s">
        <v>685</v>
      </c>
      <c r="G37" s="86" t="s">
        <v>728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797</v>
      </c>
      <c r="B38" s="81" t="s">
        <v>824</v>
      </c>
      <c r="C38" s="83" t="s">
        <v>825</v>
      </c>
      <c r="D38" s="85" t="s">
        <v>826</v>
      </c>
      <c r="E38" s="85" t="s">
        <v>827</v>
      </c>
      <c r="F38" s="86" t="s">
        <v>828</v>
      </c>
      <c r="G38" s="86" t="s">
        <v>728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797</v>
      </c>
      <c r="B39" s="81" t="s">
        <v>829</v>
      </c>
      <c r="C39" s="83" t="s">
        <v>830</v>
      </c>
      <c r="D39" s="85" t="s">
        <v>831</v>
      </c>
      <c r="E39" s="85" t="s">
        <v>832</v>
      </c>
      <c r="F39" s="86" t="s">
        <v>685</v>
      </c>
      <c r="G39" s="86" t="s">
        <v>728</v>
      </c>
      <c r="H39" s="86">
        <v>2</v>
      </c>
      <c r="I39" s="88">
        <f>IF(COUNTIF(J39:AW39,"&lt;&gt;")=0,"",SUMPRODUCT(((Recommendations[ImplStatus]="Implemented")+(Recommendations[ImplStatus]="Compensated"))*ISNUMBER(MATCH(Recommendations[Id],J39:AW39,0)))/COUNTIF(J39:AW39,"&lt;&gt;"))</f>
        <v>0</v>
      </c>
      <c r="J39" s="90" t="s">
        <v>32</v>
      </c>
      <c r="K39" s="90" t="s">
        <v>45</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797</v>
      </c>
      <c r="B40" s="81" t="s">
        <v>833</v>
      </c>
      <c r="C40" s="83" t="s">
        <v>834</v>
      </c>
      <c r="D40" s="85" t="s">
        <v>835</v>
      </c>
      <c r="E40" s="85" t="s">
        <v>836</v>
      </c>
      <c r="F40" s="86" t="s">
        <v>685</v>
      </c>
      <c r="G40" s="86" t="s">
        <v>728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797</v>
      </c>
      <c r="B41" s="81" t="s">
        <v>837</v>
      </c>
      <c r="C41" s="83" t="s">
        <v>838</v>
      </c>
      <c r="D41" s="85" t="s">
        <v>839</v>
      </c>
      <c r="E41" s="85" t="s">
        <v>840</v>
      </c>
      <c r="F41" s="86" t="s">
        <v>685</v>
      </c>
      <c r="G41" s="86" t="s">
        <v>728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797</v>
      </c>
      <c r="B42" s="81" t="s">
        <v>841</v>
      </c>
      <c r="C42" s="83" t="s">
        <v>842</v>
      </c>
      <c r="D42" s="85" t="s">
        <v>843</v>
      </c>
      <c r="E42" s="85" t="s">
        <v>844</v>
      </c>
      <c r="F42" s="86" t="s">
        <v>743</v>
      </c>
      <c r="G42" s="86" t="s">
        <v>728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797</v>
      </c>
      <c r="B43" s="81" t="s">
        <v>845</v>
      </c>
      <c r="C43" s="83" t="s">
        <v>846</v>
      </c>
      <c r="D43" s="85" t="s">
        <v>847</v>
      </c>
      <c r="E43" s="85" t="s">
        <v>848</v>
      </c>
      <c r="F43" s="86" t="s">
        <v>743</v>
      </c>
      <c r="G43" s="86" t="s">
        <v>728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849</v>
      </c>
      <c r="B44" s="80">
        <v>5</v>
      </c>
      <c r="C44" s="82" t="s">
        <v>25</v>
      </c>
      <c r="D44" s="84" t="s">
        <v>850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849</v>
      </c>
      <c r="B45" s="81" t="s">
        <v>851</v>
      </c>
      <c r="C45" s="83" t="s">
        <v>852</v>
      </c>
      <c r="D45" s="85" t="s">
        <v>853</v>
      </c>
      <c r="E45" s="85" t="s">
        <v>854</v>
      </c>
      <c r="F45" s="86" t="s">
        <v>828</v>
      </c>
      <c r="G45" s="86" t="s">
        <v>686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849</v>
      </c>
      <c r="B46" s="81" t="s">
        <v>855</v>
      </c>
      <c r="C46" s="83" t="s">
        <v>856</v>
      </c>
      <c r="D46" s="85" t="s">
        <v>857</v>
      </c>
      <c r="E46" s="85" t="s">
        <v>858</v>
      </c>
      <c r="F46" s="86" t="s">
        <v>828</v>
      </c>
      <c r="G46" s="86" t="s">
        <v>728</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849</v>
      </c>
      <c r="B47" s="81" t="s">
        <v>859</v>
      </c>
      <c r="C47" s="83" t="s">
        <v>860</v>
      </c>
      <c r="D47" s="85" t="s">
        <v>861</v>
      </c>
      <c r="E47" s="85" t="s">
        <v>862</v>
      </c>
      <c r="F47" s="86" t="s">
        <v>828</v>
      </c>
      <c r="G47" s="86" t="s">
        <v>728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849</v>
      </c>
      <c r="B48" s="81" t="s">
        <v>863</v>
      </c>
      <c r="C48" s="83" t="s">
        <v>864</v>
      </c>
      <c r="D48" s="85" t="s">
        <v>865</v>
      </c>
      <c r="E48" s="85" t="s">
        <v>866</v>
      </c>
      <c r="F48" s="86" t="s">
        <v>828</v>
      </c>
      <c r="G48" s="86" t="s">
        <v>728</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849</v>
      </c>
      <c r="B49" s="81" t="s">
        <v>867</v>
      </c>
      <c r="C49" s="83" t="s">
        <v>868</v>
      </c>
      <c r="D49" s="85" t="s">
        <v>869</v>
      </c>
      <c r="E49" s="85" t="s">
        <v>870</v>
      </c>
      <c r="F49" s="86" t="s">
        <v>828</v>
      </c>
      <c r="G49" s="86" t="s">
        <v>686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849</v>
      </c>
      <c r="B50" s="81" t="s">
        <v>871</v>
      </c>
      <c r="C50" s="83" t="s">
        <v>872</v>
      </c>
      <c r="D50" s="85" t="s">
        <v>873</v>
      </c>
      <c r="E50" s="85" t="s">
        <v>874</v>
      </c>
      <c r="F50" s="86" t="s">
        <v>828</v>
      </c>
      <c r="G50" s="86" t="s">
        <v>744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875</v>
      </c>
      <c r="B51" s="80">
        <v>6</v>
      </c>
      <c r="C51" s="82" t="s">
        <v>25</v>
      </c>
      <c r="D51" s="84" t="s">
        <v>876</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875</v>
      </c>
      <c r="B52" s="81" t="s">
        <v>877</v>
      </c>
      <c r="C52" s="83" t="s">
        <v>878</v>
      </c>
      <c r="D52" s="85" t="s">
        <v>879</v>
      </c>
      <c r="E52" s="85" t="s">
        <v>880</v>
      </c>
      <c r="F52" s="86" t="s">
        <v>803</v>
      </c>
      <c r="G52" s="86" t="s">
        <v>744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875</v>
      </c>
      <c r="B53" s="81" t="s">
        <v>881</v>
      </c>
      <c r="C53" s="83" t="s">
        <v>882</v>
      </c>
      <c r="D53" s="85" t="s">
        <v>883</v>
      </c>
      <c r="E53" s="85" t="s">
        <v>884</v>
      </c>
      <c r="F53" s="86" t="s">
        <v>803</v>
      </c>
      <c r="G53" s="86" t="s">
        <v>744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875</v>
      </c>
      <c r="B54" s="81" t="s">
        <v>885</v>
      </c>
      <c r="C54" s="83" t="s">
        <v>886</v>
      </c>
      <c r="D54" s="85" t="s">
        <v>887</v>
      </c>
      <c r="E54" s="85" t="s">
        <v>888</v>
      </c>
      <c r="F54" s="86" t="s">
        <v>828</v>
      </c>
      <c r="G54" s="86" t="s">
        <v>728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875</v>
      </c>
      <c r="B55" s="81" t="s">
        <v>889</v>
      </c>
      <c r="C55" s="83" t="s">
        <v>890</v>
      </c>
      <c r="D55" s="85" t="s">
        <v>891</v>
      </c>
      <c r="E55" s="85" t="s">
        <v>892</v>
      </c>
      <c r="F55" s="86" t="s">
        <v>828</v>
      </c>
      <c r="G55" s="86" t="s">
        <v>728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875</v>
      </c>
      <c r="B56" s="81" t="s">
        <v>893</v>
      </c>
      <c r="C56" s="83" t="s">
        <v>894</v>
      </c>
      <c r="D56" s="85" t="s">
        <v>895</v>
      </c>
      <c r="E56" s="85" t="s">
        <v>896</v>
      </c>
      <c r="F56" s="86" t="s">
        <v>828</v>
      </c>
      <c r="G56" s="86" t="s">
        <v>728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875</v>
      </c>
      <c r="B57" s="81" t="s">
        <v>897</v>
      </c>
      <c r="C57" s="83" t="s">
        <v>898</v>
      </c>
      <c r="D57" s="85" t="s">
        <v>899</v>
      </c>
      <c r="E57" s="85" t="s">
        <v>900</v>
      </c>
      <c r="F57" s="86" t="s">
        <v>711</v>
      </c>
      <c r="G57" s="86" t="s">
        <v>686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875</v>
      </c>
      <c r="B58" s="81" t="s">
        <v>901</v>
      </c>
      <c r="C58" s="83" t="s">
        <v>902</v>
      </c>
      <c r="D58" s="85" t="s">
        <v>903</v>
      </c>
      <c r="E58" s="85" t="s">
        <v>904</v>
      </c>
      <c r="F58" s="86" t="s">
        <v>828</v>
      </c>
      <c r="G58" s="86" t="s">
        <v>728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875</v>
      </c>
      <c r="B59" s="81" t="s">
        <v>905</v>
      </c>
      <c r="C59" s="83" t="s">
        <v>906</v>
      </c>
      <c r="D59" s="85" t="s">
        <v>907</v>
      </c>
      <c r="E59" s="85" t="s">
        <v>908</v>
      </c>
      <c r="F59" s="86" t="s">
        <v>828</v>
      </c>
      <c r="G59" s="86" t="s">
        <v>744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909</v>
      </c>
      <c r="B60" s="80">
        <v>7</v>
      </c>
      <c r="C60" s="82" t="s">
        <v>25</v>
      </c>
      <c r="D60" s="84" t="s">
        <v>910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909</v>
      </c>
      <c r="B61" s="81" t="s">
        <v>911</v>
      </c>
      <c r="C61" s="83" t="s">
        <v>912</v>
      </c>
      <c r="D61" s="85" t="s">
        <v>913</v>
      </c>
      <c r="E61" s="85" t="s">
        <v>914</v>
      </c>
      <c r="F61" s="86" t="s">
        <v>803</v>
      </c>
      <c r="G61" s="86" t="s">
        <v>744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909</v>
      </c>
      <c r="B62" s="81" t="s">
        <v>915</v>
      </c>
      <c r="C62" s="83" t="s">
        <v>916</v>
      </c>
      <c r="D62" s="85" t="s">
        <v>917</v>
      </c>
      <c r="E62" s="85" t="s">
        <v>918</v>
      </c>
      <c r="F62" s="86" t="s">
        <v>803</v>
      </c>
      <c r="G62" s="86" t="s">
        <v>744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909</v>
      </c>
      <c r="B63" s="81" t="s">
        <v>919</v>
      </c>
      <c r="C63" s="83" t="s">
        <v>920</v>
      </c>
      <c r="D63" s="85" t="s">
        <v>921</v>
      </c>
      <c r="E63" s="85" t="s">
        <v>922</v>
      </c>
      <c r="F63" s="86" t="s">
        <v>711</v>
      </c>
      <c r="G63" s="86" t="s">
        <v>728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909</v>
      </c>
      <c r="B64" s="81" t="s">
        <v>923</v>
      </c>
      <c r="C64" s="83" t="s">
        <v>924</v>
      </c>
      <c r="D64" s="85" t="s">
        <v>925</v>
      </c>
      <c r="E64" s="85" t="s">
        <v>926</v>
      </c>
      <c r="F64" s="86" t="s">
        <v>711</v>
      </c>
      <c r="G64" s="86" t="s">
        <v>728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909</v>
      </c>
      <c r="B65" s="81" t="s">
        <v>927</v>
      </c>
      <c r="C65" s="83" t="s">
        <v>928</v>
      </c>
      <c r="D65" s="85" t="s">
        <v>929</v>
      </c>
      <c r="E65" s="85" t="s">
        <v>930</v>
      </c>
      <c r="F65" s="86" t="s">
        <v>711</v>
      </c>
      <c r="G65" s="86" t="s">
        <v>686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909</v>
      </c>
      <c r="B66" s="81" t="s">
        <v>931</v>
      </c>
      <c r="C66" s="83" t="s">
        <v>932</v>
      </c>
      <c r="D66" s="85" t="s">
        <v>933</v>
      </c>
      <c r="E66" s="85" t="s">
        <v>934</v>
      </c>
      <c r="F66" s="86" t="s">
        <v>711</v>
      </c>
      <c r="G66" s="86" t="s">
        <v>686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909</v>
      </c>
      <c r="B67" s="81" t="s">
        <v>935</v>
      </c>
      <c r="C67" s="83" t="s">
        <v>936</v>
      </c>
      <c r="D67" s="85" t="s">
        <v>937</v>
      </c>
      <c r="E67" s="85" t="s">
        <v>938</v>
      </c>
      <c r="F67" s="86" t="s">
        <v>711</v>
      </c>
      <c r="G67" s="86" t="s">
        <v>691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939</v>
      </c>
      <c r="B68" s="80">
        <v>8</v>
      </c>
      <c r="C68" s="82" t="s">
        <v>25</v>
      </c>
      <c r="D68" s="84" t="s">
        <v>940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939</v>
      </c>
      <c r="B69" s="81" t="s">
        <v>941</v>
      </c>
      <c r="C69" s="83" t="s">
        <v>942</v>
      </c>
      <c r="D69" s="85" t="s">
        <v>943</v>
      </c>
      <c r="E69" s="85" t="s">
        <v>944</v>
      </c>
      <c r="F69" s="86" t="s">
        <v>803</v>
      </c>
      <c r="G69" s="86" t="s">
        <v>744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939</v>
      </c>
      <c r="B70" s="81" t="s">
        <v>945</v>
      </c>
      <c r="C70" s="83" t="s">
        <v>946</v>
      </c>
      <c r="D70" s="85" t="s">
        <v>947</v>
      </c>
      <c r="E70" s="85" t="s">
        <v>948</v>
      </c>
      <c r="F70" s="86" t="s">
        <v>743</v>
      </c>
      <c r="G70" s="86" t="s">
        <v>696</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939</v>
      </c>
      <c r="B71" s="81" t="s">
        <v>949</v>
      </c>
      <c r="C71" s="83" t="s">
        <v>950</v>
      </c>
      <c r="D71" s="85" t="s">
        <v>951</v>
      </c>
      <c r="E71" s="85" t="s">
        <v>952</v>
      </c>
      <c r="F71" s="86" t="s">
        <v>743</v>
      </c>
      <c r="G71" s="86" t="s">
        <v>728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939</v>
      </c>
      <c r="B72" s="81" t="s">
        <v>953</v>
      </c>
      <c r="C72" s="83" t="s">
        <v>954</v>
      </c>
      <c r="D72" s="85" t="s">
        <v>955</v>
      </c>
      <c r="E72" s="85" t="s">
        <v>956</v>
      </c>
      <c r="F72" s="86" t="s">
        <v>957</v>
      </c>
      <c r="G72" s="86" t="s">
        <v>728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939</v>
      </c>
      <c r="B73" s="81" t="s">
        <v>958</v>
      </c>
      <c r="C73" s="83" t="s">
        <v>959</v>
      </c>
      <c r="D73" s="85" t="s">
        <v>960</v>
      </c>
      <c r="E73" s="85" t="s">
        <v>961</v>
      </c>
      <c r="F73" s="86" t="s">
        <v>743</v>
      </c>
      <c r="G73" s="86" t="s">
        <v>696</v>
      </c>
      <c r="H73" s="86">
        <v>2</v>
      </c>
      <c r="I73" s="88">
        <f>IF(COUNTIF(J73:AW73,"&lt;&gt;")=0,"",SUMPRODUCT(((Recommendations[ImplStatus]="Implemented")+(Recommendations[ImplStatus]="Compensated"))*ISNUMBER(MATCH(Recommendations[Id],J73:AW73,0)))/COUNTIF(J73:AW73,"&lt;&gt;"))</f>
        <v>0</v>
      </c>
      <c r="J73" s="90" t="s">
        <v>272</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939</v>
      </c>
      <c r="B74" s="81" t="s">
        <v>962</v>
      </c>
      <c r="C74" s="83" t="s">
        <v>963</v>
      </c>
      <c r="D74" s="85" t="s">
        <v>964</v>
      </c>
      <c r="E74" s="85" t="s">
        <v>965</v>
      </c>
      <c r="F74" s="86" t="s">
        <v>743</v>
      </c>
      <c r="G74" s="86" t="s">
        <v>696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939</v>
      </c>
      <c r="B75" s="81" t="s">
        <v>966</v>
      </c>
      <c r="C75" s="83" t="s">
        <v>967</v>
      </c>
      <c r="D75" s="85" t="s">
        <v>968</v>
      </c>
      <c r="E75" s="85" t="s">
        <v>969</v>
      </c>
      <c r="F75" s="86" t="s">
        <v>743</v>
      </c>
      <c r="G75" s="86" t="s">
        <v>696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939</v>
      </c>
      <c r="B76" s="81" t="s">
        <v>970</v>
      </c>
      <c r="C76" s="83" t="s">
        <v>971</v>
      </c>
      <c r="D76" s="85" t="s">
        <v>972</v>
      </c>
      <c r="E76" s="85" t="s">
        <v>973</v>
      </c>
      <c r="F76" s="86" t="s">
        <v>743</v>
      </c>
      <c r="G76" s="86" t="s">
        <v>696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939</v>
      </c>
      <c r="B77" s="81" t="s">
        <v>974</v>
      </c>
      <c r="C77" s="83" t="s">
        <v>975</v>
      </c>
      <c r="D77" s="85" t="s">
        <v>976</v>
      </c>
      <c r="E77" s="85" t="s">
        <v>977</v>
      </c>
      <c r="F77" s="86" t="s">
        <v>743</v>
      </c>
      <c r="G77" s="86" t="s">
        <v>696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939</v>
      </c>
      <c r="B78" s="81" t="s">
        <v>978</v>
      </c>
      <c r="C78" s="83" t="s">
        <v>979</v>
      </c>
      <c r="D78" s="85" t="s">
        <v>980</v>
      </c>
      <c r="E78" s="85" t="s">
        <v>981</v>
      </c>
      <c r="F78" s="86" t="s">
        <v>743</v>
      </c>
      <c r="G78" s="86" t="s">
        <v>728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939</v>
      </c>
      <c r="B79" s="81" t="s">
        <v>982</v>
      </c>
      <c r="C79" s="83" t="s">
        <v>983</v>
      </c>
      <c r="D79" s="85" t="s">
        <v>984</v>
      </c>
      <c r="E79" s="85" t="s">
        <v>985</v>
      </c>
      <c r="F79" s="86" t="s">
        <v>743</v>
      </c>
      <c r="G79" s="86" t="s">
        <v>696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939</v>
      </c>
      <c r="B80" s="81" t="s">
        <v>986</v>
      </c>
      <c r="C80" s="83" t="s">
        <v>987</v>
      </c>
      <c r="D80" s="85" t="s">
        <v>988</v>
      </c>
      <c r="E80" s="85" t="s">
        <v>989</v>
      </c>
      <c r="F80" s="86" t="s">
        <v>743</v>
      </c>
      <c r="G80" s="86" t="s">
        <v>696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990</v>
      </c>
      <c r="B81" s="80">
        <v>9</v>
      </c>
      <c r="C81" s="82" t="s">
        <v>25</v>
      </c>
      <c r="D81" s="84" t="s">
        <v>991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990</v>
      </c>
      <c r="B82" s="81" t="s">
        <v>992</v>
      </c>
      <c r="C82" s="83" t="s">
        <v>993</v>
      </c>
      <c r="D82" s="85" t="s">
        <v>994</v>
      </c>
      <c r="E82" s="85" t="s">
        <v>995</v>
      </c>
      <c r="F82" s="86" t="s">
        <v>711</v>
      </c>
      <c r="G82" s="86" t="s">
        <v>728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990</v>
      </c>
      <c r="B83" s="81" t="s">
        <v>996</v>
      </c>
      <c r="C83" s="83" t="s">
        <v>997</v>
      </c>
      <c r="D83" s="85" t="s">
        <v>998</v>
      </c>
      <c r="E83" s="85" t="s">
        <v>999</v>
      </c>
      <c r="F83" s="86" t="s">
        <v>685</v>
      </c>
      <c r="G83" s="86" t="s">
        <v>728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990</v>
      </c>
      <c r="B84" s="81" t="s">
        <v>1000</v>
      </c>
      <c r="C84" s="83" t="s">
        <v>1001</v>
      </c>
      <c r="D84" s="85" t="s">
        <v>1002</v>
      </c>
      <c r="E84" s="85" t="s">
        <v>1003</v>
      </c>
      <c r="F84" s="86" t="s">
        <v>957</v>
      </c>
      <c r="G84" s="86" t="s">
        <v>728</v>
      </c>
      <c r="H84" s="86">
        <v>2</v>
      </c>
      <c r="I84" s="88">
        <f>IF(COUNTIF(J84:AW84,"&lt;&gt;")=0,"",SUMPRODUCT(((Recommendations[ImplStatus]="Implemented")+(Recommendations[ImplStatus]="Compensated"))*ISNUMBER(MATCH(Recommendations[Id],J84:AW84,0)))/COUNTIF(J84:AW84,"&lt;&gt;"))</f>
        <v>0</v>
      </c>
      <c r="J84" s="90" t="s">
        <v>158</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990</v>
      </c>
      <c r="B85" s="81" t="s">
        <v>1004</v>
      </c>
      <c r="C85" s="83" t="s">
        <v>1005</v>
      </c>
      <c r="D85" s="85" t="s">
        <v>1006</v>
      </c>
      <c r="E85" s="85" t="s">
        <v>1007</v>
      </c>
      <c r="F85" s="86" t="s">
        <v>711</v>
      </c>
      <c r="G85" s="86" t="s">
        <v>728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990</v>
      </c>
      <c r="B86" s="81" t="s">
        <v>1008</v>
      </c>
      <c r="C86" s="83" t="s">
        <v>1009</v>
      </c>
      <c r="D86" s="85" t="s">
        <v>1010</v>
      </c>
      <c r="E86" s="85" t="s">
        <v>1011</v>
      </c>
      <c r="F86" s="86" t="s">
        <v>957</v>
      </c>
      <c r="G86" s="86" t="s">
        <v>728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990</v>
      </c>
      <c r="B87" s="81" t="s">
        <v>1012</v>
      </c>
      <c r="C87" s="83" t="s">
        <v>1013</v>
      </c>
      <c r="D87" s="85" t="s">
        <v>1014</v>
      </c>
      <c r="E87" s="85" t="s">
        <v>1015</v>
      </c>
      <c r="F87" s="86" t="s">
        <v>957</v>
      </c>
      <c r="G87" s="86" t="s">
        <v>728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990</v>
      </c>
      <c r="B88" s="81" t="s">
        <v>1016</v>
      </c>
      <c r="C88" s="83" t="s">
        <v>1017</v>
      </c>
      <c r="D88" s="85" t="s">
        <v>1018</v>
      </c>
      <c r="E88" s="85" t="s">
        <v>1019</v>
      </c>
      <c r="F88" s="86" t="s">
        <v>957</v>
      </c>
      <c r="G88" s="86" t="s">
        <v>728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1020</v>
      </c>
      <c r="B89" s="80">
        <v>10</v>
      </c>
      <c r="C89" s="82" t="s">
        <v>25</v>
      </c>
      <c r="D89" s="84" t="s">
        <v>1021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1020</v>
      </c>
      <c r="B90" s="81" t="s">
        <v>1022</v>
      </c>
      <c r="C90" s="83" t="s">
        <v>1023</v>
      </c>
      <c r="D90" s="85" t="s">
        <v>1024</v>
      </c>
      <c r="E90" s="85" t="s">
        <v>1025</v>
      </c>
      <c r="F90" s="86" t="s">
        <v>685</v>
      </c>
      <c r="G90" s="86" t="s">
        <v>696</v>
      </c>
      <c r="H90" s="86">
        <v>1</v>
      </c>
      <c r="I90" s="88">
        <f>IF(COUNTIF(J90:AW90,"&lt;&gt;")=0,"",SUMPRODUCT(((Recommendations[ImplStatus]="Implemented")+(Recommendations[ImplStatus]="Compensated"))*ISNUMBER(MATCH(Recommendations[Id],J90:AW90,0)))/COUNTIF(J90:AW90,"&lt;&gt;"))</f>
        <v>0</v>
      </c>
      <c r="J90" s="90" t="s">
        <v>18</v>
      </c>
      <c r="K90" s="90" t="s">
        <v>39</v>
      </c>
      <c r="L90" s="90" t="s">
        <v>52</v>
      </c>
      <c r="M90" s="90" t="s">
        <v>166</v>
      </c>
      <c r="N90" s="90" t="s">
        <v>173</v>
      </c>
      <c r="O90" s="90" t="s">
        <v>181</v>
      </c>
      <c r="P90" s="90" t="s">
        <v>190</v>
      </c>
      <c r="Q90" s="90" t="s">
        <v>196</v>
      </c>
      <c r="R90" s="90" t="s">
        <v>202</v>
      </c>
      <c r="S90" s="90" t="s">
        <v>208</v>
      </c>
      <c r="T90" s="90" t="s">
        <v>214</v>
      </c>
      <c r="U90" s="90" t="s">
        <v>226</v>
      </c>
      <c r="V90" s="90" t="s">
        <v>238</v>
      </c>
      <c r="W90" s="90" t="s">
        <v>245</v>
      </c>
      <c r="X90" s="90" t="s">
        <v>253</v>
      </c>
      <c r="Y90" s="90" t="s">
        <v>259</v>
      </c>
      <c r="Z90" s="90" t="s">
        <v>280</v>
      </c>
      <c r="AA90" s="90" t="s">
        <v>287</v>
      </c>
      <c r="AB90" s="90" t="s">
        <v>292</v>
      </c>
      <c r="AC90" s="90" t="s">
        <v>313</v>
      </c>
      <c r="AD90" s="90" t="s">
        <v>319</v>
      </c>
      <c r="AE90" s="90" t="s">
        <v>326</v>
      </c>
      <c r="AF90" s="90" t="s">
        <v>332</v>
      </c>
      <c r="AG90" s="90" t="s">
        <v>338</v>
      </c>
      <c r="AH90" s="90" t="s">
        <v>345</v>
      </c>
      <c r="AI90" s="90" t="s">
        <v>353</v>
      </c>
      <c r="AJ90" s="90" t="s">
        <v>361</v>
      </c>
      <c r="AK90" s="90" t="s">
        <v>368</v>
      </c>
      <c r="AL90" s="90" t="s">
        <v>374</v>
      </c>
      <c r="AM90" s="90" t="s">
        <v>379</v>
      </c>
      <c r="AN90" s="90" t="s">
        <v>385</v>
      </c>
      <c r="AO90" s="90" t="s">
        <v>392</v>
      </c>
      <c r="AP90" s="90" t="s">
        <v>399</v>
      </c>
      <c r="AQ90" s="90"/>
      <c r="AR90" s="90"/>
      <c r="AS90" s="90"/>
      <c r="AT90" s="90"/>
      <c r="AU90" s="90"/>
      <c r="AV90" s="90"/>
      <c r="AW90" s="101"/>
    </row>
    <row r="91" spans="1:49" ht="60" customHeight="1" x14ac:dyDescent="0.35">
      <c r="A91" s="98" t="s">
        <v>1020</v>
      </c>
      <c r="B91" s="81" t="s">
        <v>1026</v>
      </c>
      <c r="C91" s="83" t="s">
        <v>1027</v>
      </c>
      <c r="D91" s="85" t="s">
        <v>1028</v>
      </c>
      <c r="E91" s="85" t="s">
        <v>1029</v>
      </c>
      <c r="F91" s="86" t="s">
        <v>685</v>
      </c>
      <c r="G91" s="86" t="s">
        <v>728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1020</v>
      </c>
      <c r="B92" s="81" t="s">
        <v>1030</v>
      </c>
      <c r="C92" s="83" t="s">
        <v>1031</v>
      </c>
      <c r="D92" s="85" t="s">
        <v>1032</v>
      </c>
      <c r="E92" s="85" t="s">
        <v>1033</v>
      </c>
      <c r="F92" s="86" t="s">
        <v>685</v>
      </c>
      <c r="G92" s="86" t="s">
        <v>728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1020</v>
      </c>
      <c r="B93" s="81" t="s">
        <v>1034</v>
      </c>
      <c r="C93" s="83" t="s">
        <v>1035</v>
      </c>
      <c r="D93" s="85" t="s">
        <v>1036</v>
      </c>
      <c r="E93" s="85" t="s">
        <v>1037</v>
      </c>
      <c r="F93" s="86" t="s">
        <v>685</v>
      </c>
      <c r="G93" s="86" t="s">
        <v>696</v>
      </c>
      <c r="H93" s="86">
        <v>2</v>
      </c>
      <c r="I93" s="88">
        <f>IF(COUNTIF(J93:AW93,"&lt;&gt;")=0,"",SUMPRODUCT(((Recommendations[ImplStatus]="Implemented")+(Recommendations[ImplStatus]="Compensated"))*ISNUMBER(MATCH(Recommendations[Id],J93:AW93,0)))/COUNTIF(J93:AW93,"&lt;&gt;"))</f>
        <v>0</v>
      </c>
      <c r="J93" s="90" t="s">
        <v>299</v>
      </c>
      <c r="K93" s="90" t="s">
        <v>306</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1020</v>
      </c>
      <c r="B94" s="81" t="s">
        <v>1038</v>
      </c>
      <c r="C94" s="83" t="s">
        <v>1039</v>
      </c>
      <c r="D94" s="85" t="s">
        <v>1040</v>
      </c>
      <c r="E94" s="85" t="s">
        <v>1041</v>
      </c>
      <c r="F94" s="86" t="s">
        <v>685</v>
      </c>
      <c r="G94" s="86" t="s">
        <v>728</v>
      </c>
      <c r="H94" s="86">
        <v>2</v>
      </c>
      <c r="I94" s="88">
        <f>IF(COUNTIF(J94:AW94,"&lt;&gt;")=0,"",SUMPRODUCT(((Recommendations[ImplStatus]="Implemented")+(Recommendations[ImplStatus]="Compensated"))*ISNUMBER(MATCH(Recommendations[Id],J94:AW94,0)))/COUNTIF(J94:AW94,"&lt;&gt;"))</f>
        <v>0</v>
      </c>
      <c r="J94" s="90" t="s">
        <v>60</v>
      </c>
      <c r="K94" s="90" t="s">
        <v>67</v>
      </c>
      <c r="L94" s="90" t="s">
        <v>72</v>
      </c>
      <c r="M94" s="90" t="s">
        <v>77</v>
      </c>
      <c r="N94" s="90" t="s">
        <v>83</v>
      </c>
      <c r="O94" s="90" t="s">
        <v>89</v>
      </c>
      <c r="P94" s="90" t="s">
        <v>94</v>
      </c>
      <c r="Q94" s="90" t="s">
        <v>100</v>
      </c>
      <c r="R94" s="90" t="s">
        <v>106</v>
      </c>
      <c r="S94" s="90" t="s">
        <v>111</v>
      </c>
      <c r="T94" s="90" t="s">
        <v>116</v>
      </c>
      <c r="U94" s="90" t="s">
        <v>122</v>
      </c>
      <c r="V94" s="90" t="s">
        <v>128</v>
      </c>
      <c r="W94" s="90" t="s">
        <v>133</v>
      </c>
      <c r="X94" s="90" t="s">
        <v>139</v>
      </c>
      <c r="Y94" s="90" t="s">
        <v>145</v>
      </c>
      <c r="Z94" s="90" t="s">
        <v>151</v>
      </c>
      <c r="AA94" s="90" t="s">
        <v>158</v>
      </c>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1020</v>
      </c>
      <c r="B95" s="81" t="s">
        <v>1042</v>
      </c>
      <c r="C95" s="83" t="s">
        <v>1043</v>
      </c>
      <c r="D95" s="85" t="s">
        <v>1044</v>
      </c>
      <c r="E95" s="85" t="s">
        <v>1045</v>
      </c>
      <c r="F95" s="86" t="s">
        <v>685</v>
      </c>
      <c r="G95" s="86" t="s">
        <v>728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1020</v>
      </c>
      <c r="B96" s="81" t="s">
        <v>1046</v>
      </c>
      <c r="C96" s="83" t="s">
        <v>1047</v>
      </c>
      <c r="D96" s="85" t="s">
        <v>1048</v>
      </c>
      <c r="E96" s="85" t="s">
        <v>1049</v>
      </c>
      <c r="F96" s="86" t="s">
        <v>685</v>
      </c>
      <c r="G96" s="86" t="s">
        <v>696</v>
      </c>
      <c r="H96" s="86">
        <v>2</v>
      </c>
      <c r="I96" s="88">
        <f>IF(COUNTIF(J96:AW96,"&lt;&gt;")=0,"",SUMPRODUCT(((Recommendations[ImplStatus]="Implemented")+(Recommendations[ImplStatus]="Compensated"))*ISNUMBER(MATCH(Recommendations[Id],J96:AW96,0)))/COUNTIF(J96:AW96,"&lt;&gt;"))</f>
        <v>0</v>
      </c>
      <c r="J96" s="90" t="s">
        <v>220</v>
      </c>
      <c r="K96" s="90" t="s">
        <v>231</v>
      </c>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1050</v>
      </c>
      <c r="B97" s="80">
        <v>11</v>
      </c>
      <c r="C97" s="82" t="s">
        <v>25</v>
      </c>
      <c r="D97" s="84" t="s">
        <v>1051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1050</v>
      </c>
      <c r="B98" s="81" t="s">
        <v>1052</v>
      </c>
      <c r="C98" s="83" t="s">
        <v>1053</v>
      </c>
      <c r="D98" s="85" t="s">
        <v>1054</v>
      </c>
      <c r="E98" s="85" t="s">
        <v>1055</v>
      </c>
      <c r="F98" s="86" t="s">
        <v>803</v>
      </c>
      <c r="G98" s="86" t="s">
        <v>744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1050</v>
      </c>
      <c r="B99" s="81" t="s">
        <v>1056</v>
      </c>
      <c r="C99" s="83" t="s">
        <v>1057</v>
      </c>
      <c r="D99" s="85" t="s">
        <v>1058</v>
      </c>
      <c r="E99" s="85" t="s">
        <v>1059</v>
      </c>
      <c r="F99" s="86" t="s">
        <v>743</v>
      </c>
      <c r="G99" s="86" t="s">
        <v>1060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1050</v>
      </c>
      <c r="B100" s="81" t="s">
        <v>1061</v>
      </c>
      <c r="C100" s="83" t="s">
        <v>1062</v>
      </c>
      <c r="D100" s="85" t="s">
        <v>1063</v>
      </c>
      <c r="E100" s="85" t="s">
        <v>1064</v>
      </c>
      <c r="F100" s="86" t="s">
        <v>743</v>
      </c>
      <c r="G100" s="86" t="s">
        <v>728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1050</v>
      </c>
      <c r="B101" s="81" t="s">
        <v>1065</v>
      </c>
      <c r="C101" s="83" t="s">
        <v>1066</v>
      </c>
      <c r="D101" s="85" t="s">
        <v>1067</v>
      </c>
      <c r="E101" s="85" t="s">
        <v>1068</v>
      </c>
      <c r="F101" s="86" t="s">
        <v>743</v>
      </c>
      <c r="G101" s="86" t="s">
        <v>1060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1050</v>
      </c>
      <c r="B102" s="81" t="s">
        <v>1069</v>
      </c>
      <c r="C102" s="83" t="s">
        <v>1070</v>
      </c>
      <c r="D102" s="85" t="s">
        <v>1071</v>
      </c>
      <c r="E102" s="85" t="s">
        <v>1072</v>
      </c>
      <c r="F102" s="86" t="s">
        <v>743</v>
      </c>
      <c r="G102" s="86" t="s">
        <v>1060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1073</v>
      </c>
      <c r="B103" s="80">
        <v>12</v>
      </c>
      <c r="C103" s="82" t="s">
        <v>25</v>
      </c>
      <c r="D103" s="84" t="s">
        <v>1074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1073</v>
      </c>
      <c r="B104" s="81" t="s">
        <v>1075</v>
      </c>
      <c r="C104" s="83" t="s">
        <v>1076</v>
      </c>
      <c r="D104" s="85" t="s">
        <v>1077</v>
      </c>
      <c r="E104" s="85" t="s">
        <v>1078</v>
      </c>
      <c r="F104" s="86" t="s">
        <v>957</v>
      </c>
      <c r="G104" s="86" t="s">
        <v>728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1073</v>
      </c>
      <c r="B105" s="81" t="s">
        <v>1079</v>
      </c>
      <c r="C105" s="83" t="s">
        <v>1080</v>
      </c>
      <c r="D105" s="85" t="s">
        <v>1081</v>
      </c>
      <c r="E105" s="85" t="s">
        <v>1082</v>
      </c>
      <c r="F105" s="86" t="s">
        <v>957</v>
      </c>
      <c r="G105" s="86" t="s">
        <v>728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1073</v>
      </c>
      <c r="B106" s="81" t="s">
        <v>1083</v>
      </c>
      <c r="C106" s="83" t="s">
        <v>1084</v>
      </c>
      <c r="D106" s="85" t="s">
        <v>1085</v>
      </c>
      <c r="E106" s="85" t="s">
        <v>1086</v>
      </c>
      <c r="F106" s="86" t="s">
        <v>957</v>
      </c>
      <c r="G106" s="86" t="s">
        <v>728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1073</v>
      </c>
      <c r="B107" s="81" t="s">
        <v>1087</v>
      </c>
      <c r="C107" s="83" t="s">
        <v>1088</v>
      </c>
      <c r="D107" s="85" t="s">
        <v>1089</v>
      </c>
      <c r="E107" s="85" t="s">
        <v>1090</v>
      </c>
      <c r="F107" s="86" t="s">
        <v>803</v>
      </c>
      <c r="G107" s="86" t="s">
        <v>744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1073</v>
      </c>
      <c r="B108" s="81" t="s">
        <v>1091</v>
      </c>
      <c r="C108" s="83" t="s">
        <v>1092</v>
      </c>
      <c r="D108" s="85" t="s">
        <v>1093</v>
      </c>
      <c r="E108" s="85" t="s">
        <v>1094</v>
      </c>
      <c r="F108" s="86" t="s">
        <v>957</v>
      </c>
      <c r="G108" s="86" t="s">
        <v>728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1073</v>
      </c>
      <c r="B109" s="81" t="s">
        <v>1095</v>
      </c>
      <c r="C109" s="83" t="s">
        <v>1096</v>
      </c>
      <c r="D109" s="85" t="s">
        <v>1097</v>
      </c>
      <c r="E109" s="85" t="s">
        <v>1098</v>
      </c>
      <c r="F109" s="86" t="s">
        <v>957</v>
      </c>
      <c r="G109" s="86" t="s">
        <v>728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1073</v>
      </c>
      <c r="B110" s="81" t="s">
        <v>1099</v>
      </c>
      <c r="C110" s="83" t="s">
        <v>1100</v>
      </c>
      <c r="D110" s="85" t="s">
        <v>1101</v>
      </c>
      <c r="E110" s="85" t="s">
        <v>1102</v>
      </c>
      <c r="F110" s="86" t="s">
        <v>685</v>
      </c>
      <c r="G110" s="86" t="s">
        <v>728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1073</v>
      </c>
      <c r="B111" s="81" t="s">
        <v>1103</v>
      </c>
      <c r="C111" s="83" t="s">
        <v>1104</v>
      </c>
      <c r="D111" s="85" t="s">
        <v>1105</v>
      </c>
      <c r="E111" s="85" t="s">
        <v>1106</v>
      </c>
      <c r="F111" s="86" t="s">
        <v>685</v>
      </c>
      <c r="G111" s="86" t="s">
        <v>728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1107</v>
      </c>
      <c r="B112" s="80">
        <v>13</v>
      </c>
      <c r="C112" s="82" t="s">
        <v>25</v>
      </c>
      <c r="D112" s="84" t="s">
        <v>1108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1107</v>
      </c>
      <c r="B113" s="81" t="s">
        <v>1109</v>
      </c>
      <c r="C113" s="83" t="s">
        <v>1110</v>
      </c>
      <c r="D113" s="85" t="s">
        <v>1111</v>
      </c>
      <c r="E113" s="85" t="s">
        <v>1112</v>
      </c>
      <c r="F113" s="86" t="s">
        <v>957</v>
      </c>
      <c r="G113" s="86" t="s">
        <v>696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1107</v>
      </c>
      <c r="B114" s="81" t="s">
        <v>1113</v>
      </c>
      <c r="C114" s="83" t="s">
        <v>1114</v>
      </c>
      <c r="D114" s="85" t="s">
        <v>1115</v>
      </c>
      <c r="E114" s="85" t="s">
        <v>1116</v>
      </c>
      <c r="F114" s="86" t="s">
        <v>685</v>
      </c>
      <c r="G114" s="86" t="s">
        <v>696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1107</v>
      </c>
      <c r="B115" s="81" t="s">
        <v>1117</v>
      </c>
      <c r="C115" s="83" t="s">
        <v>1118</v>
      </c>
      <c r="D115" s="85" t="s">
        <v>1119</v>
      </c>
      <c r="E115" s="85" t="s">
        <v>1120</v>
      </c>
      <c r="F115" s="86" t="s">
        <v>957</v>
      </c>
      <c r="G115" s="86" t="s">
        <v>696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1107</v>
      </c>
      <c r="B116" s="81" t="s">
        <v>1121</v>
      </c>
      <c r="C116" s="83" t="s">
        <v>1122</v>
      </c>
      <c r="D116" s="85" t="s">
        <v>1123</v>
      </c>
      <c r="E116" s="85" t="s">
        <v>1124</v>
      </c>
      <c r="F116" s="86" t="s">
        <v>957</v>
      </c>
      <c r="G116" s="86" t="s">
        <v>728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1107</v>
      </c>
      <c r="B117" s="81" t="s">
        <v>1125</v>
      </c>
      <c r="C117" s="83" t="s">
        <v>1126</v>
      </c>
      <c r="D117" s="85" t="s">
        <v>1127</v>
      </c>
      <c r="E117" s="85" t="s">
        <v>1128</v>
      </c>
      <c r="F117" s="86" t="s">
        <v>685</v>
      </c>
      <c r="G117" s="86" t="s">
        <v>728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1107</v>
      </c>
      <c r="B118" s="81" t="s">
        <v>1129</v>
      </c>
      <c r="C118" s="83" t="s">
        <v>1130</v>
      </c>
      <c r="D118" s="85" t="s">
        <v>1131</v>
      </c>
      <c r="E118" s="85" t="s">
        <v>1132</v>
      </c>
      <c r="F118" s="86" t="s">
        <v>957</v>
      </c>
      <c r="G118" s="86" t="s">
        <v>696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1107</v>
      </c>
      <c r="B119" s="81" t="s">
        <v>1133</v>
      </c>
      <c r="C119" s="83" t="s">
        <v>1134</v>
      </c>
      <c r="D119" s="85" t="s">
        <v>1135</v>
      </c>
      <c r="E119" s="85" t="s">
        <v>1136</v>
      </c>
      <c r="F119" s="86" t="s">
        <v>685</v>
      </c>
      <c r="G119" s="86" t="s">
        <v>728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1107</v>
      </c>
      <c r="B120" s="81" t="s">
        <v>1137</v>
      </c>
      <c r="C120" s="83" t="s">
        <v>1138</v>
      </c>
      <c r="D120" s="85" t="s">
        <v>1139</v>
      </c>
      <c r="E120" s="85" t="s">
        <v>1140</v>
      </c>
      <c r="F120" s="86" t="s">
        <v>957</v>
      </c>
      <c r="G120" s="86" t="s">
        <v>728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1107</v>
      </c>
      <c r="B121" s="81" t="s">
        <v>1141</v>
      </c>
      <c r="C121" s="83" t="s">
        <v>1142</v>
      </c>
      <c r="D121" s="85" t="s">
        <v>1143</v>
      </c>
      <c r="E121" s="85" t="s">
        <v>1144</v>
      </c>
      <c r="F121" s="86" t="s">
        <v>957</v>
      </c>
      <c r="G121" s="86" t="s">
        <v>728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1107</v>
      </c>
      <c r="B122" s="81" t="s">
        <v>1145</v>
      </c>
      <c r="C122" s="83" t="s">
        <v>1146</v>
      </c>
      <c r="D122" s="85" t="s">
        <v>1147</v>
      </c>
      <c r="E122" s="85" t="s">
        <v>1148</v>
      </c>
      <c r="F122" s="86" t="s">
        <v>957</v>
      </c>
      <c r="G122" s="86" t="s">
        <v>728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1107</v>
      </c>
      <c r="B123" s="81" t="s">
        <v>1149</v>
      </c>
      <c r="C123" s="83" t="s">
        <v>1150</v>
      </c>
      <c r="D123" s="85" t="s">
        <v>1151</v>
      </c>
      <c r="E123" s="85" t="s">
        <v>1152</v>
      </c>
      <c r="F123" s="86" t="s">
        <v>957</v>
      </c>
      <c r="G123" s="86" t="s">
        <v>696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1153</v>
      </c>
      <c r="B124" s="80">
        <v>14</v>
      </c>
      <c r="C124" s="82" t="s">
        <v>25</v>
      </c>
      <c r="D124" s="84" t="s">
        <v>1154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1153</v>
      </c>
      <c r="B125" s="81" t="s">
        <v>1155</v>
      </c>
      <c r="C125" s="83" t="s">
        <v>1156</v>
      </c>
      <c r="D125" s="85" t="s">
        <v>1157</v>
      </c>
      <c r="E125" s="85" t="s">
        <v>1158</v>
      </c>
      <c r="F125" s="86" t="s">
        <v>803</v>
      </c>
      <c r="G125" s="86" t="s">
        <v>744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1153</v>
      </c>
      <c r="B126" s="81" t="s">
        <v>1159</v>
      </c>
      <c r="C126" s="83" t="s">
        <v>1160</v>
      </c>
      <c r="D126" s="85" t="s">
        <v>1161</v>
      </c>
      <c r="E126" s="85" t="s">
        <v>1162</v>
      </c>
      <c r="F126" s="86" t="s">
        <v>828</v>
      </c>
      <c r="G126" s="86" t="s">
        <v>728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1153</v>
      </c>
      <c r="B127" s="81" t="s">
        <v>1163</v>
      </c>
      <c r="C127" s="83" t="s">
        <v>1164</v>
      </c>
      <c r="D127" s="85" t="s">
        <v>1165</v>
      </c>
      <c r="E127" s="85" t="s">
        <v>1166</v>
      </c>
      <c r="F127" s="86" t="s">
        <v>828</v>
      </c>
      <c r="G127" s="86" t="s">
        <v>728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1153</v>
      </c>
      <c r="B128" s="81" t="s">
        <v>1167</v>
      </c>
      <c r="C128" s="83" t="s">
        <v>1168</v>
      </c>
      <c r="D128" s="85" t="s">
        <v>1169</v>
      </c>
      <c r="E128" s="85" t="s">
        <v>1170</v>
      </c>
      <c r="F128" s="86" t="s">
        <v>828</v>
      </c>
      <c r="G128" s="86" t="s">
        <v>728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1153</v>
      </c>
      <c r="B129" s="81" t="s">
        <v>1171</v>
      </c>
      <c r="C129" s="83" t="s">
        <v>1172</v>
      </c>
      <c r="D129" s="85" t="s">
        <v>1173</v>
      </c>
      <c r="E129" s="85" t="s">
        <v>1174</v>
      </c>
      <c r="F129" s="86" t="s">
        <v>828</v>
      </c>
      <c r="G129" s="86" t="s">
        <v>728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1153</v>
      </c>
      <c r="B130" s="81" t="s">
        <v>1175</v>
      </c>
      <c r="C130" s="83" t="s">
        <v>1176</v>
      </c>
      <c r="D130" s="85" t="s">
        <v>1177</v>
      </c>
      <c r="E130" s="85" t="s">
        <v>1178</v>
      </c>
      <c r="F130" s="86" t="s">
        <v>828</v>
      </c>
      <c r="G130" s="86" t="s">
        <v>728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1153</v>
      </c>
      <c r="B131" s="81" t="s">
        <v>1179</v>
      </c>
      <c r="C131" s="83" t="s">
        <v>1180</v>
      </c>
      <c r="D131" s="85" t="s">
        <v>1181</v>
      </c>
      <c r="E131" s="85" t="s">
        <v>1182</v>
      </c>
      <c r="F131" s="86" t="s">
        <v>828</v>
      </c>
      <c r="G131" s="86" t="s">
        <v>728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1153</v>
      </c>
      <c r="B132" s="81" t="s">
        <v>1183</v>
      </c>
      <c r="C132" s="83" t="s">
        <v>1184</v>
      </c>
      <c r="D132" s="85" t="s">
        <v>1185</v>
      </c>
      <c r="E132" s="85" t="s">
        <v>1186</v>
      </c>
      <c r="F132" s="86" t="s">
        <v>828</v>
      </c>
      <c r="G132" s="86" t="s">
        <v>728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1153</v>
      </c>
      <c r="B133" s="81" t="s">
        <v>1187</v>
      </c>
      <c r="C133" s="83" t="s">
        <v>1188</v>
      </c>
      <c r="D133" s="85" t="s">
        <v>1189</v>
      </c>
      <c r="E133" s="85" t="s">
        <v>1190</v>
      </c>
      <c r="F133" s="86" t="s">
        <v>828</v>
      </c>
      <c r="G133" s="86" t="s">
        <v>728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1191</v>
      </c>
      <c r="B134" s="80">
        <v>15</v>
      </c>
      <c r="C134" s="82" t="s">
        <v>25</v>
      </c>
      <c r="D134" s="84" t="s">
        <v>1192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1191</v>
      </c>
      <c r="B135" s="81" t="s">
        <v>1193</v>
      </c>
      <c r="C135" s="83" t="s">
        <v>1194</v>
      </c>
      <c r="D135" s="85" t="s">
        <v>1195</v>
      </c>
      <c r="E135" s="85" t="s">
        <v>1196</v>
      </c>
      <c r="F135" s="86" t="s">
        <v>828</v>
      </c>
      <c r="G135" s="86" t="s">
        <v>686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1191</v>
      </c>
      <c r="B136" s="81" t="s">
        <v>1197</v>
      </c>
      <c r="C136" s="83" t="s">
        <v>1198</v>
      </c>
      <c r="D136" s="85" t="s">
        <v>1199</v>
      </c>
      <c r="E136" s="85" t="s">
        <v>1200</v>
      </c>
      <c r="F136" s="86" t="s">
        <v>803</v>
      </c>
      <c r="G136" s="86" t="s">
        <v>744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1191</v>
      </c>
      <c r="B137" s="81" t="s">
        <v>1201</v>
      </c>
      <c r="C137" s="83" t="s">
        <v>1202</v>
      </c>
      <c r="D137" s="85" t="s">
        <v>1203</v>
      </c>
      <c r="E137" s="85" t="s">
        <v>1204</v>
      </c>
      <c r="F137" s="86" t="s">
        <v>828</v>
      </c>
      <c r="G137" s="86" t="s">
        <v>744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1191</v>
      </c>
      <c r="B138" s="81" t="s">
        <v>1205</v>
      </c>
      <c r="C138" s="83" t="s">
        <v>1206</v>
      </c>
      <c r="D138" s="85" t="s">
        <v>1207</v>
      </c>
      <c r="E138" s="85" t="s">
        <v>1208</v>
      </c>
      <c r="F138" s="86" t="s">
        <v>803</v>
      </c>
      <c r="G138" s="86" t="s">
        <v>744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1191</v>
      </c>
      <c r="B139" s="81" t="s">
        <v>1209</v>
      </c>
      <c r="C139" s="83" t="s">
        <v>1210</v>
      </c>
      <c r="D139" s="85" t="s">
        <v>1211</v>
      </c>
      <c r="E139" s="85" t="s">
        <v>1212</v>
      </c>
      <c r="F139" s="86" t="s">
        <v>828</v>
      </c>
      <c r="G139" s="86" t="s">
        <v>744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1191</v>
      </c>
      <c r="B140" s="81" t="s">
        <v>1213</v>
      </c>
      <c r="C140" s="83" t="s">
        <v>1214</v>
      </c>
      <c r="D140" s="85" t="s">
        <v>1215</v>
      </c>
      <c r="E140" s="85" t="s">
        <v>1216</v>
      </c>
      <c r="F140" s="86" t="s">
        <v>743</v>
      </c>
      <c r="G140" s="86" t="s">
        <v>744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1191</v>
      </c>
      <c r="B141" s="81" t="s">
        <v>1217</v>
      </c>
      <c r="C141" s="83" t="s">
        <v>1218</v>
      </c>
      <c r="D141" s="85" t="s">
        <v>1219</v>
      </c>
      <c r="E141" s="85" t="s">
        <v>1220</v>
      </c>
      <c r="F141" s="86" t="s">
        <v>743</v>
      </c>
      <c r="G141" s="86" t="s">
        <v>728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1221</v>
      </c>
      <c r="B142" s="80">
        <v>16</v>
      </c>
      <c r="C142" s="82" t="s">
        <v>25</v>
      </c>
      <c r="D142" s="84" t="s">
        <v>1222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1221</v>
      </c>
      <c r="B143" s="81" t="s">
        <v>1223</v>
      </c>
      <c r="C143" s="83" t="s">
        <v>1224</v>
      </c>
      <c r="D143" s="85" t="s">
        <v>1225</v>
      </c>
      <c r="E143" s="85" t="s">
        <v>1226</v>
      </c>
      <c r="F143" s="86" t="s">
        <v>803</v>
      </c>
      <c r="G143" s="86" t="s">
        <v>744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1221</v>
      </c>
      <c r="B144" s="81" t="s">
        <v>1227</v>
      </c>
      <c r="C144" s="83" t="s">
        <v>1228</v>
      </c>
      <c r="D144" s="85" t="s">
        <v>1229</v>
      </c>
      <c r="E144" s="85" t="s">
        <v>1230</v>
      </c>
      <c r="F144" s="86" t="s">
        <v>803</v>
      </c>
      <c r="G144" s="86" t="s">
        <v>744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1221</v>
      </c>
      <c r="B145" s="81" t="s">
        <v>1231</v>
      </c>
      <c r="C145" s="83" t="s">
        <v>1232</v>
      </c>
      <c r="D145" s="85" t="s">
        <v>1233</v>
      </c>
      <c r="E145" s="85" t="s">
        <v>1234</v>
      </c>
      <c r="F145" s="86" t="s">
        <v>711</v>
      </c>
      <c r="G145" s="86" t="s">
        <v>696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1221</v>
      </c>
      <c r="B146" s="81" t="s">
        <v>1235</v>
      </c>
      <c r="C146" s="83" t="s">
        <v>1236</v>
      </c>
      <c r="D146" s="85" t="s">
        <v>1237</v>
      </c>
      <c r="E146" s="85" t="s">
        <v>1238</v>
      </c>
      <c r="F146" s="86" t="s">
        <v>711</v>
      </c>
      <c r="G146" s="86" t="s">
        <v>686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1221</v>
      </c>
      <c r="B147" s="81" t="s">
        <v>1239</v>
      </c>
      <c r="C147" s="83" t="s">
        <v>1240</v>
      </c>
      <c r="D147" s="85" t="s">
        <v>1241</v>
      </c>
      <c r="E147" s="85" t="s">
        <v>1242</v>
      </c>
      <c r="F147" s="86" t="s">
        <v>711</v>
      </c>
      <c r="G147" s="86" t="s">
        <v>728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1221</v>
      </c>
      <c r="B148" s="81" t="s">
        <v>1243</v>
      </c>
      <c r="C148" s="83" t="s">
        <v>1244</v>
      </c>
      <c r="D148" s="85" t="s">
        <v>1245</v>
      </c>
      <c r="E148" s="85" t="s">
        <v>1246</v>
      </c>
      <c r="F148" s="86" t="s">
        <v>803</v>
      </c>
      <c r="G148" s="86" t="s">
        <v>744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1221</v>
      </c>
      <c r="B149" s="81" t="s">
        <v>1247</v>
      </c>
      <c r="C149" s="83" t="s">
        <v>1248</v>
      </c>
      <c r="D149" s="85" t="s">
        <v>1249</v>
      </c>
      <c r="E149" s="85" t="s">
        <v>1250</v>
      </c>
      <c r="F149" s="86" t="s">
        <v>711</v>
      </c>
      <c r="G149" s="86" t="s">
        <v>728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1221</v>
      </c>
      <c r="B150" s="81" t="s">
        <v>1251</v>
      </c>
      <c r="C150" s="83" t="s">
        <v>1252</v>
      </c>
      <c r="D150" s="85" t="s">
        <v>1253</v>
      </c>
      <c r="E150" s="85" t="s">
        <v>1254</v>
      </c>
      <c r="F150" s="86" t="s">
        <v>957</v>
      </c>
      <c r="G150" s="86" t="s">
        <v>728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1221</v>
      </c>
      <c r="B151" s="81" t="s">
        <v>1255</v>
      </c>
      <c r="C151" s="83" t="s">
        <v>1256</v>
      </c>
      <c r="D151" s="85" t="s">
        <v>1257</v>
      </c>
      <c r="E151" s="85" t="s">
        <v>1258</v>
      </c>
      <c r="F151" s="86" t="s">
        <v>828</v>
      </c>
      <c r="G151" s="86" t="s">
        <v>728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1221</v>
      </c>
      <c r="B152" s="81" t="s">
        <v>1259</v>
      </c>
      <c r="C152" s="83" t="s">
        <v>1260</v>
      </c>
      <c r="D152" s="85" t="s">
        <v>1261</v>
      </c>
      <c r="E152" s="85" t="s">
        <v>1262</v>
      </c>
      <c r="F152" s="86" t="s">
        <v>711</v>
      </c>
      <c r="G152" s="86" t="s">
        <v>728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1221</v>
      </c>
      <c r="B153" s="81" t="s">
        <v>1263</v>
      </c>
      <c r="C153" s="83" t="s">
        <v>1264</v>
      </c>
      <c r="D153" s="85" t="s">
        <v>1265</v>
      </c>
      <c r="E153" s="85" t="s">
        <v>1266</v>
      </c>
      <c r="F153" s="86" t="s">
        <v>711</v>
      </c>
      <c r="G153" s="86" t="s">
        <v>728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1221</v>
      </c>
      <c r="B154" s="81" t="s">
        <v>1267</v>
      </c>
      <c r="C154" s="83" t="s">
        <v>1268</v>
      </c>
      <c r="D154" s="85" t="s">
        <v>1269</v>
      </c>
      <c r="E154" s="85" t="s">
        <v>1270</v>
      </c>
      <c r="F154" s="86" t="s">
        <v>711</v>
      </c>
      <c r="G154" s="86" t="s">
        <v>728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1221</v>
      </c>
      <c r="B155" s="81" t="s">
        <v>1271</v>
      </c>
      <c r="C155" s="83" t="s">
        <v>1272</v>
      </c>
      <c r="D155" s="85" t="s">
        <v>1273</v>
      </c>
      <c r="E155" s="85" t="s">
        <v>1274</v>
      </c>
      <c r="F155" s="86" t="s">
        <v>711</v>
      </c>
      <c r="G155" s="86" t="s">
        <v>696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1221</v>
      </c>
      <c r="B156" s="81" t="s">
        <v>1275</v>
      </c>
      <c r="C156" s="83" t="s">
        <v>1276</v>
      </c>
      <c r="D156" s="85" t="s">
        <v>1277</v>
      </c>
      <c r="E156" s="85" t="s">
        <v>1278</v>
      </c>
      <c r="F156" s="86" t="s">
        <v>711</v>
      </c>
      <c r="G156" s="86" t="s">
        <v>728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1279</v>
      </c>
      <c r="B157" s="80">
        <v>17</v>
      </c>
      <c r="C157" s="82" t="s">
        <v>25</v>
      </c>
      <c r="D157" s="84" t="s">
        <v>1280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1279</v>
      </c>
      <c r="B158" s="81" t="s">
        <v>1281</v>
      </c>
      <c r="C158" s="83" t="s">
        <v>1282</v>
      </c>
      <c r="D158" s="85" t="s">
        <v>1283</v>
      </c>
      <c r="E158" s="85" t="s">
        <v>1284</v>
      </c>
      <c r="F158" s="86" t="s">
        <v>828</v>
      </c>
      <c r="G158" s="86" t="s">
        <v>691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1279</v>
      </c>
      <c r="B159" s="81" t="s">
        <v>1285</v>
      </c>
      <c r="C159" s="83" t="s">
        <v>1286</v>
      </c>
      <c r="D159" s="85" t="s">
        <v>1287</v>
      </c>
      <c r="E159" s="85" t="s">
        <v>1288</v>
      </c>
      <c r="F159" s="86" t="s">
        <v>803</v>
      </c>
      <c r="G159" s="86" t="s">
        <v>744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1279</v>
      </c>
      <c r="B160" s="81" t="s">
        <v>1289</v>
      </c>
      <c r="C160" s="83" t="s">
        <v>1290</v>
      </c>
      <c r="D160" s="85" t="s">
        <v>1291</v>
      </c>
      <c r="E160" s="85" t="s">
        <v>1292</v>
      </c>
      <c r="F160" s="86" t="s">
        <v>803</v>
      </c>
      <c r="G160" s="86" t="s">
        <v>744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1279</v>
      </c>
      <c r="B161" s="81" t="s">
        <v>1293</v>
      </c>
      <c r="C161" s="83" t="s">
        <v>1294</v>
      </c>
      <c r="D161" s="85" t="s">
        <v>1295</v>
      </c>
      <c r="E161" s="85" t="s">
        <v>1296</v>
      </c>
      <c r="F161" s="86" t="s">
        <v>803</v>
      </c>
      <c r="G161" s="86" t="s">
        <v>744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1279</v>
      </c>
      <c r="B162" s="81" t="s">
        <v>1297</v>
      </c>
      <c r="C162" s="83" t="s">
        <v>1298</v>
      </c>
      <c r="D162" s="85" t="s">
        <v>1299</v>
      </c>
      <c r="E162" s="85" t="s">
        <v>1300</v>
      </c>
      <c r="F162" s="86" t="s">
        <v>828</v>
      </c>
      <c r="G162" s="86" t="s">
        <v>691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1279</v>
      </c>
      <c r="B163" s="81" t="s">
        <v>1301</v>
      </c>
      <c r="C163" s="83" t="s">
        <v>1302</v>
      </c>
      <c r="D163" s="85" t="s">
        <v>1303</v>
      </c>
      <c r="E163" s="85" t="s">
        <v>1304</v>
      </c>
      <c r="F163" s="86" t="s">
        <v>828</v>
      </c>
      <c r="G163" s="86" t="s">
        <v>691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1279</v>
      </c>
      <c r="B164" s="81" t="s">
        <v>1305</v>
      </c>
      <c r="C164" s="83" t="s">
        <v>1306</v>
      </c>
      <c r="D164" s="85" t="s">
        <v>1307</v>
      </c>
      <c r="E164" s="85" t="s">
        <v>1308</v>
      </c>
      <c r="F164" s="86" t="s">
        <v>828</v>
      </c>
      <c r="G164" s="86" t="s">
        <v>1060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1279</v>
      </c>
      <c r="B165" s="81" t="s">
        <v>1309</v>
      </c>
      <c r="C165" s="83" t="s">
        <v>1310</v>
      </c>
      <c r="D165" s="85" t="s">
        <v>1311</v>
      </c>
      <c r="E165" s="85" t="s">
        <v>1312</v>
      </c>
      <c r="F165" s="86" t="s">
        <v>828</v>
      </c>
      <c r="G165" s="86" t="s">
        <v>1060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1279</v>
      </c>
      <c r="B166" s="81" t="s">
        <v>1313</v>
      </c>
      <c r="C166" s="83" t="s">
        <v>1314</v>
      </c>
      <c r="D166" s="85" t="s">
        <v>1315</v>
      </c>
      <c r="E166" s="85" t="s">
        <v>1316</v>
      </c>
      <c r="F166" s="86" t="s">
        <v>803</v>
      </c>
      <c r="G166" s="86" t="s">
        <v>1060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1317</v>
      </c>
      <c r="B167" s="80">
        <v>18</v>
      </c>
      <c r="C167" s="82" t="s">
        <v>25</v>
      </c>
      <c r="D167" s="84" t="s">
        <v>1318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1317</v>
      </c>
      <c r="B168" s="81" t="s">
        <v>1319</v>
      </c>
      <c r="C168" s="83" t="s">
        <v>1320</v>
      </c>
      <c r="D168" s="85" t="s">
        <v>1321</v>
      </c>
      <c r="E168" s="85" t="s">
        <v>1322</v>
      </c>
      <c r="F168" s="86" t="s">
        <v>803</v>
      </c>
      <c r="G168" s="86" t="s">
        <v>744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1317</v>
      </c>
      <c r="B169" s="81" t="s">
        <v>1323</v>
      </c>
      <c r="C169" s="83" t="s">
        <v>1324</v>
      </c>
      <c r="D169" s="85" t="s">
        <v>1325</v>
      </c>
      <c r="E169" s="85" t="s">
        <v>1326</v>
      </c>
      <c r="F169" s="86" t="s">
        <v>957</v>
      </c>
      <c r="G169" s="86" t="s">
        <v>696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1317</v>
      </c>
      <c r="B170" s="81" t="s">
        <v>1327</v>
      </c>
      <c r="C170" s="83" t="s">
        <v>1328</v>
      </c>
      <c r="D170" s="85" t="s">
        <v>1329</v>
      </c>
      <c r="E170" s="85" t="s">
        <v>1330</v>
      </c>
      <c r="F170" s="86" t="s">
        <v>957</v>
      </c>
      <c r="G170" s="86" t="s">
        <v>728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1317</v>
      </c>
      <c r="B171" s="81" t="s">
        <v>1331</v>
      </c>
      <c r="C171" s="83" t="s">
        <v>1332</v>
      </c>
      <c r="D171" s="85" t="s">
        <v>1333</v>
      </c>
      <c r="E171" s="85" t="s">
        <v>1334</v>
      </c>
      <c r="F171" s="86" t="s">
        <v>957</v>
      </c>
      <c r="G171" s="86" t="s">
        <v>728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1317</v>
      </c>
      <c r="B172" s="91" t="s">
        <v>1335</v>
      </c>
      <c r="C172" s="92" t="s">
        <v>1336</v>
      </c>
      <c r="D172" s="93" t="s">
        <v>1337</v>
      </c>
      <c r="E172" s="93" t="s">
        <v>1338</v>
      </c>
      <c r="F172" s="94" t="s">
        <v>957</v>
      </c>
      <c r="G172" s="94" t="s">
        <v>696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405</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IFERROR(INDEX('Recommendations'!$I$2:$I$60, MATCH(J2,'Recommendations'!$B$2:$B$60,0))="Implemented", FALSE))</xm:f>
            <x14:dxf>
              <font>
                <color rgb="FF000000"/>
              </font>
              <fill>
                <patternFill>
                  <bgColor rgb="FF3C7D22"/>
                </patternFill>
              </fill>
            </x14:dxf>
          </x14:cfRule>
          <x14:cfRule type="expression" priority="2" id="{00000000-000E-0000-0400-000002000000}">
            <xm:f>AND(J2&lt;&gt;"", IFERROR(INDEX('Recommendations'!$I$2:$I$60, MATCH(J2,'Recommendations'!$B$2:$B$60,0))="Compensated", FALSE))</xm:f>
            <x14:dxf>
              <font>
                <color rgb="FF000000"/>
              </font>
              <fill>
                <patternFill>
                  <bgColor rgb="FFC6E0B4"/>
                </patternFill>
              </fill>
            </x14:dxf>
          </x14:cfRule>
          <x14:cfRule type="expression" priority="3" id="{00000000-000E-0000-0400-000003000000}">
            <xm:f>AND(J2&lt;&gt;"", IFERROR(INDEX('Recommendations'!$I$2:$I$60, MATCH(J2,'Recommendations'!$B$2:$B$60,0))="Testing", FALSE))</xm:f>
            <x14:dxf>
              <font>
                <color rgb="FF000000"/>
              </font>
              <fill>
                <patternFill>
                  <bgColor rgb="FFFFC000"/>
                </patternFill>
              </fill>
            </x14:dxf>
          </x14:cfRule>
          <x14:cfRule type="expression" priority="4" id="{00000000-000E-0000-0400-000004000000}">
            <xm:f>AND(J2&lt;&gt;"", IFERROR(INDEX('Recommendations'!$I$2:$I$60, MATCH(J2,'Recommendations'!$B$2:$B$60,0))="Failed", FALSE))</xm:f>
            <x14:dxf>
              <font>
                <color rgb="FF000000"/>
              </font>
              <fill>
                <patternFill>
                  <bgColor rgb="FFD82891"/>
                </patternFill>
              </fill>
            </x14:dxf>
          </x14:cfRule>
          <x14:cfRule type="expression" priority="5" id="{00000000-000E-0000-0400-000005000000}">
            <xm:f>AND(J2&lt;&gt;"", IFERROR(INDEX('Recommendations'!$I$2:$I$60, MATCH(J2,'Recommendations'!$B$2:$B$60,0))="Risk Accepted", FALSE))</xm:f>
            <x14:dxf>
              <font>
                <color rgb="FF000000"/>
              </font>
              <fill>
                <patternFill>
                  <bgColor rgb="FFD9D9D9"/>
                </patternFill>
              </fill>
            </x14:dxf>
          </x14:cfRule>
          <x14:cfRule type="expression" priority="6" id="{00000000-000E-0000-0400-000006000000}">
            <xm:f>AND(J2&lt;&gt;"", IFERROR(INDEX('Recommendations'!$I$2:$I$60, MATCH(J2,'Recommendations'!$B$2:$B$60,0))="N/A",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Defender Antivirus Benchmark - SHGIR</dc:title>
  <dc:subject>Generated on: 2026-06-08 22:29:34</dc:subject>
  <dc:creator>Anicet Fopa Tchoffo</dc:creator>
  <cp:keywords>Baseline;Hardening;CIS;Benchmark</cp:keywords>
  <dc:description>Baseline Developed By: Center for Internet Security (CIS)</dc:description>
  <cp:lastModifiedBy>Anicet Fopa Tchoffo</cp:lastModifiedBy>
  <dcterms:modified xsi:type="dcterms:W3CDTF">2026-06-08T21:29:44Z</dcterms:modified>
  <cp:category>CIS</cp:category>
  <cp:contentStatus>Draft</cp:contentStatus>
</cp:coreProperties>
</file>